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updateLinks="never" codeName="ThisWorkbook"/>
  <mc:AlternateContent xmlns:mc="http://schemas.openxmlformats.org/markup-compatibility/2006">
    <mc:Choice Requires="x15">
      <x15ac:absPath xmlns:x15ac="http://schemas.microsoft.com/office/spreadsheetml/2010/11/ac" url="https://standardcharteredbank-my.sharepoint.com/personal/1403765_zone1_scb_net/Documents/Desktop/Official/2024/May 2024/"/>
    </mc:Choice>
  </mc:AlternateContent>
  <xr:revisionPtr revIDLastSave="168" documentId="8_{77E4F697-6EB3-4B0B-818E-76A65F44102F}" xr6:coauthVersionLast="47" xr6:coauthVersionMax="47" xr10:uidLastSave="{762350EA-C829-427E-ACC7-D999058E9EB9}"/>
  <bookViews>
    <workbookView xWindow="-108" yWindow="-108" windowWidth="23256" windowHeight="12576" tabRatio="908" firstSheet="1" activeTab="4" xr2:uid="{00000000-000D-0000-FFFF-FFFF00000000}"/>
  </bookViews>
  <sheets>
    <sheet name="Preparation" sheetId="1" r:id="rId1"/>
    <sheet name="GEMS Monitoring" sheetId="2" r:id="rId2"/>
    <sheet name="HW Component" sheetId="3" r:id="rId3"/>
    <sheet name="Activities" sheetId="4" r:id="rId4"/>
    <sheet name="Control-M Jobs" sheetId="21" r:id="rId5"/>
    <sheet name="Contact" sheetId="7" r:id="rId6"/>
    <sheet name="Preparation (Example)" sheetId="20" r:id="rId7"/>
    <sheet name="GEMS Monitoring (Example)" sheetId="9" r:id="rId8"/>
    <sheet name="HW Component (Example)" sheetId="10" r:id="rId9"/>
    <sheet name="Activities (Example)" sheetId="11" r:id="rId10"/>
    <sheet name="Shared Service Task (Example)" sheetId="16" r:id="rId11"/>
    <sheet name="Control-M Jobs (Example)" sheetId="24" r:id="rId12"/>
    <sheet name="Contact (Example)" sheetId="23" r:id="rId13"/>
    <sheet name="Parameters" sheetId="15" r:id="rId14"/>
    <sheet name="Revision History" sheetId="19" r:id="rId15"/>
  </sheets>
  <externalReferences>
    <externalReference r:id="rId16"/>
    <externalReference r:id="rId17"/>
    <externalReference r:id="rId18"/>
    <externalReference r:id="rId19"/>
  </externalReferences>
  <definedNames>
    <definedName name="_2019_04_27" localSheetId="11">'Control-M Jobs (Example)'!$G$10+[1]Parameters!$M$3:$M$6</definedName>
    <definedName name="_2019_04_27">'Control-M Jobs'!$G$10+[1]Parameters!$M$3:$M$6</definedName>
    <definedName name="_xlnm._FilterDatabase" localSheetId="3" hidden="1">Activities!$A$21:$Q$43</definedName>
    <definedName name="_xlnm._FilterDatabase" localSheetId="5" hidden="1">Contact!#REF!</definedName>
    <definedName name="_xlnm._FilterDatabase" localSheetId="12" hidden="1">'Contact (Example)'!#REF!</definedName>
    <definedName name="_xlnm._FilterDatabase" localSheetId="7" hidden="1">'GEMS Monitoring (Example)'!$B$16:$G$36</definedName>
    <definedName name="_xlnm._FilterDatabase" localSheetId="2" hidden="1">'HW Component'!$B$18:$L$58</definedName>
    <definedName name="_xlnm._FilterDatabase" localSheetId="13" hidden="1">Parameters!$B$3:$B$391</definedName>
    <definedName name="AccessDatabase" hidden="1">"Z:\Midrange\Unpublished\Deliverables\BluePrint\New BluePrint2.mdb"</definedName>
    <definedName name="AGroup." localSheetId="4">[1]Parameters!$K$3:$K$2001</definedName>
    <definedName name="AGroup." localSheetId="11">[1]Parameters!$K$3:$K$2001</definedName>
    <definedName name="AGroup." localSheetId="10">[2]Parameters!$K$3:$K$1442</definedName>
    <definedName name="AGroup.">Parameters!$K$3:$K$16325</definedName>
    <definedName name="AOTeams" localSheetId="9">[3]Parameters!$F$3:$F$29</definedName>
    <definedName name="AOTeams" localSheetId="8">[4]Parameters!$F$3:$F$32</definedName>
    <definedName name="AOTeams" localSheetId="10">[2]Parameters!$F$3:$F$38</definedName>
    <definedName name="AOTeams">Parameters!$F$3:$F$38</definedName>
    <definedName name="Application">Parameters!$B$3:$B$644</definedName>
    <definedName name="ApplicationList" localSheetId="9">[3]Parameters!$B$3:$B$283</definedName>
    <definedName name="ApplicationList" localSheetId="4">[1]Parameters!$B$3:$B$510</definedName>
    <definedName name="ApplicationList" localSheetId="11">[1]Parameters!$B$3:$B$510</definedName>
    <definedName name="ApplicationList" localSheetId="8">[4]Parameters!$B$3:$B$295</definedName>
    <definedName name="ApplicationList" localSheetId="10">[2]Parameters!$B$3:$B$349</definedName>
    <definedName name="ApplicationList">Parameters!$B$3:$B$644</definedName>
    <definedName name="Countries" localSheetId="9">[3]Parameters!$D$3:$D$77</definedName>
    <definedName name="DataCenter" localSheetId="4">[1]Parameters!$G$3:$G$5</definedName>
    <definedName name="DataCenter" localSheetId="11">[1]Parameters!$G$3:$G$5</definedName>
    <definedName name="DataCenter" localSheetId="8">[4]Parameters!$G$3:$G$5</definedName>
    <definedName name="DataCenter" localSheetId="10">[2]Parameters!$G$3:$G$5</definedName>
    <definedName name="DataCenter">Parameters!$G$3:$G$5</definedName>
    <definedName name="DataTreatment" localSheetId="4">[1]Parameters!$I$3:$I$4</definedName>
    <definedName name="DataTreatment" localSheetId="11">[1]Parameters!$I$3:$I$4</definedName>
    <definedName name="DataTreatment" localSheetId="8">[4]Parameters!$I$3:$I$4</definedName>
    <definedName name="DataTreatment" localSheetId="10">[2]Parameters!$I$3:$I$4</definedName>
    <definedName name="DataTreatment">Parameters!$I$3:$I$4</definedName>
    <definedName name="Dr.A">Parameters!$L$3:$L$6</definedName>
    <definedName name="Job_Handling">Parameters!$M$3:$M$6</definedName>
    <definedName name="Oracle_DaaS" localSheetId="4">[1]Parameters!#REF!</definedName>
    <definedName name="Oracle_DaaS" localSheetId="11">[1]Parameters!#REF!</definedName>
    <definedName name="Oracle_DaaS">Parameters!#REF!</definedName>
    <definedName name="Platform." localSheetId="4">[1]Parameters!$J$3:$J$9</definedName>
    <definedName name="Platform." localSheetId="11">[1]Parameters!$J$3:$J$9</definedName>
    <definedName name="Platform." localSheetId="10">[2]Parameters!$J$3:$J$9</definedName>
    <definedName name="Platform.">Parameters!$J$3:$J$9</definedName>
    <definedName name="Platforms" localSheetId="9">[3]Parameters!$E$3:$E$9</definedName>
    <definedName name="Platforms">Parameters!$E$3:$E$10</definedName>
    <definedName name="TCDirection" localSheetId="4">[1]Parameters!$H$3:$H$6</definedName>
    <definedName name="TCDirection" localSheetId="11">[1]Parameters!$H$3:$H$6</definedName>
    <definedName name="TCDirection" localSheetId="8">[4]Parameters!$H$3:$H$6</definedName>
    <definedName name="TCDirection" localSheetId="10">[2]Parameters!$H$3:$H$6</definedName>
    <definedName name="TCDirection">Parameters!$H$3:$H$6</definedName>
    <definedName name="UserCoordinator" localSheetId="9">[3]Parameters!$C$3:$C$5</definedName>
    <definedName name="YesNo">Parameters!$A$3:$A$4</definedName>
    <definedName name="Z_07C31AFF_235F_49AA_84A3_B5E72A86A2E4_.wvu.FilterData" localSheetId="5" hidden="1">Contact!#REF!</definedName>
    <definedName name="Z_07C31AFF_235F_49AA_84A3_B5E72A86A2E4_.wvu.FilterData" localSheetId="12" hidden="1">'Contact (Example)'!#REF!</definedName>
    <definedName name="Z_0B741BBE_5ACB_4AB9_B404_C44AA16B7C35_.wvu.FilterData" localSheetId="5" hidden="1">Contact!#REF!</definedName>
    <definedName name="Z_0B741BBE_5ACB_4AB9_B404_C44AA16B7C35_.wvu.FilterData" localSheetId="12" hidden="1">'Contact (Example)'!#REF!</definedName>
    <definedName name="Z_237051F1_2FCC_400A_9AEC_A7FFE6FB85D4_.wvu.FilterData" localSheetId="5" hidden="1">Contact!#REF!</definedName>
    <definedName name="Z_237051F1_2FCC_400A_9AEC_A7FFE6FB85D4_.wvu.FilterData" localSheetId="12" hidden="1">'Contact (Example)'!#REF!</definedName>
    <definedName name="Z_26FBE61A_8BB0_4188_9CFE_C9E9EE77DB89_.wvu.FilterData" localSheetId="5" hidden="1">Contact!#REF!</definedName>
    <definedName name="Z_26FBE61A_8BB0_4188_9CFE_C9E9EE77DB89_.wvu.FilterData" localSheetId="12" hidden="1">'Contact (Example)'!#REF!</definedName>
    <definedName name="Z_281B2E64_733A_42FF_AB59_D65398CB9F07_.wvu.FilterData" localSheetId="5" hidden="1">Contact!#REF!</definedName>
    <definedName name="Z_281B2E64_733A_42FF_AB59_D65398CB9F07_.wvu.FilterData" localSheetId="12" hidden="1">'Contact (Example)'!#REF!</definedName>
    <definedName name="Z_2B3AE2BA_6A32_47D9_9572_B182AD9C8A6D_.wvu.FilterData" localSheetId="5" hidden="1">Contact!#REF!</definedName>
    <definedName name="Z_2B3AE2BA_6A32_47D9_9572_B182AD9C8A6D_.wvu.FilterData" localSheetId="12" hidden="1">'Contact (Example)'!#REF!</definedName>
    <definedName name="Z_2C3361BF_3282_40A6_BD00_A84E80B97D4C_.wvu.FilterData" localSheetId="5" hidden="1">Contact!#REF!</definedName>
    <definedName name="Z_2C3361BF_3282_40A6_BD00_A84E80B97D4C_.wvu.FilterData" localSheetId="12" hidden="1">'Contact (Example)'!#REF!</definedName>
    <definedName name="Z_2EC46AFB_7984_4A52_9D4B_39190B511EB4_.wvu.FilterData" localSheetId="5" hidden="1">Contact!#REF!</definedName>
    <definedName name="Z_2EC46AFB_7984_4A52_9D4B_39190B511EB4_.wvu.FilterData" localSheetId="12" hidden="1">'Contact (Example)'!#REF!</definedName>
    <definedName name="Z_2F9125FD_5DB5_401D_9874_92179A55E394_.wvu.FilterData" localSheetId="5" hidden="1">Contact!#REF!</definedName>
    <definedName name="Z_2F9125FD_5DB5_401D_9874_92179A55E394_.wvu.FilterData" localSheetId="12" hidden="1">'Contact (Example)'!#REF!</definedName>
    <definedName name="Z_3289CEB8_64E0_4137_AE4A_3AAF5FD1C11E_.wvu.FilterData" localSheetId="7" hidden="1">'GEMS Monitoring (Example)'!$B$16:$G$36</definedName>
    <definedName name="Z_3289CEB8_64E0_4137_AE4A_3AAF5FD1C11E_.wvu.FilterData" localSheetId="13" hidden="1">Parameters!$B$3:$B$391</definedName>
    <definedName name="Z_3289CEB8_64E0_4137_AE4A_3AAF5FD1C11E_.wvu.Rows" localSheetId="4" hidden="1">'Control-M Jobs'!$93:$93</definedName>
    <definedName name="Z_3289CEB8_64E0_4137_AE4A_3AAF5FD1C11E_.wvu.Rows" localSheetId="11" hidden="1">'Control-M Jobs (Example)'!$93:$93</definedName>
    <definedName name="Z_3289CEB8_64E0_4137_AE4A_3AAF5FD1C11E_.wvu.Rows" localSheetId="1" hidden="1">'GEMS Monitoring'!#REF!</definedName>
    <definedName name="Z_3289CEB8_64E0_4137_AE4A_3AAF5FD1C11E_.wvu.Rows" localSheetId="7" hidden="1">'GEMS Monitoring (Example)'!$100:$100</definedName>
    <definedName name="Z_3A33A91C_E9B3_4E82_A472_B089FF0F9FDB_.wvu.FilterData" localSheetId="5" hidden="1">Contact!#REF!</definedName>
    <definedName name="Z_3A33A91C_E9B3_4E82_A472_B089FF0F9FDB_.wvu.FilterData" localSheetId="12" hidden="1">'Contact (Example)'!#REF!</definedName>
    <definedName name="Z_3CA32583_75B5_42FA_A1B4_016BAD716ACE_.wvu.FilterData" localSheetId="5" hidden="1">Contact!#REF!</definedName>
    <definedName name="Z_3CA32583_75B5_42FA_A1B4_016BAD716ACE_.wvu.FilterData" localSheetId="12" hidden="1">'Contact (Example)'!#REF!</definedName>
    <definedName name="Z_3CB28023_6B28_43CB_B041_E32488289064_.wvu.FilterData" localSheetId="5" hidden="1">Contact!#REF!</definedName>
    <definedName name="Z_3CB28023_6B28_43CB_B041_E32488289064_.wvu.FilterData" localSheetId="12" hidden="1">'Contact (Example)'!#REF!</definedName>
    <definedName name="Z_3D484426_3F4E_4625_AB93_A396AC22C547_.wvu.FilterData" localSheetId="5" hidden="1">Contact!#REF!</definedName>
    <definedName name="Z_3D484426_3F4E_4625_AB93_A396AC22C547_.wvu.FilterData" localSheetId="12" hidden="1">'Contact (Example)'!#REF!</definedName>
    <definedName name="Z_42BD081E_BCC1_46EA_99C8_193F78AD3B77_.wvu.FilterData" localSheetId="5" hidden="1">Contact!#REF!</definedName>
    <definedName name="Z_42BD081E_BCC1_46EA_99C8_193F78AD3B77_.wvu.FilterData" localSheetId="12" hidden="1">'Contact (Example)'!#REF!</definedName>
    <definedName name="Z_449A290E_87D9_4498_A101_5742B25A356A_.wvu.FilterData" localSheetId="5" hidden="1">Contact!#REF!</definedName>
    <definedName name="Z_449A290E_87D9_4498_A101_5742B25A356A_.wvu.FilterData" localSheetId="12" hidden="1">'Contact (Example)'!#REF!</definedName>
    <definedName name="Z_4814EB4A_3C13_48B9_AC50_44D56D127D62_.wvu.FilterData" localSheetId="5" hidden="1">Contact!#REF!</definedName>
    <definedName name="Z_4814EB4A_3C13_48B9_AC50_44D56D127D62_.wvu.FilterData" localSheetId="12" hidden="1">'Contact (Example)'!#REF!</definedName>
    <definedName name="Z_4C6FCD81_5CD1_4254_9109_E14482A9552B_.wvu.FilterData" localSheetId="5" hidden="1">Contact!#REF!</definedName>
    <definedName name="Z_4C6FCD81_5CD1_4254_9109_E14482A9552B_.wvu.FilterData" localSheetId="12" hidden="1">'Contact (Example)'!#REF!</definedName>
    <definedName name="Z_4D195F80_CCB7_4EA5_BE7A_2AD2041A2895_.wvu.FilterData" localSheetId="5" hidden="1">Contact!#REF!</definedName>
    <definedName name="Z_4D195F80_CCB7_4EA5_BE7A_2AD2041A2895_.wvu.FilterData" localSheetId="12" hidden="1">'Contact (Example)'!#REF!</definedName>
    <definedName name="Z_5039F8AB_EB0B_4EBE_9DFF_3B0C11205932_.wvu.FilterData" localSheetId="5" hidden="1">Contact!#REF!</definedName>
    <definedName name="Z_5039F8AB_EB0B_4EBE_9DFF_3B0C11205932_.wvu.FilterData" localSheetId="12" hidden="1">'Contact (Example)'!#REF!</definedName>
    <definedName name="Z_5184BF3F_DF4F_4734_859E_D55E1C478376_.wvu.FilterData" localSheetId="5" hidden="1">Contact!#REF!</definedName>
    <definedName name="Z_5184BF3F_DF4F_4734_859E_D55E1C478376_.wvu.FilterData" localSheetId="12" hidden="1">'Contact (Example)'!#REF!</definedName>
    <definedName name="Z_597EBDBB_2670_431B_9DF1_70F77A343042_.wvu.FilterData" localSheetId="5" hidden="1">Contact!#REF!</definedName>
    <definedName name="Z_597EBDBB_2670_431B_9DF1_70F77A343042_.wvu.FilterData" localSheetId="12" hidden="1">'Contact (Example)'!#REF!</definedName>
    <definedName name="Z_5E43891B_3688_4F76_B552_4D9243D469B0_.wvu.FilterData" localSheetId="5" hidden="1">Contact!#REF!</definedName>
    <definedName name="Z_5E43891B_3688_4F76_B552_4D9243D469B0_.wvu.FilterData" localSheetId="12" hidden="1">'Contact (Example)'!#REF!</definedName>
    <definedName name="Z_6022E2FA_F72C_430D_A0FC_30C846011291_.wvu.FilterData" localSheetId="5" hidden="1">Contact!#REF!</definedName>
    <definedName name="Z_6022E2FA_F72C_430D_A0FC_30C846011291_.wvu.FilterData" localSheetId="12" hidden="1">'Contact (Example)'!#REF!</definedName>
    <definedName name="Z_63BD7CF8_CC66_4422_8DC2_6166AC0EF37B_.wvu.FilterData" localSheetId="5" hidden="1">Contact!#REF!</definedName>
    <definedName name="Z_63BD7CF8_CC66_4422_8DC2_6166AC0EF37B_.wvu.FilterData" localSheetId="12" hidden="1">'Contact (Example)'!#REF!</definedName>
    <definedName name="Z_6455C6A7_7D59_4D64_91A6_98665DF3C081_.wvu.FilterData" localSheetId="5" hidden="1">Contact!#REF!</definedName>
    <definedName name="Z_6455C6A7_7D59_4D64_91A6_98665DF3C081_.wvu.FilterData" localSheetId="12" hidden="1">'Contact (Example)'!#REF!</definedName>
    <definedName name="Z_64F2B587_4AC6_498D_AFED_6B599C96804F_.wvu.FilterData" localSheetId="5" hidden="1">Contact!#REF!</definedName>
    <definedName name="Z_64F2B587_4AC6_498D_AFED_6B599C96804F_.wvu.FilterData" localSheetId="12" hidden="1">'Contact (Example)'!#REF!</definedName>
    <definedName name="Z_69F98C9C_19D3_4437_9DD4_ADD63204D8B7_.wvu.FilterData" localSheetId="5" hidden="1">Contact!#REF!</definedName>
    <definedName name="Z_69F98C9C_19D3_4437_9DD4_ADD63204D8B7_.wvu.FilterData" localSheetId="12" hidden="1">'Contact (Example)'!#REF!</definedName>
    <definedName name="Z_6A104514_DF59_4132_BBE3_A2C23CC00188_.wvu.FilterData" localSheetId="5" hidden="1">Contact!#REF!</definedName>
    <definedName name="Z_6A104514_DF59_4132_BBE3_A2C23CC00188_.wvu.FilterData" localSheetId="12" hidden="1">'Contact (Example)'!#REF!</definedName>
    <definedName name="Z_6EA63439_DBA1_40CC_8086_068D4E167E5A_.wvu.FilterData" localSheetId="5" hidden="1">Contact!#REF!</definedName>
    <definedName name="Z_6EA63439_DBA1_40CC_8086_068D4E167E5A_.wvu.FilterData" localSheetId="12" hidden="1">'Contact (Example)'!#REF!</definedName>
    <definedName name="Z_6F71906C_862E_40CE_9989_778FC16126C0_.wvu.FilterData" localSheetId="5" hidden="1">Contact!#REF!</definedName>
    <definedName name="Z_6F71906C_862E_40CE_9989_778FC16126C0_.wvu.FilterData" localSheetId="12" hidden="1">'Contact (Example)'!#REF!</definedName>
    <definedName name="Z_6FD18A82_03A6_4B07_AA2F_8A8C56014224_.wvu.FilterData" localSheetId="5" hidden="1">Contact!#REF!</definedName>
    <definedName name="Z_6FD18A82_03A6_4B07_AA2F_8A8C56014224_.wvu.FilterData" localSheetId="12" hidden="1">'Contact (Example)'!#REF!</definedName>
    <definedName name="Z_72099FD2_D32A_41DE_B889_B83EC44D6E78_.wvu.FilterData" localSheetId="5" hidden="1">Contact!#REF!</definedName>
    <definedName name="Z_72099FD2_D32A_41DE_B889_B83EC44D6E78_.wvu.FilterData" localSheetId="12" hidden="1">'Contact (Example)'!#REF!</definedName>
    <definedName name="Z_72CAE174_B968_4101_B59E_51829CA7CAB8_.wvu.FilterData" localSheetId="5" hidden="1">Contact!#REF!</definedName>
    <definedName name="Z_72CAE174_B968_4101_B59E_51829CA7CAB8_.wvu.FilterData" localSheetId="12" hidden="1">'Contact (Example)'!#REF!</definedName>
    <definedName name="Z_8167AC38_696E_452E_9623_C3EF91BD5D57_.wvu.FilterData" localSheetId="5" hidden="1">Contact!#REF!</definedName>
    <definedName name="Z_8167AC38_696E_452E_9623_C3EF91BD5D57_.wvu.FilterData" localSheetId="12" hidden="1">'Contact (Example)'!#REF!</definedName>
    <definedName name="Z_817605BD_3A56_42F8_9449_AF8AC9071AA0_.wvu.FilterData" localSheetId="5" hidden="1">Contact!#REF!</definedName>
    <definedName name="Z_817605BD_3A56_42F8_9449_AF8AC9071AA0_.wvu.FilterData" localSheetId="12" hidden="1">'Contact (Example)'!#REF!</definedName>
    <definedName name="Z_82171946_747B_402B_A736_E1B9D776B1BD_.wvu.FilterData" localSheetId="5" hidden="1">Contact!#REF!</definedName>
    <definedName name="Z_82171946_747B_402B_A736_E1B9D776B1BD_.wvu.FilterData" localSheetId="12" hidden="1">'Contact (Example)'!#REF!</definedName>
    <definedName name="Z_8362EA97_E0EC_46D2_8067_AD614CF1D9EC_.wvu.FilterData" localSheetId="5" hidden="1">Contact!#REF!</definedName>
    <definedName name="Z_8362EA97_E0EC_46D2_8067_AD614CF1D9EC_.wvu.FilterData" localSheetId="12" hidden="1">'Contact (Example)'!#REF!</definedName>
    <definedName name="Z_83A79D43_D47D_4AE8_8187_188C6702E0DB_.wvu.FilterData" localSheetId="5" hidden="1">Contact!#REF!</definedName>
    <definedName name="Z_83A79D43_D47D_4AE8_8187_188C6702E0DB_.wvu.FilterData" localSheetId="12" hidden="1">'Contact (Example)'!#REF!</definedName>
    <definedName name="Z_890B5BD3_1AF7_442C_BD1C_2842D8F04344_.wvu.FilterData" localSheetId="5" hidden="1">Contact!#REF!</definedName>
    <definedName name="Z_890B5BD3_1AF7_442C_BD1C_2842D8F04344_.wvu.FilterData" localSheetId="12" hidden="1">'Contact (Example)'!#REF!</definedName>
    <definedName name="Z_8BDBD4B5_0159_4639_AFBA_5A8A1E507E10_.wvu.FilterData" localSheetId="5" hidden="1">Contact!#REF!</definedName>
    <definedName name="Z_8BDBD4B5_0159_4639_AFBA_5A8A1E507E10_.wvu.FilterData" localSheetId="12" hidden="1">'Contact (Example)'!#REF!</definedName>
    <definedName name="Z_8D115546_4BD8_4518_BD22_B1B6A31C4F52_.wvu.FilterData" localSheetId="5" hidden="1">Contact!#REF!</definedName>
    <definedName name="Z_8D115546_4BD8_4518_BD22_B1B6A31C4F52_.wvu.FilterData" localSheetId="12" hidden="1">'Contact (Example)'!#REF!</definedName>
    <definedName name="Z_8E3CE65A_9EC7_40A5_8D31_706325DC1F1B_.wvu.FilterData" localSheetId="5" hidden="1">Contact!#REF!</definedName>
    <definedName name="Z_8E3CE65A_9EC7_40A5_8D31_706325DC1F1B_.wvu.FilterData" localSheetId="12" hidden="1">'Contact (Example)'!#REF!</definedName>
    <definedName name="Z_8E57ECEB_E505_4415_AD1C_6E3B2E4453EC_.wvu.FilterData" localSheetId="5" hidden="1">Contact!#REF!</definedName>
    <definedName name="Z_8E57ECEB_E505_4415_AD1C_6E3B2E4453EC_.wvu.FilterData" localSheetId="12" hidden="1">'Contact (Example)'!#REF!</definedName>
    <definedName name="Z_95BC3BD5_F587_4406_9292_81271EADF6BA_.wvu.FilterData" localSheetId="5" hidden="1">Contact!#REF!</definedName>
    <definedName name="Z_95BC3BD5_F587_4406_9292_81271EADF6BA_.wvu.FilterData" localSheetId="12" hidden="1">'Contact (Example)'!#REF!</definedName>
    <definedName name="Z_9AF47AFD_2F64_4FFC_A5E4_FD82223390FD_.wvu.FilterData" localSheetId="5" hidden="1">Contact!#REF!</definedName>
    <definedName name="Z_9AF47AFD_2F64_4FFC_A5E4_FD82223390FD_.wvu.FilterData" localSheetId="12" hidden="1">'Contact (Example)'!#REF!</definedName>
    <definedName name="Z_9F672285_5D94_4613_AA4D_273FD1F8B728_.wvu.FilterData" localSheetId="5" hidden="1">Contact!#REF!</definedName>
    <definedName name="Z_9F672285_5D94_4613_AA4D_273FD1F8B728_.wvu.FilterData" localSheetId="12" hidden="1">'Contact (Example)'!#REF!</definedName>
    <definedName name="Z_A4F0F25B_E592_4175_BCC7_F71CE0A40228_.wvu.FilterData" localSheetId="5" hidden="1">Contact!#REF!</definedName>
    <definedName name="Z_A4F0F25B_E592_4175_BCC7_F71CE0A40228_.wvu.FilterData" localSheetId="12" hidden="1">'Contact (Example)'!#REF!</definedName>
    <definedName name="Z_A5D76E42_FFAB_4893_AFAD_898D77CB9E65_.wvu.FilterData" localSheetId="5" hidden="1">Contact!#REF!</definedName>
    <definedName name="Z_A5D76E42_FFAB_4893_AFAD_898D77CB9E65_.wvu.FilterData" localSheetId="12" hidden="1">'Contact (Example)'!#REF!</definedName>
    <definedName name="Z_A64C13DE_C787_47CD_BE92_62F752C276B1_.wvu.FilterData" localSheetId="5" hidden="1">Contact!#REF!</definedName>
    <definedName name="Z_A64C13DE_C787_47CD_BE92_62F752C276B1_.wvu.FilterData" localSheetId="12" hidden="1">'Contact (Example)'!#REF!</definedName>
    <definedName name="Z_AAD97A91_A706_42CC_9BA8_88CD716EB316_.wvu.FilterData" localSheetId="5" hidden="1">Contact!#REF!</definedName>
    <definedName name="Z_AAD97A91_A706_42CC_9BA8_88CD716EB316_.wvu.FilterData" localSheetId="12" hidden="1">'Contact (Example)'!#REF!</definedName>
    <definedName name="Z_AD0D4A56_6928_4E05_9D0C_05DF91E16EC5_.wvu.FilterData" localSheetId="5" hidden="1">Contact!#REF!</definedName>
    <definedName name="Z_AD0D4A56_6928_4E05_9D0C_05DF91E16EC5_.wvu.FilterData" localSheetId="12" hidden="1">'Contact (Example)'!#REF!</definedName>
    <definedName name="Z_AD8D7924_8A8D_42CB_B9AB_251934B8F7FA_.wvu.FilterData" localSheetId="5" hidden="1">Contact!#REF!</definedName>
    <definedName name="Z_AD8D7924_8A8D_42CB_B9AB_251934B8F7FA_.wvu.FilterData" localSheetId="12" hidden="1">'Contact (Example)'!#REF!</definedName>
    <definedName name="Z_B35E2355_0DF4_4130_8BA9_A95FFF961AD9_.wvu.FilterData" localSheetId="5" hidden="1">Contact!#REF!</definedName>
    <definedName name="Z_B35E2355_0DF4_4130_8BA9_A95FFF961AD9_.wvu.FilterData" localSheetId="12" hidden="1">'Contact (Example)'!#REF!</definedName>
    <definedName name="Z_B9732866_DE0B_4539_8792_5967F9395875_.wvu.FilterData" localSheetId="5" hidden="1">Contact!#REF!</definedName>
    <definedName name="Z_B9732866_DE0B_4539_8792_5967F9395875_.wvu.FilterData" localSheetId="12" hidden="1">'Contact (Example)'!#REF!</definedName>
    <definedName name="Z_B9C4E90F_E574_471F_A224_018FF3ADE16F_.wvu.FilterData" localSheetId="5" hidden="1">Contact!#REF!</definedName>
    <definedName name="Z_B9C4E90F_E574_471F_A224_018FF3ADE16F_.wvu.FilterData" localSheetId="12" hidden="1">'Contact (Example)'!#REF!</definedName>
    <definedName name="Z_BFD823F6_9211_4328_BBFE_DBC78EE10AF7_.wvu.FilterData" localSheetId="5" hidden="1">Contact!#REF!</definedName>
    <definedName name="Z_BFD823F6_9211_4328_BBFE_DBC78EE10AF7_.wvu.FilterData" localSheetId="12" hidden="1">'Contact (Example)'!#REF!</definedName>
    <definedName name="Z_C6923F09_0F18_4BDE_8A80_968CB62FD765_.wvu.FilterData" localSheetId="7" hidden="1">'GEMS Monitoring (Example)'!$B$16:$G$36</definedName>
    <definedName name="Z_C6923F09_0F18_4BDE_8A80_968CB62FD765_.wvu.FilterData" localSheetId="13" hidden="1">Parameters!$B$3:$B$391</definedName>
    <definedName name="Z_C6923F09_0F18_4BDE_8A80_968CB62FD765_.wvu.Rows" localSheetId="4" hidden="1">'Control-M Jobs'!$93:$93</definedName>
    <definedName name="Z_C6923F09_0F18_4BDE_8A80_968CB62FD765_.wvu.Rows" localSheetId="11" hidden="1">'Control-M Jobs (Example)'!$93:$93</definedName>
    <definedName name="Z_C6923F09_0F18_4BDE_8A80_968CB62FD765_.wvu.Rows" localSheetId="1" hidden="1">'GEMS Monitoring'!#REF!</definedName>
    <definedName name="Z_C6923F09_0F18_4BDE_8A80_968CB62FD765_.wvu.Rows" localSheetId="7" hidden="1">'GEMS Monitoring (Example)'!$100:$100</definedName>
    <definedName name="Z_CAF66080_30DD_4B39_B990_0F9BCE1BAD13_.wvu.FilterData" localSheetId="5" hidden="1">Contact!#REF!</definedName>
    <definedName name="Z_CAF66080_30DD_4B39_B990_0F9BCE1BAD13_.wvu.FilterData" localSheetId="12" hidden="1">'Contact (Example)'!#REF!</definedName>
    <definedName name="Z_D49EE302_6EEB_43CE_814C_80C6B03A89F6_.wvu.FilterData" localSheetId="5" hidden="1">Contact!#REF!</definedName>
    <definedName name="Z_D49EE302_6EEB_43CE_814C_80C6B03A89F6_.wvu.FilterData" localSheetId="12" hidden="1">'Contact (Example)'!#REF!</definedName>
    <definedName name="Z_D4CFF87C_F019_4CF1_A2AE_0D00F1D52A7B_.wvu.FilterData" localSheetId="5" hidden="1">Contact!#REF!</definedName>
    <definedName name="Z_D4CFF87C_F019_4CF1_A2AE_0D00F1D52A7B_.wvu.FilterData" localSheetId="12" hidden="1">'Contact (Example)'!#REF!</definedName>
    <definedName name="Z_D50B76C9_482C_4358_B701_1C2DDEEB24AF_.wvu.FilterData" localSheetId="5" hidden="1">Contact!#REF!</definedName>
    <definedName name="Z_D50B76C9_482C_4358_B701_1C2DDEEB24AF_.wvu.FilterData" localSheetId="12" hidden="1">'Contact (Example)'!#REF!</definedName>
    <definedName name="Z_D7C14A47_B713_4368_A161_C769077A5270_.wvu.FilterData" localSheetId="5" hidden="1">Contact!#REF!</definedName>
    <definedName name="Z_D7C14A47_B713_4368_A161_C769077A5270_.wvu.FilterData" localSheetId="12" hidden="1">'Contact (Example)'!#REF!</definedName>
    <definedName name="Z_D92B7CBA_D715_4656_A3EF_B5396813DB90_.wvu.FilterData" localSheetId="5" hidden="1">Contact!#REF!</definedName>
    <definedName name="Z_D92B7CBA_D715_4656_A3EF_B5396813DB90_.wvu.FilterData" localSheetId="12" hidden="1">'Contact (Example)'!#REF!</definedName>
    <definedName name="Z_D9F22418_71FA_40D0_9477_76DE78A9375C_.wvu.FilterData" localSheetId="5" hidden="1">Contact!#REF!</definedName>
    <definedName name="Z_D9F22418_71FA_40D0_9477_76DE78A9375C_.wvu.FilterData" localSheetId="12" hidden="1">'Contact (Example)'!#REF!</definedName>
    <definedName name="Z_DFCA1098_0321_48FA_9706_92120BADDF49_.wvu.FilterData" localSheetId="5" hidden="1">Contact!#REF!</definedName>
    <definedName name="Z_DFCA1098_0321_48FA_9706_92120BADDF49_.wvu.FilterData" localSheetId="12" hidden="1">'Contact (Example)'!#REF!</definedName>
    <definedName name="Z_E247E69B_05FC_4B61_AA6F_BAD3330090B2_.wvu.FilterData" localSheetId="5" hidden="1">Contact!#REF!</definedName>
    <definedName name="Z_E247E69B_05FC_4B61_AA6F_BAD3330090B2_.wvu.FilterData" localSheetId="12" hidden="1">'Contact (Example)'!#REF!</definedName>
    <definedName name="Z_E4B32517_3A3D_4BB2_884C_E6AE5815036A_.wvu.FilterData" localSheetId="5" hidden="1">Contact!#REF!</definedName>
    <definedName name="Z_E4B32517_3A3D_4BB2_884C_E6AE5815036A_.wvu.FilterData" localSheetId="12" hidden="1">'Contact (Example)'!#REF!</definedName>
    <definedName name="Z_E82760DC_9EA7_460C_9464_4AF542751F5E_.wvu.FilterData" localSheetId="5" hidden="1">Contact!#REF!</definedName>
    <definedName name="Z_E82760DC_9EA7_460C_9464_4AF542751F5E_.wvu.FilterData" localSheetId="12" hidden="1">'Contact (Example)'!#REF!</definedName>
    <definedName name="Z_EC53E2DC_4C52_4C14_95F5_E217E891ABBC_.wvu.FilterData" localSheetId="5" hidden="1">Contact!#REF!</definedName>
    <definedName name="Z_EC53E2DC_4C52_4C14_95F5_E217E891ABBC_.wvu.FilterData" localSheetId="12" hidden="1">'Contact (Example)'!#REF!</definedName>
    <definedName name="Z_F28D0F21_689A_443B_BEC8_3C30540ECF10_.wvu.FilterData" localSheetId="5" hidden="1">Contact!#REF!</definedName>
    <definedName name="Z_F28D0F21_689A_443B_BEC8_3C30540ECF10_.wvu.FilterData" localSheetId="12" hidden="1">'Contact (Example)'!#REF!</definedName>
    <definedName name="Z_F484F6BB_C5D7_4525_BE2C_2E2E1061EE18_.wvu.FilterData" localSheetId="5" hidden="1">Contact!#REF!</definedName>
    <definedName name="Z_F484F6BB_C5D7_4525_BE2C_2E2E1061EE18_.wvu.FilterData" localSheetId="12" hidden="1">'Contact (Example)'!#REF!</definedName>
    <definedName name="Z_F7BB4CD0_A5D1_4221_A458_0318D5709EDE_.wvu.FilterData" localSheetId="5" hidden="1">Contact!#REF!</definedName>
    <definedName name="Z_F7BB4CD0_A5D1_4221_A458_0318D5709EDE_.wvu.FilterData" localSheetId="12" hidden="1">'Contact (Example)'!#REF!</definedName>
    <definedName name="Z_F89330F5_3420_4E4B_B45B_BE64CE8438DB_.wvu.FilterData" localSheetId="5" hidden="1">Contact!#REF!</definedName>
    <definedName name="Z_F89330F5_3420_4E4B_B45B_BE64CE8438DB_.wvu.FilterData" localSheetId="12" hidden="1">'Contact (Example)'!#REF!</definedName>
    <definedName name="Z_FCFD343F_9CA3_4757_BF8A_54AC3846B047_.wvu.FilterData" localSheetId="5" hidden="1">Contact!#REF!</definedName>
    <definedName name="Z_FCFD343F_9CA3_4757_BF8A_54AC3846B047_.wvu.FilterData" localSheetId="12" hidden="1">'Contact (Example)'!#REF!</definedName>
  </definedNames>
  <calcPr calcId="191029"/>
  <customWorkbookViews>
    <customWorkbookView name="Lee, Chew Hsia - Personal View" guid="{C6923F09-0F18-4BDE-8A80-968CB62FD765}" mergeInterval="0" personalView="1" maximized="1" windowWidth="1276" windowHeight="759" tabRatio="908" activeSheetId="1"/>
    <customWorkbookView name="Yeung, Ka Wing - Personal View" guid="{3289CEB8-64E0-4137-AE4A-3AAF5FD1C11E}" mergeInterval="0" personalView="1" maximized="1" windowWidth="1280" windowHeight="763" tabRatio="908"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3" i="4" l="1"/>
  <c r="Q41" i="4"/>
  <c r="Q40" i="4"/>
  <c r="Q39" i="4"/>
  <c r="Q38" i="4"/>
  <c r="Q37" i="4"/>
  <c r="Q36" i="4"/>
  <c r="Q35" i="4"/>
  <c r="Q34" i="4"/>
  <c r="Q33" i="4"/>
  <c r="Q32" i="4"/>
  <c r="Q31" i="4"/>
  <c r="Q30" i="4"/>
  <c r="Q29" i="4"/>
  <c r="Q28" i="4"/>
  <c r="Q27" i="4"/>
  <c r="Q26" i="4"/>
  <c r="Q25" i="4"/>
  <c r="Q24" i="4"/>
  <c r="Q23" i="4"/>
  <c r="K12" i="7"/>
  <c r="J17" i="21"/>
  <c r="J16" i="21"/>
  <c r="J15" i="21"/>
  <c r="J14" i="21"/>
  <c r="J13" i="21"/>
  <c r="J12" i="21"/>
  <c r="J11" i="21"/>
  <c r="J10" i="21"/>
  <c r="K43" i="4"/>
  <c r="J43" i="4"/>
  <c r="K42" i="4"/>
  <c r="J42" i="4"/>
  <c r="K41" i="4"/>
  <c r="J41" i="4"/>
  <c r="K40" i="4"/>
  <c r="J40" i="4"/>
  <c r="K39" i="4"/>
  <c r="J39" i="4"/>
  <c r="K38" i="4"/>
  <c r="J38" i="4"/>
  <c r="K37" i="4"/>
  <c r="J37" i="4"/>
  <c r="K36" i="4"/>
  <c r="J36" i="4"/>
  <c r="K35" i="4"/>
  <c r="J35" i="4"/>
  <c r="K34" i="4"/>
  <c r="J34" i="4"/>
  <c r="K33" i="4"/>
  <c r="J33" i="4"/>
  <c r="K32" i="4"/>
  <c r="J32" i="4"/>
  <c r="K31" i="4"/>
  <c r="J31" i="4"/>
  <c r="K30" i="4"/>
  <c r="J30" i="4"/>
  <c r="K29" i="4"/>
  <c r="J29" i="4"/>
  <c r="K28" i="4"/>
  <c r="J28" i="4"/>
  <c r="K27" i="4"/>
  <c r="J27" i="4"/>
  <c r="K26" i="4"/>
  <c r="J26" i="4"/>
  <c r="K25" i="4"/>
  <c r="J25" i="4"/>
  <c r="K24" i="4"/>
  <c r="J24" i="4"/>
  <c r="K23" i="4"/>
  <c r="J23" i="4"/>
  <c r="Q22" i="4"/>
  <c r="K22" i="4"/>
  <c r="J22" i="4"/>
  <c r="L51" i="3"/>
  <c r="L52" i="3"/>
  <c r="L53" i="3"/>
  <c r="L54" i="3"/>
  <c r="L55" i="3"/>
  <c r="L56" i="3"/>
  <c r="L57" i="3"/>
  <c r="L58" i="3"/>
  <c r="L21" i="3"/>
  <c r="L22" i="3"/>
  <c r="L23" i="3"/>
  <c r="L24" i="3"/>
  <c r="L25" i="3"/>
  <c r="L26" i="3"/>
  <c r="L27" i="3"/>
  <c r="L28" i="3"/>
  <c r="L29" i="3"/>
  <c r="L30" i="3"/>
  <c r="L31" i="3"/>
  <c r="L32" i="3"/>
  <c r="L33" i="3"/>
  <c r="L35" i="3"/>
  <c r="L36" i="3"/>
  <c r="L37" i="3"/>
  <c r="L38" i="3"/>
  <c r="L39" i="3"/>
  <c r="L40" i="3"/>
  <c r="L41" i="3"/>
  <c r="L42" i="3"/>
  <c r="L43" i="3"/>
  <c r="L44" i="3"/>
  <c r="L45" i="3"/>
  <c r="L46" i="3"/>
  <c r="L47" i="3"/>
  <c r="L48" i="3"/>
  <c r="L49" i="3"/>
  <c r="L50" i="3"/>
  <c r="J244" i="24"/>
  <c r="J243" i="24"/>
  <c r="J242" i="24"/>
  <c r="J241" i="24"/>
  <c r="J240" i="24"/>
  <c r="J239" i="24"/>
  <c r="J238" i="24"/>
  <c r="J237" i="24"/>
  <c r="J236" i="24"/>
  <c r="J235" i="24"/>
  <c r="J234" i="24"/>
  <c r="J233" i="24"/>
  <c r="J232" i="24"/>
  <c r="J231" i="24"/>
  <c r="J230" i="24"/>
  <c r="J229" i="24"/>
  <c r="J228" i="24"/>
  <c r="J227" i="24"/>
  <c r="J226" i="24"/>
  <c r="J225" i="24"/>
  <c r="J224" i="24"/>
  <c r="J223" i="24"/>
  <c r="J222"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70" i="24"/>
  <c r="J169" i="24"/>
  <c r="J168" i="24"/>
  <c r="J167" i="24"/>
  <c r="J166" i="24"/>
  <c r="J165" i="24"/>
  <c r="J164" i="24"/>
  <c r="J163" i="24"/>
  <c r="J162" i="24"/>
  <c r="J161" i="24"/>
  <c r="J16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5" i="24"/>
  <c r="J134" i="24"/>
  <c r="J133" i="24"/>
  <c r="J132" i="24"/>
  <c r="J131" i="24"/>
  <c r="J130" i="24"/>
  <c r="J129" i="24"/>
  <c r="J128" i="24"/>
  <c r="J127" i="24"/>
  <c r="J126" i="24"/>
  <c r="J125" i="24"/>
  <c r="J124" i="24"/>
  <c r="J123" i="24"/>
  <c r="J122" i="24"/>
  <c r="J121" i="24"/>
  <c r="J120" i="24"/>
  <c r="J119" i="24"/>
  <c r="J118" i="24"/>
  <c r="J117" i="24"/>
  <c r="J116" i="24"/>
  <c r="J115" i="24"/>
  <c r="J114" i="24"/>
  <c r="J113" i="24"/>
  <c r="J112" i="24"/>
  <c r="J111" i="24"/>
  <c r="J110" i="24"/>
  <c r="J109" i="24"/>
  <c r="J108" i="24"/>
  <c r="J107" i="24"/>
  <c r="J106" i="24"/>
  <c r="J105" i="24"/>
  <c r="J104" i="24"/>
  <c r="J103" i="24"/>
  <c r="J102" i="24"/>
  <c r="J101" i="24"/>
  <c r="J100" i="24"/>
  <c r="J99" i="24"/>
  <c r="J98" i="24"/>
  <c r="J97" i="24"/>
  <c r="J96" i="24"/>
  <c r="J95" i="24"/>
  <c r="J94" i="24"/>
  <c r="J93" i="24"/>
  <c r="J92" i="24"/>
  <c r="J91" i="24"/>
  <c r="J90" i="24"/>
  <c r="J89" i="24"/>
  <c r="J88" i="24"/>
  <c r="J87" i="24"/>
  <c r="J86" i="24"/>
  <c r="J85" i="24"/>
  <c r="J84" i="24"/>
  <c r="J83" i="24"/>
  <c r="J82" i="24"/>
  <c r="J81" i="24"/>
  <c r="J80" i="24"/>
  <c r="J79" i="24"/>
  <c r="J78" i="24"/>
  <c r="J77" i="24"/>
  <c r="J76" i="24"/>
  <c r="J75" i="24"/>
  <c r="J74" i="24"/>
  <c r="J73" i="24"/>
  <c r="J72" i="24"/>
  <c r="J71" i="24"/>
  <c r="J70" i="24"/>
  <c r="J69" i="24"/>
  <c r="J68" i="24"/>
  <c r="J67" i="24"/>
  <c r="J66" i="24"/>
  <c r="J65" i="24"/>
  <c r="J64" i="24"/>
  <c r="J63" i="24"/>
  <c r="J62" i="24"/>
  <c r="J61" i="24"/>
  <c r="J60" i="24"/>
  <c r="J59" i="24"/>
  <c r="J58" i="24"/>
  <c r="J57" i="24"/>
  <c r="J56" i="24"/>
  <c r="J55" i="24"/>
  <c r="J54" i="24"/>
  <c r="J53" i="24"/>
  <c r="J52" i="24"/>
  <c r="J51" i="24"/>
  <c r="J50" i="24"/>
  <c r="J49" i="24"/>
  <c r="J48" i="24"/>
  <c r="J47" i="24"/>
  <c r="J46" i="24"/>
  <c r="J45" i="24"/>
  <c r="J44" i="24"/>
  <c r="J43" i="24"/>
  <c r="J42" i="24"/>
  <c r="J41" i="24"/>
  <c r="J40" i="24"/>
  <c r="J39" i="24"/>
  <c r="J38" i="24"/>
  <c r="J37" i="24"/>
  <c r="J36" i="24"/>
  <c r="J35" i="24"/>
  <c r="J34" i="24"/>
  <c r="J33" i="24"/>
  <c r="J32" i="24"/>
  <c r="J31" i="24"/>
  <c r="J30" i="24"/>
  <c r="J29" i="24"/>
  <c r="J28" i="24"/>
  <c r="J27" i="24"/>
  <c r="J26" i="24"/>
  <c r="J25" i="24"/>
  <c r="J24" i="24"/>
  <c r="J23" i="24"/>
  <c r="J22" i="24"/>
  <c r="J21" i="24"/>
  <c r="J20" i="24"/>
  <c r="J19" i="24"/>
  <c r="J18" i="24"/>
  <c r="J17" i="24"/>
  <c r="J16" i="24"/>
  <c r="J15" i="24"/>
  <c r="J14" i="24"/>
  <c r="J13" i="24"/>
  <c r="J12" i="24"/>
  <c r="J11" i="24"/>
  <c r="J10" i="24"/>
  <c r="J5" i="20"/>
  <c r="B79" i="20"/>
  <c r="T87" i="1"/>
  <c r="S87" i="1"/>
  <c r="B80" i="1"/>
  <c r="B37" i="1"/>
  <c r="K87" i="1"/>
  <c r="B37" i="20"/>
  <c r="Q87" i="1"/>
  <c r="K12" i="23"/>
  <c r="K5" i="23" s="1"/>
  <c r="Q41" i="16"/>
  <c r="B54" i="20" l="1"/>
  <c r="B55" i="1"/>
  <c r="B44" i="1" l="1"/>
  <c r="B43" i="20"/>
  <c r="G87" i="1" l="1"/>
  <c r="J18" i="21" l="1"/>
  <c r="J19" i="21"/>
  <c r="J20" i="21"/>
  <c r="J21" i="21"/>
  <c r="J22" i="21"/>
  <c r="J23" i="21"/>
  <c r="J24" i="21"/>
  <c r="J25" i="21"/>
  <c r="J26" i="21"/>
  <c r="J27" i="21"/>
  <c r="J28" i="21"/>
  <c r="J29" i="21"/>
  <c r="J30" i="21"/>
  <c r="J31" i="21"/>
  <c r="J32" i="21"/>
  <c r="J33" i="21"/>
  <c r="J34" i="21"/>
  <c r="J35" i="21"/>
  <c r="J36" i="21"/>
  <c r="J37" i="21"/>
  <c r="J38" i="21"/>
  <c r="J39" i="21"/>
  <c r="J40" i="21"/>
  <c r="J41" i="21"/>
  <c r="J42" i="21"/>
  <c r="J43" i="21"/>
  <c r="J44" i="21"/>
  <c r="J45" i="21"/>
  <c r="J46" i="21"/>
  <c r="J47" i="21"/>
  <c r="J48" i="21"/>
  <c r="J49" i="21"/>
  <c r="J50" i="21"/>
  <c r="J51" i="21"/>
  <c r="J52" i="21"/>
  <c r="J53" i="21"/>
  <c r="J54" i="21"/>
  <c r="J55" i="21"/>
  <c r="J56" i="21"/>
  <c r="J57" i="21"/>
  <c r="J58" i="21"/>
  <c r="J59" i="21"/>
  <c r="J60" i="21"/>
  <c r="J61" i="21"/>
  <c r="J62" i="21"/>
  <c r="J63" i="21"/>
  <c r="J64" i="21"/>
  <c r="J65" i="21"/>
  <c r="J66" i="21"/>
  <c r="J67" i="21"/>
  <c r="J68" i="21"/>
  <c r="J69" i="21"/>
  <c r="J70" i="21"/>
  <c r="J71" i="21"/>
  <c r="J72" i="21"/>
  <c r="J73" i="21"/>
  <c r="J74" i="21"/>
  <c r="J75" i="21"/>
  <c r="J76" i="21"/>
  <c r="J77" i="21"/>
  <c r="J78" i="21"/>
  <c r="J79" i="21"/>
  <c r="J80" i="21"/>
  <c r="J81" i="21"/>
  <c r="J82" i="21"/>
  <c r="J83" i="21"/>
  <c r="J84" i="21"/>
  <c r="J85" i="21"/>
  <c r="J86" i="21"/>
  <c r="J87" i="21"/>
  <c r="J88" i="21"/>
  <c r="J89" i="21"/>
  <c r="J90" i="21"/>
  <c r="J91" i="21"/>
  <c r="J92" i="21"/>
  <c r="J93" i="21"/>
  <c r="J94" i="21"/>
  <c r="J95" i="21"/>
  <c r="J96" i="21"/>
  <c r="J97" i="21"/>
  <c r="J98" i="21"/>
  <c r="J99" i="21"/>
  <c r="J100" i="21"/>
  <c r="J101" i="21"/>
  <c r="J102" i="21"/>
  <c r="J103" i="21"/>
  <c r="J104" i="21"/>
  <c r="J105" i="21"/>
  <c r="J106" i="21"/>
  <c r="J107" i="21"/>
  <c r="J108" i="21"/>
  <c r="J109" i="21"/>
  <c r="J110" i="21"/>
  <c r="J111" i="21"/>
  <c r="J112" i="21"/>
  <c r="J113" i="21"/>
  <c r="J114" i="21"/>
  <c r="J115" i="21"/>
  <c r="J116" i="21"/>
  <c r="J117" i="21"/>
  <c r="J118" i="21"/>
  <c r="J119" i="21"/>
  <c r="J120" i="21"/>
  <c r="J121" i="21"/>
  <c r="J122" i="21"/>
  <c r="J123" i="21"/>
  <c r="J124" i="21"/>
  <c r="J125" i="21"/>
  <c r="J126" i="21"/>
  <c r="J127" i="21"/>
  <c r="J128" i="21"/>
  <c r="J129" i="21"/>
  <c r="J130" i="21"/>
  <c r="J131" i="21"/>
  <c r="J132" i="21"/>
  <c r="J133" i="21"/>
  <c r="J134" i="21"/>
  <c r="J135" i="21"/>
  <c r="J136" i="21"/>
  <c r="J137" i="21"/>
  <c r="J138" i="21"/>
  <c r="J139" i="21"/>
  <c r="J140" i="21"/>
  <c r="J141" i="21"/>
  <c r="J142" i="21"/>
  <c r="J143" i="21"/>
  <c r="J144" i="21"/>
  <c r="J145" i="21"/>
  <c r="J146" i="21"/>
  <c r="J147" i="21"/>
  <c r="J148" i="21"/>
  <c r="J149" i="21"/>
  <c r="J150" i="21"/>
  <c r="J151" i="21"/>
  <c r="J152" i="21"/>
  <c r="J153" i="21"/>
  <c r="J154" i="21"/>
  <c r="J155" i="21"/>
  <c r="J156" i="21"/>
  <c r="J157" i="21"/>
  <c r="J158" i="21"/>
  <c r="J159" i="21"/>
  <c r="J160" i="21"/>
  <c r="J161" i="21"/>
  <c r="J162" i="21"/>
  <c r="J163" i="21"/>
  <c r="J164" i="21"/>
  <c r="J165" i="21"/>
  <c r="J166" i="21"/>
  <c r="J167" i="21"/>
  <c r="J168" i="21"/>
  <c r="J169" i="21"/>
  <c r="J170" i="21"/>
  <c r="J171" i="21"/>
  <c r="J172" i="21"/>
  <c r="J173" i="21"/>
  <c r="J174" i="21"/>
  <c r="J175" i="21"/>
  <c r="J176" i="21"/>
  <c r="J177" i="21"/>
  <c r="J178" i="21"/>
  <c r="J179" i="21"/>
  <c r="J180" i="21"/>
  <c r="J181" i="21"/>
  <c r="J182" i="21"/>
  <c r="J183" i="21"/>
  <c r="J184" i="21"/>
  <c r="J185" i="21"/>
  <c r="J186" i="21"/>
  <c r="J187" i="21"/>
  <c r="J188" i="21"/>
  <c r="J189" i="21"/>
  <c r="J190" i="21"/>
  <c r="J191" i="21"/>
  <c r="J192" i="21"/>
  <c r="J193" i="21"/>
  <c r="J194" i="21"/>
  <c r="J195" i="21"/>
  <c r="J196" i="21"/>
  <c r="J197" i="21"/>
  <c r="J198" i="21"/>
  <c r="J199" i="21"/>
  <c r="J200" i="21"/>
  <c r="J201" i="21"/>
  <c r="J202" i="21"/>
  <c r="J203" i="21"/>
  <c r="J204" i="21"/>
  <c r="J205" i="21"/>
  <c r="J206" i="21"/>
  <c r="J207" i="21"/>
  <c r="J208" i="21"/>
  <c r="J209" i="21"/>
  <c r="J210" i="21"/>
  <c r="J211" i="21"/>
  <c r="J212" i="21"/>
  <c r="J213" i="21"/>
  <c r="J214" i="21"/>
  <c r="J215" i="21"/>
  <c r="J216" i="21"/>
  <c r="J217" i="21"/>
  <c r="J218" i="21"/>
  <c r="J219" i="21"/>
  <c r="J220" i="21"/>
  <c r="J221" i="21"/>
  <c r="J222" i="21"/>
  <c r="J223" i="21"/>
  <c r="J224" i="21"/>
  <c r="J225" i="21"/>
  <c r="J226" i="21"/>
  <c r="J227" i="21"/>
  <c r="J228" i="21"/>
  <c r="J229" i="21"/>
  <c r="J230" i="21"/>
  <c r="J231" i="21"/>
  <c r="J232" i="21"/>
  <c r="J233" i="21"/>
  <c r="J234" i="21"/>
  <c r="J235" i="21"/>
  <c r="J236" i="21"/>
  <c r="J237" i="21"/>
  <c r="J238" i="21"/>
  <c r="J239" i="21"/>
  <c r="J240" i="21"/>
  <c r="J241" i="21"/>
  <c r="J242" i="21"/>
  <c r="J243" i="21"/>
  <c r="J244" i="21"/>
  <c r="B61" i="20" l="1"/>
  <c r="B62" i="1"/>
  <c r="H19" i="1" l="1"/>
  <c r="K52" i="11" l="1"/>
  <c r="J52" i="11"/>
  <c r="Q52" i="11" l="1"/>
  <c r="G17" i="2" l="1"/>
  <c r="R87" i="1" l="1"/>
  <c r="B50" i="1"/>
  <c r="B26" i="1"/>
  <c r="P87" i="1" l="1"/>
  <c r="O87" i="1" l="1"/>
  <c r="B49" i="20" l="1"/>
  <c r="B26" i="20"/>
  <c r="H65" i="20"/>
  <c r="H66" i="1" l="1"/>
  <c r="N87" i="1" l="1"/>
  <c r="M87" i="1"/>
  <c r="L87" i="1"/>
  <c r="J87" i="1"/>
  <c r="H87" i="1"/>
  <c r="F87" i="1"/>
  <c r="E87" i="1"/>
  <c r="D87" i="1"/>
  <c r="C87" i="1"/>
  <c r="B87" i="1"/>
  <c r="B31" i="1"/>
  <c r="B21" i="1"/>
  <c r="G216" i="2" l="1"/>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B76" i="20" l="1"/>
  <c r="B72" i="20"/>
  <c r="B68" i="20"/>
  <c r="B65" i="20"/>
  <c r="B57" i="20"/>
  <c r="B34" i="20"/>
  <c r="B31" i="20"/>
  <c r="H21" i="20"/>
  <c r="B21" i="20"/>
  <c r="H19" i="20"/>
  <c r="B19" i="20"/>
  <c r="B58" i="1" l="1"/>
  <c r="H169" i="2" l="1"/>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K43" i="16" l="1"/>
  <c r="J43" i="16"/>
  <c r="K40" i="16"/>
  <c r="J40" i="16"/>
  <c r="Q40" i="16" s="1"/>
  <c r="Q43" i="16" l="1"/>
  <c r="H21" i="1"/>
  <c r="B19" i="1"/>
  <c r="B66" i="1"/>
  <c r="J10" i="16" l="1"/>
  <c r="K10" i="16"/>
  <c r="B34" i="1"/>
  <c r="Q10" i="16" l="1"/>
  <c r="K259" i="16" l="1"/>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Q82" i="16" s="1"/>
  <c r="K81" i="16"/>
  <c r="J81" i="16"/>
  <c r="K80" i="16"/>
  <c r="J80" i="16"/>
  <c r="Q80" i="16" s="1"/>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c r="K46" i="16"/>
  <c r="J46" i="16"/>
  <c r="K45" i="16"/>
  <c r="J45" i="16"/>
  <c r="K44" i="16"/>
  <c r="J44" i="16"/>
  <c r="K38" i="16"/>
  <c r="J38" i="16"/>
  <c r="K37" i="16"/>
  <c r="J37" i="16"/>
  <c r="Q37" i="16" s="1"/>
  <c r="K36" i="16"/>
  <c r="J36" i="16"/>
  <c r="Q36" i="16" s="1"/>
  <c r="K35" i="16"/>
  <c r="J35" i="16"/>
  <c r="K32" i="16"/>
  <c r="J32" i="16"/>
  <c r="Q32" i="16" s="1"/>
  <c r="K31" i="16"/>
  <c r="J31" i="16"/>
  <c r="K29" i="16"/>
  <c r="J29" i="16"/>
  <c r="K28" i="16"/>
  <c r="J28" i="16"/>
  <c r="Q28" i="16" s="1"/>
  <c r="K27" i="16"/>
  <c r="J27" i="16"/>
  <c r="Q27" i="16" s="1"/>
  <c r="K26" i="16"/>
  <c r="J26" i="16"/>
  <c r="Q26" i="16" s="1"/>
  <c r="K25" i="16"/>
  <c r="J25" i="16"/>
  <c r="Q25" i="16" s="1"/>
  <c r="K23" i="16"/>
  <c r="J23" i="16"/>
  <c r="Q23" i="16" s="1"/>
  <c r="K22" i="16"/>
  <c r="J22" i="16"/>
  <c r="Q22" i="16" s="1"/>
  <c r="K21" i="16"/>
  <c r="J21" i="16"/>
  <c r="Q21" i="16" s="1"/>
  <c r="K20" i="16"/>
  <c r="J20" i="16"/>
  <c r="Q20" i="16" s="1"/>
  <c r="K18" i="16"/>
  <c r="J18" i="16"/>
  <c r="K17" i="16"/>
  <c r="J17" i="16"/>
  <c r="Q17" i="16" s="1"/>
  <c r="K16" i="16"/>
  <c r="J16" i="16"/>
  <c r="K15" i="16"/>
  <c r="J15" i="16"/>
  <c r="Q15" i="16" s="1"/>
  <c r="K14" i="16"/>
  <c r="J14" i="16"/>
  <c r="Q14" i="16" s="1"/>
  <c r="K13" i="16"/>
  <c r="J13" i="16"/>
  <c r="K11" i="16"/>
  <c r="J11" i="16"/>
  <c r="K9" i="16"/>
  <c r="J9" i="16"/>
  <c r="K8" i="16"/>
  <c r="J8" i="16"/>
  <c r="K7" i="16"/>
  <c r="J7" i="16"/>
  <c r="Q7" i="16" s="1"/>
  <c r="K6" i="16"/>
  <c r="J6" i="16"/>
  <c r="K4" i="16"/>
  <c r="J4" i="16"/>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I2" i="3"/>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 i="2"/>
  <c r="G16" i="2"/>
  <c r="J22" i="11"/>
  <c r="K22" i="11"/>
  <c r="Q22" i="11"/>
  <c r="J23" i="11"/>
  <c r="K23" i="11"/>
  <c r="J25" i="11"/>
  <c r="K25" i="11"/>
  <c r="J26" i="11"/>
  <c r="K26" i="11"/>
  <c r="J27" i="11"/>
  <c r="K27" i="11"/>
  <c r="J28" i="11"/>
  <c r="K28" i="11"/>
  <c r="J29" i="11"/>
  <c r="K29" i="11"/>
  <c r="J30" i="11"/>
  <c r="K30" i="11"/>
  <c r="J31" i="11"/>
  <c r="K31" i="11"/>
  <c r="J32" i="11"/>
  <c r="K32" i="11"/>
  <c r="J33" i="11"/>
  <c r="K33" i="11"/>
  <c r="J34" i="11"/>
  <c r="K34" i="11"/>
  <c r="J35" i="11"/>
  <c r="K35" i="11"/>
  <c r="J36" i="11"/>
  <c r="K36" i="11"/>
  <c r="J37" i="11"/>
  <c r="K37" i="11"/>
  <c r="J38" i="11"/>
  <c r="K38" i="11"/>
  <c r="J39" i="11"/>
  <c r="K39" i="11"/>
  <c r="J40" i="11"/>
  <c r="K40" i="11"/>
  <c r="J41" i="11"/>
  <c r="K41" i="11"/>
  <c r="J42" i="11"/>
  <c r="K42" i="11"/>
  <c r="J43" i="11"/>
  <c r="K43" i="11"/>
  <c r="J44" i="11"/>
  <c r="K44" i="11"/>
  <c r="J45" i="11"/>
  <c r="K45" i="11"/>
  <c r="J46" i="11"/>
  <c r="K46" i="11"/>
  <c r="Q47" i="11"/>
  <c r="J48" i="11"/>
  <c r="K48" i="11"/>
  <c r="J49" i="11"/>
  <c r="K49" i="11"/>
  <c r="J50" i="11"/>
  <c r="K50" i="11"/>
  <c r="J51" i="11"/>
  <c r="K51" i="11"/>
  <c r="J53" i="11"/>
  <c r="K53" i="11"/>
  <c r="J54" i="11"/>
  <c r="K54" i="11"/>
  <c r="J55" i="11"/>
  <c r="K55" i="11"/>
  <c r="J56" i="11"/>
  <c r="K56" i="11"/>
  <c r="J57" i="11"/>
  <c r="K57" i="11"/>
  <c r="I1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I8" i="9"/>
  <c r="G17" i="9"/>
  <c r="G18" i="9"/>
  <c r="G19" i="9"/>
  <c r="G20" i="9"/>
  <c r="G21" i="9"/>
  <c r="G22" i="9"/>
  <c r="G23" i="9"/>
  <c r="G24" i="9"/>
  <c r="G25" i="9"/>
  <c r="G26" i="9"/>
  <c r="G27" i="9"/>
  <c r="G28" i="9"/>
  <c r="G29" i="9"/>
  <c r="G30" i="9"/>
  <c r="G31" i="9"/>
  <c r="G32" i="9"/>
  <c r="G33" i="9"/>
  <c r="G34" i="9"/>
  <c r="G35" i="9"/>
  <c r="G36" i="9"/>
  <c r="I10" i="3"/>
  <c r="I18" i="3" s="1"/>
  <c r="I8" i="2"/>
  <c r="B69" i="1"/>
  <c r="B73" i="1"/>
  <c r="B77" i="1"/>
  <c r="J5" i="1" l="1"/>
  <c r="Q30" i="11"/>
  <c r="Q102" i="16"/>
  <c r="Q84" i="16"/>
  <c r="Q46" i="11"/>
  <c r="Q55" i="11"/>
  <c r="Q48" i="11"/>
  <c r="J4" i="2"/>
  <c r="J6" i="20" s="1"/>
  <c r="Q37" i="11"/>
  <c r="Q57" i="11"/>
  <c r="Q45" i="11"/>
  <c r="Q41" i="11"/>
  <c r="Q39" i="11"/>
  <c r="Q56" i="11"/>
  <c r="Q38" i="11"/>
  <c r="Q29" i="11"/>
  <c r="Q25" i="11"/>
  <c r="Q54" i="11"/>
  <c r="Q36" i="11"/>
  <c r="Q34" i="11"/>
  <c r="Q51" i="11"/>
  <c r="Q49" i="11"/>
  <c r="Q44" i="11"/>
  <c r="Q42" i="11"/>
  <c r="Q33" i="11"/>
  <c r="Q31" i="11"/>
  <c r="Q28" i="11"/>
  <c r="Q26" i="11"/>
  <c r="Q79" i="16"/>
  <c r="Q249" i="16"/>
  <c r="J4" i="9"/>
  <c r="I18" i="10"/>
  <c r="I3" i="10" s="1"/>
  <c r="Q53" i="11"/>
  <c r="Q40" i="11"/>
  <c r="Q32" i="11"/>
  <c r="Q27" i="11"/>
  <c r="Q50" i="11"/>
  <c r="Q43" i="11"/>
  <c r="Q35" i="11"/>
  <c r="Q23" i="11"/>
  <c r="Q54" i="16"/>
  <c r="Q67" i="16"/>
  <c r="Q69" i="16"/>
  <c r="Q71" i="16"/>
  <c r="Q95" i="16"/>
  <c r="Q213" i="16"/>
  <c r="Q221" i="16"/>
  <c r="Q237" i="16"/>
  <c r="Q245" i="16"/>
  <c r="Q50" i="16"/>
  <c r="Q66" i="16"/>
  <c r="Q70" i="16"/>
  <c r="Q74" i="16"/>
  <c r="Q78" i="16"/>
  <c r="Q149" i="16"/>
  <c r="Q151" i="16"/>
  <c r="Q153" i="16"/>
  <c r="Q155" i="16"/>
  <c r="Q165" i="16"/>
  <c r="Q167" i="16"/>
  <c r="Q169" i="16"/>
  <c r="Q171" i="16"/>
  <c r="Q114" i="16"/>
  <c r="Q85" i="16"/>
  <c r="Q87" i="16"/>
  <c r="Q111" i="16"/>
  <c r="Q117" i="16"/>
  <c r="Q125" i="16"/>
  <c r="Q141" i="16"/>
  <c r="Q181" i="16"/>
  <c r="Q189" i="16"/>
  <c r="Q205" i="16"/>
  <c r="Q216" i="16"/>
  <c r="Q232" i="16"/>
  <c r="Q63" i="16"/>
  <c r="Q86" i="16"/>
  <c r="Q90" i="16"/>
  <c r="Q94" i="16"/>
  <c r="Q96" i="16"/>
  <c r="Q98" i="16"/>
  <c r="Q100" i="16"/>
  <c r="Q132" i="16"/>
  <c r="Q148" i="16"/>
  <c r="Q164" i="16"/>
  <c r="Q180" i="16"/>
  <c r="Q196" i="16"/>
  <c r="Q212" i="16"/>
  <c r="Q8" i="16"/>
  <c r="Q46" i="16"/>
  <c r="Q48" i="16"/>
  <c r="Q58" i="16"/>
  <c r="Q62" i="16"/>
  <c r="Q64" i="16"/>
  <c r="Q106" i="16"/>
  <c r="Q110" i="16"/>
  <c r="Q112" i="16"/>
  <c r="Q116" i="16"/>
  <c r="Q119" i="16"/>
  <c r="Q121" i="16"/>
  <c r="Q123" i="16"/>
  <c r="Q133" i="16"/>
  <c r="Q135" i="16"/>
  <c r="Q137" i="16"/>
  <c r="Q139" i="16"/>
  <c r="Q157" i="16"/>
  <c r="Q173" i="16"/>
  <c r="Q184" i="16"/>
  <c r="Q200" i="16"/>
  <c r="Q228" i="16"/>
  <c r="Q246" i="16"/>
  <c r="Q248" i="16"/>
  <c r="Q251" i="16"/>
  <c r="Q257" i="16"/>
  <c r="Q259" i="16"/>
  <c r="Q51" i="16"/>
  <c r="Q53" i="16"/>
  <c r="Q55" i="16"/>
  <c r="Q101" i="16"/>
  <c r="Q103" i="16"/>
  <c r="Q120" i="16"/>
  <c r="Q136" i="16"/>
  <c r="Q183" i="16"/>
  <c r="Q185" i="16"/>
  <c r="Q187" i="16"/>
  <c r="Q197" i="16"/>
  <c r="Q199" i="16"/>
  <c r="Q201" i="16"/>
  <c r="Q203" i="16"/>
  <c r="Q152" i="16"/>
  <c r="Q168" i="16"/>
  <c r="Q215" i="16"/>
  <c r="Q217" i="16"/>
  <c r="Q219" i="16"/>
  <c r="Q229" i="16"/>
  <c r="Q231" i="16"/>
  <c r="Q233" i="16"/>
  <c r="Q235" i="16"/>
  <c r="Q6" i="16"/>
  <c r="Q52" i="16"/>
  <c r="Q99" i="16"/>
  <c r="Q124" i="16"/>
  <c r="Q127" i="16"/>
  <c r="Q129" i="16"/>
  <c r="Q131" i="16"/>
  <c r="Q144" i="16"/>
  <c r="Q156" i="16"/>
  <c r="Q159" i="16"/>
  <c r="Q161" i="16"/>
  <c r="Q163" i="16"/>
  <c r="Q176" i="16"/>
  <c r="Q188" i="16"/>
  <c r="Q191" i="16"/>
  <c r="Q193" i="16"/>
  <c r="Q195" i="16"/>
  <c r="Q208" i="16"/>
  <c r="Q220" i="16"/>
  <c r="Q223" i="16"/>
  <c r="Q225" i="16"/>
  <c r="Q227" i="16"/>
  <c r="Q240" i="16"/>
  <c r="Q254" i="16"/>
  <c r="Q256" i="16"/>
  <c r="Q13" i="16"/>
  <c r="Q16" i="16"/>
  <c r="Q31" i="16"/>
  <c r="Q35" i="16"/>
  <c r="Q68" i="16"/>
  <c r="Q83" i="16"/>
  <c r="Q115" i="16"/>
  <c r="Q128" i="16"/>
  <c r="Q140" i="16"/>
  <c r="Q143" i="16"/>
  <c r="Q145" i="16"/>
  <c r="Q147" i="16"/>
  <c r="Q160" i="16"/>
  <c r="Q172" i="16"/>
  <c r="Q175" i="16"/>
  <c r="Q177" i="16"/>
  <c r="Q179" i="16"/>
  <c r="Q192" i="16"/>
  <c r="Q204" i="16"/>
  <c r="Q207" i="16"/>
  <c r="Q209" i="16"/>
  <c r="Q211" i="16"/>
  <c r="Q224" i="16"/>
  <c r="Q236" i="16"/>
  <c r="Q239" i="16"/>
  <c r="Q241" i="16"/>
  <c r="Q243" i="16"/>
  <c r="Q253" i="16"/>
  <c r="Q9" i="16"/>
  <c r="Q44" i="16"/>
  <c r="Q57" i="16"/>
  <c r="Q59" i="16"/>
  <c r="Q73" i="16"/>
  <c r="Q75" i="16"/>
  <c r="Q89" i="16"/>
  <c r="Q91" i="16"/>
  <c r="Q105" i="16"/>
  <c r="Q107" i="16"/>
  <c r="Q122" i="16"/>
  <c r="Q130" i="16"/>
  <c r="Q138" i="16"/>
  <c r="Q146" i="16"/>
  <c r="Q154" i="16"/>
  <c r="Q162" i="16"/>
  <c r="Q170" i="16"/>
  <c r="Q178" i="16"/>
  <c r="Q186" i="16"/>
  <c r="Q194" i="16"/>
  <c r="Q202" i="16"/>
  <c r="Q210" i="16"/>
  <c r="Q218" i="16"/>
  <c r="Q226" i="16"/>
  <c r="Q234" i="16"/>
  <c r="Q242" i="16"/>
  <c r="Q244" i="16"/>
  <c r="Q247" i="16"/>
  <c r="Q258" i="16"/>
  <c r="Q45" i="16"/>
  <c r="Q47" i="16"/>
  <c r="Q49" i="16"/>
  <c r="Q56" i="16"/>
  <c r="Q65" i="16"/>
  <c r="Q72" i="16"/>
  <c r="Q81" i="16"/>
  <c r="Q88" i="16"/>
  <c r="Q97" i="16"/>
  <c r="Q104" i="16"/>
  <c r="Q113" i="16"/>
  <c r="Q118" i="16"/>
  <c r="Q126" i="16"/>
  <c r="Q134" i="16"/>
  <c r="Q142" i="16"/>
  <c r="Q150" i="16"/>
  <c r="Q158" i="16"/>
  <c r="Q166" i="16"/>
  <c r="Q174" i="16"/>
  <c r="Q182" i="16"/>
  <c r="Q190" i="16"/>
  <c r="Q198" i="16"/>
  <c r="Q206" i="16"/>
  <c r="Q214" i="16"/>
  <c r="Q222" i="16"/>
  <c r="Q230" i="16"/>
  <c r="Q238" i="16"/>
  <c r="Q250" i="16"/>
  <c r="Q252" i="16"/>
  <c r="Q255" i="16"/>
  <c r="I3" i="3"/>
  <c r="J7" i="20" s="1"/>
  <c r="Q60" i="16"/>
  <c r="Q76" i="16"/>
  <c r="Q92" i="16"/>
  <c r="Q108" i="16"/>
  <c r="Q61" i="16"/>
  <c r="Q77" i="16"/>
  <c r="Q93" i="16"/>
  <c r="Q109" i="16"/>
  <c r="J8" i="20" l="1"/>
  <c r="K5" i="7"/>
  <c r="J10" i="1" s="1"/>
  <c r="J7" i="1"/>
  <c r="J6" i="1"/>
  <c r="J10" i="20" l="1"/>
  <c r="J8" i="1"/>
  <c r="I8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 Antony</author>
    <author>Chan, Tony</author>
    <author>Man, Anthony</author>
    <author>Law, Clara</author>
  </authors>
  <commentList>
    <comment ref="J2" authorId="0" shapeId="0" xr:uid="{00000000-0006-0000-0500-000001000000}">
      <text>
        <r>
          <rPr>
            <b/>
            <sz val="9"/>
            <color indexed="81"/>
            <rFont val="Tahoma"/>
            <family val="2"/>
          </rPr>
          <t>Please fill in CI Name / GII Product Name as stated in Business Services Report / GII</t>
        </r>
      </text>
    </comment>
    <comment ref="J3" authorId="0" shapeId="0" xr:uid="{00000000-0006-0000-0500-000002000000}">
      <text>
        <r>
          <rPr>
            <b/>
            <sz val="9"/>
            <color indexed="81"/>
            <rFont val="Tahoma"/>
            <family val="2"/>
          </rPr>
          <t>CI ID or GII ID of the application.</t>
        </r>
        <r>
          <rPr>
            <sz val="9"/>
            <color indexed="81"/>
            <rFont val="Tahoma"/>
            <family val="2"/>
          </rPr>
          <t xml:space="preserve">
</t>
        </r>
      </text>
    </comment>
    <comment ref="J5" authorId="0" shapeId="0" xr:uid="{00000000-0006-0000-0500-000003000000}">
      <text>
        <r>
          <rPr>
            <b/>
            <sz val="9"/>
            <color indexed="81"/>
            <rFont val="Tahoma"/>
            <family val="2"/>
          </rPr>
          <t>Green Completed shown if corresponding worksheet was filled properly.</t>
        </r>
        <r>
          <rPr>
            <sz val="9"/>
            <color indexed="81"/>
            <rFont val="Tahoma"/>
            <family val="2"/>
          </rPr>
          <t xml:space="preserve">
</t>
        </r>
      </text>
    </comment>
    <comment ref="J10" authorId="0" shapeId="0" xr:uid="{00000000-0006-0000-0500-000004000000}">
      <text>
        <r>
          <rPr>
            <b/>
            <sz val="9"/>
            <color indexed="81"/>
            <rFont val="Tahoma"/>
            <family val="2"/>
          </rPr>
          <t>Red Incomplete shown if corresponding worksheet was failed to pass the validation.
Review the instruction and example of each worksheet and revise the form accordingly.
If you confirm the data inputted are correct, you can submit the form to Atos DR Team even there is Incomplete message.</t>
        </r>
        <r>
          <rPr>
            <sz val="9"/>
            <color indexed="81"/>
            <rFont val="Tahoma"/>
            <family val="2"/>
          </rPr>
          <t xml:space="preserve">
</t>
        </r>
      </text>
    </comment>
    <comment ref="F19" authorId="0" shapeId="0" xr:uid="{00000000-0006-0000-0500-000005000000}">
      <text>
        <r>
          <rPr>
            <b/>
            <sz val="9"/>
            <color indexed="81"/>
            <rFont val="Tahoma"/>
            <family val="2"/>
          </rPr>
          <t>Select the platform(s) the application(s) is/are under.</t>
        </r>
      </text>
    </comment>
    <comment ref="F21" authorId="0" shapeId="0" xr:uid="{00000000-0006-0000-0500-000006000000}">
      <text>
        <r>
          <rPr>
            <b/>
            <sz val="9"/>
            <color indexed="81"/>
            <rFont val="Tahoma"/>
            <family val="2"/>
          </rPr>
          <t>Select "Yes" if there is production outage during the drill. Otherwise, select "No".</t>
        </r>
      </text>
    </comment>
    <comment ref="H22" authorId="0" shapeId="0" xr:uid="{00000000-0006-0000-0500-000007000000}">
      <text>
        <r>
          <rPr>
            <b/>
            <sz val="9"/>
            <color indexed="81"/>
            <rFont val="Tahoma"/>
            <family val="2"/>
          </rPr>
          <t>If there is production outage during the drill. Enter the scheduled outage in the format DD-MMM-YY HH:MM in 24 hrs, HKT.</t>
        </r>
        <r>
          <rPr>
            <sz val="9"/>
            <color indexed="81"/>
            <rFont val="Tahoma"/>
            <family val="2"/>
          </rPr>
          <t xml:space="preserve">
</t>
        </r>
      </text>
    </comment>
    <comment ref="H23" authorId="0" shapeId="0" xr:uid="{00000000-0006-0000-0500-000008000000}">
      <text>
        <r>
          <rPr>
            <b/>
            <sz val="9"/>
            <color indexed="81"/>
            <rFont val="Tahoma"/>
            <family val="2"/>
          </rPr>
          <t>If there is another production outage (different from 1ST) during the drill. Enter the scheduled outage in the format DD-MMM-YY HH:MM in 24 hrs, HKT. (optional)</t>
        </r>
      </text>
    </comment>
    <comment ref="F24" authorId="0" shapeId="0" xr:uid="{00000000-0006-0000-0500-000009000000}">
      <text>
        <r>
          <rPr>
            <b/>
            <sz val="9"/>
            <color indexed="81"/>
            <rFont val="Tahoma"/>
            <family val="2"/>
          </rPr>
          <t>All production outages have to be agreed by business stakeholders via TAM.</t>
        </r>
      </text>
    </comment>
    <comment ref="F31" authorId="0" shapeId="0" xr:uid="{00000000-0006-0000-0500-00000A000000}">
      <text>
        <r>
          <rPr>
            <b/>
            <sz val="9"/>
            <color indexed="81"/>
            <rFont val="Tahoma"/>
            <family val="2"/>
          </rPr>
          <t>Select "Yes" if the timeframe same as last DR drill
Select "First time join DR Drill" if it is the first time the application joining the drill
Select "No" if the timeframe was changed and give a brief reason on why the timeframe was changed</t>
        </r>
        <r>
          <rPr>
            <sz val="9"/>
            <color indexed="81"/>
            <rFont val="Tahoma"/>
            <family val="2"/>
          </rPr>
          <t xml:space="preserve">
</t>
        </r>
      </text>
    </comment>
    <comment ref="F34" authorId="0" shapeId="0" xr:uid="{00000000-0006-0000-0500-00000B000000}">
      <text>
        <r>
          <rPr>
            <b/>
            <sz val="9"/>
            <color indexed="81"/>
            <rFont val="Tahoma"/>
            <family val="2"/>
          </rPr>
          <t>Select "No" if application source in Production and DR environment are not the same. Otherwise, select "Yes".</t>
        </r>
        <r>
          <rPr>
            <sz val="9"/>
            <color indexed="81"/>
            <rFont val="Tahoma"/>
            <family val="2"/>
          </rPr>
          <t xml:space="preserve">
</t>
        </r>
      </text>
    </comment>
    <comment ref="F35" authorId="0" shapeId="0" xr:uid="{00000000-0006-0000-0500-00000C000000}">
      <text>
        <r>
          <rPr>
            <b/>
            <sz val="9"/>
            <color indexed="81"/>
            <rFont val="Tahoma"/>
            <family val="2"/>
          </rPr>
          <t>If application source are not the same, please raise a change to sync the application source before the drill. Please provide the change ticket number here.</t>
        </r>
        <r>
          <rPr>
            <sz val="9"/>
            <color indexed="81"/>
            <rFont val="Tahoma"/>
            <family val="2"/>
          </rPr>
          <t xml:space="preserve">
</t>
        </r>
      </text>
    </comment>
    <comment ref="E37" authorId="1" shapeId="0" xr:uid="{00000000-0006-0000-0500-00000D000000}">
      <text>
        <r>
          <rPr>
            <b/>
            <sz val="9"/>
            <color indexed="81"/>
            <rFont val="Tahoma"/>
            <family val="2"/>
          </rPr>
          <t>Select "Yes" if the application is using any shared service
Otherwise select "No"</t>
        </r>
      </text>
    </comment>
    <comment ref="F38" authorId="1" shapeId="0" xr:uid="{00000000-0006-0000-0500-00000E000000}">
      <text>
        <r>
          <rPr>
            <b/>
            <sz val="9"/>
            <color indexed="81"/>
            <rFont val="Tahoma"/>
            <family val="2"/>
          </rPr>
          <t>Select "Yes" if the application is using this shared service, otherwise select "No"</t>
        </r>
      </text>
    </comment>
    <comment ref="I43" authorId="2" shapeId="0" xr:uid="{00000000-0006-0000-0500-00000F000000}">
      <text>
        <r>
          <rPr>
            <b/>
            <sz val="9"/>
            <color indexed="81"/>
            <rFont val="Tahoma"/>
            <family val="2"/>
          </rPr>
          <t xml:space="preserve">Select "Yes" if need to stop/ start manually and provide reason in row 39 and also the server details in row 40. </t>
        </r>
      </text>
    </comment>
    <comment ref="F54" authorId="0" shapeId="0" xr:uid="{00000000-0006-0000-0500-000011000000}">
      <text>
        <r>
          <rPr>
            <b/>
            <sz val="9"/>
            <color indexed="81"/>
            <rFont val="Tahoma"/>
            <family val="2"/>
          </rPr>
          <t>Select "Yes" if there is planned scheduled reboot within the drill window. Otherwise, select "No".</t>
        </r>
      </text>
    </comment>
    <comment ref="F55" authorId="2" shapeId="0" xr:uid="{0FE49E7D-C26B-45EB-8AA2-1951F0958721}">
      <text>
        <r>
          <rPr>
            <b/>
            <sz val="9"/>
            <color indexed="81"/>
            <rFont val="Tahoma"/>
            <family val="2"/>
          </rPr>
          <t>Select "Completed" if arranged and "Incomplete" if not yet arranged and be reminded it must be arranged before the DR Drill.</t>
        </r>
      </text>
    </comment>
    <comment ref="F57" authorId="0" shapeId="0" xr:uid="{00000000-0006-0000-0500-000013000000}">
      <text>
        <r>
          <rPr>
            <b/>
            <sz val="9"/>
            <color indexed="81"/>
            <rFont val="Tahoma"/>
            <family val="2"/>
          </rPr>
          <t>Select "Yes" if the application is sharing the server with other applications. Otherwise, select "No".
If the application is sharing servers with other application, please provide the server name and the application running on that server. Please check and confirm with related application Technology Support team that there are no conflict between each applications.</t>
        </r>
      </text>
    </comment>
    <comment ref="F61" authorId="2" shapeId="0" xr:uid="{A41592F0-CB7B-420E-AC69-C4675014AA37}">
      <text>
        <r>
          <rPr>
            <b/>
            <sz val="9"/>
            <color indexed="81"/>
            <rFont val="Tahoma"/>
            <family val="2"/>
          </rPr>
          <t>Select "Yes" if the application has dependency on other application and enter Application Name in row 63.</t>
        </r>
      </text>
    </comment>
    <comment ref="F62" authorId="2" shapeId="0" xr:uid="{8584E8EE-C2CC-45D7-996E-D0B7B8D72967}">
      <text>
        <r>
          <rPr>
            <b/>
            <sz val="9"/>
            <color indexed="81"/>
            <rFont val="Tahoma"/>
            <family val="2"/>
          </rPr>
          <t>Choose the application name which your application depended on in the drill down list</t>
        </r>
        <r>
          <rPr>
            <sz val="9"/>
            <color indexed="81"/>
            <rFont val="Tahoma"/>
            <family val="2"/>
          </rPr>
          <t xml:space="preserve">
</t>
        </r>
      </text>
    </comment>
    <comment ref="I62" authorId="2" shapeId="0" xr:uid="{B073840A-C989-49A5-8475-40080D76214B}">
      <text>
        <r>
          <rPr>
            <b/>
            <sz val="9"/>
            <color indexed="81"/>
            <rFont val="Tahoma"/>
            <family val="2"/>
          </rPr>
          <t>You can select up to 5 applications for which your application depended on</t>
        </r>
      </text>
    </comment>
    <comment ref="F68" authorId="0" shapeId="0" xr:uid="{00000000-0006-0000-0500-000015000000}">
      <text>
        <r>
          <rPr>
            <b/>
            <sz val="9"/>
            <color indexed="81"/>
            <rFont val="Tahoma"/>
            <family val="2"/>
          </rPr>
          <t>Select "No issue from previous drill" if there was no issue from previous drill. 
Select "Fixed' if there was issue from previous drill and has been fixed. 
Select "Not yet fixed" if the issue from previous drill are still outstanding, in this case, please describe the issue and the current status.</t>
        </r>
      </text>
    </comment>
    <comment ref="F72" authorId="0" shapeId="0" xr:uid="{00000000-0006-0000-0500-000016000000}">
      <text>
        <r>
          <rPr>
            <b/>
            <sz val="9"/>
            <color indexed="81"/>
            <rFont val="Tahoma"/>
            <family val="2"/>
          </rPr>
          <t>Select "Yes" if the DR environment will connect to other applications during the drill.
State the application and the environment which the DR environment is connecting to.
Please be reminded to communicate with the interfacing application team to ensure the testing are aware by both parties. Technology Support is also required to ensure production data integrity if there is interfaces established between Production and DR environment.</t>
        </r>
        <r>
          <rPr>
            <sz val="9"/>
            <color indexed="81"/>
            <rFont val="Tahoma"/>
            <family val="2"/>
          </rPr>
          <t xml:space="preserve">
</t>
        </r>
      </text>
    </comment>
    <comment ref="F76" authorId="0" shapeId="0" xr:uid="{00000000-0006-0000-0500-000017000000}">
      <text>
        <r>
          <rPr>
            <b/>
            <sz val="9"/>
            <color indexed="81"/>
            <rFont val="Tahoma"/>
            <family val="2"/>
          </rPr>
          <t>Please enter Technology Support ServiceNow Implementer Group here.</t>
        </r>
      </text>
    </comment>
    <comment ref="F79" authorId="3" shapeId="0" xr:uid="{2B190837-BB5A-41B4-BDF0-ED79AD1CF825}">
      <text>
        <r>
          <rPr>
            <b/>
            <sz val="9"/>
            <color indexed="81"/>
            <rFont val="Tahoma"/>
            <family val="2"/>
          </rPr>
          <t>Please enter child change ticket number for application tasks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Wing Yeung</author>
  </authors>
  <commentList>
    <comment ref="J4" authorId="0" shapeId="0" xr:uid="{00000000-0006-0000-0600-000001000000}">
      <text>
        <r>
          <rPr>
            <b/>
            <sz val="9"/>
            <color indexed="81"/>
            <rFont val="Tahoma"/>
            <family val="2"/>
          </rPr>
          <t>Green Completed shown when this form was filled properly.</t>
        </r>
      </text>
    </comment>
    <comment ref="J5" authorId="0" shapeId="0" xr:uid="{00000000-0006-0000-0600-000002000000}">
      <text>
        <r>
          <rPr>
            <b/>
            <sz val="9"/>
            <color indexed="81"/>
            <rFont val="Tahoma"/>
            <family val="2"/>
          </rPr>
          <t>Select "Yes" if GEMS Monitoring is to be disabled.  Otherwise, select "No".
Disable GEMS monitoring is mandatory for application with production outage.</t>
        </r>
      </text>
    </comment>
    <comment ref="B17" authorId="0" shapeId="0" xr:uid="{00000000-0006-0000-0600-000003000000}">
      <text>
        <r>
          <rPr>
            <b/>
            <sz val="9"/>
            <color indexed="81"/>
            <rFont val="Tahoma"/>
            <family val="2"/>
          </rPr>
          <t>Please enter the application name</t>
        </r>
        <r>
          <rPr>
            <sz val="9"/>
            <color indexed="81"/>
            <rFont val="Tahoma"/>
            <family val="2"/>
          </rPr>
          <t xml:space="preserve">
</t>
        </r>
      </text>
    </comment>
    <comment ref="C17" authorId="0" shapeId="0" xr:uid="{00000000-0006-0000-0600-000004000000}">
      <text>
        <r>
          <rPr>
            <b/>
            <sz val="9"/>
            <color indexed="81"/>
            <rFont val="Tahoma"/>
            <family val="2"/>
          </rPr>
          <t xml:space="preserve">Please fill in the Server Name and IP address for the related servers.
1 row for each server.
</t>
        </r>
      </text>
    </comment>
    <comment ref="E17" authorId="0" shapeId="0" xr:uid="{00000000-0006-0000-0600-000005000000}">
      <text>
        <r>
          <rPr>
            <b/>
            <sz val="9"/>
            <color indexed="81"/>
            <rFont val="Tahoma"/>
            <family val="2"/>
          </rPr>
          <t>Please enter the start time and end time of GEMS Alert Blackout in the format of DD-MMM-YY HH:MM in 24 hrs, HKT</t>
        </r>
        <r>
          <rPr>
            <sz val="9"/>
            <color indexed="81"/>
            <rFont val="Tahoma"/>
            <family val="2"/>
          </rPr>
          <t xml:space="preserve">
</t>
        </r>
      </text>
    </comment>
    <comment ref="G17" authorId="0" shapeId="0" xr:uid="{00000000-0006-0000-0600-000006000000}">
      <text>
        <r>
          <rPr>
            <b/>
            <sz val="9"/>
            <color indexed="81"/>
            <rFont val="Tahoma"/>
            <family val="2"/>
          </rPr>
          <t>Green Completed shown when this line was filled properly.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Wing Yeung</author>
    <author>Yeung, Ka Wing</author>
    <author>Ku, Antony</author>
  </authors>
  <commentList>
    <comment ref="I3" authorId="0" shapeId="0" xr:uid="{00000000-0006-0000-0700-000001000000}">
      <text>
        <r>
          <rPr>
            <b/>
            <sz val="9"/>
            <color indexed="81"/>
            <rFont val="Tahoma"/>
            <family val="2"/>
          </rPr>
          <t>Completed shown when this form was filled properly.</t>
        </r>
      </text>
    </comment>
    <comment ref="I10" authorId="0" shapeId="0" xr:uid="{00000000-0006-0000-0700-000002000000}">
      <text>
        <r>
          <rPr>
            <b/>
            <sz val="9"/>
            <color indexed="81"/>
            <rFont val="Tahoma"/>
            <family val="2"/>
          </rPr>
          <t>Green Completed shown when this part was filled properly.</t>
        </r>
      </text>
    </comment>
    <comment ref="G11" authorId="1" shapeId="0" xr:uid="{00000000-0006-0000-0700-000003000000}">
      <text>
        <r>
          <rPr>
            <b/>
            <sz val="9"/>
            <color indexed="81"/>
            <rFont val="Tahoma"/>
            <family val="2"/>
          </rPr>
          <t>Select "Yes" if all server listed in ASRM will join the DR Drill.
Select "No" if any servers are not participate in the DR Drill, for example, server already failover to DR environment before the drill due to production incident / change.</t>
        </r>
        <r>
          <rPr>
            <sz val="9"/>
            <color indexed="81"/>
            <rFont val="Tahoma"/>
            <family val="2"/>
          </rPr>
          <t xml:space="preserve">
</t>
        </r>
      </text>
    </comment>
    <comment ref="G13" authorId="1" shapeId="0" xr:uid="{00000000-0006-0000-0700-000004000000}">
      <text>
        <r>
          <rPr>
            <b/>
            <sz val="9"/>
            <color indexed="81"/>
            <rFont val="Tahoma"/>
            <family val="2"/>
          </rPr>
          <t>Select "Yes", if any components are currently running in Jumbo for production BAU, generally, these are components that are active-passive but failover to DR environment due to production incident / change.</t>
        </r>
        <r>
          <rPr>
            <sz val="9"/>
            <color indexed="81"/>
            <rFont val="Tahoma"/>
            <family val="2"/>
          </rPr>
          <t xml:space="preserve">
</t>
        </r>
        <r>
          <rPr>
            <b/>
            <sz val="9"/>
            <color indexed="81"/>
            <rFont val="Tahoma"/>
            <family val="2"/>
          </rPr>
          <t>Select "No", if all components are only running in Mega data center.</t>
        </r>
      </text>
    </comment>
    <comment ref="G15" authorId="1" shapeId="0" xr:uid="{00000000-0006-0000-0700-000005000000}">
      <text>
        <r>
          <rPr>
            <b/>
            <sz val="9"/>
            <color indexed="81"/>
            <rFont val="Tahoma"/>
            <family val="2"/>
          </rPr>
          <t>Select "Yes" if the DR environment will be processing real production transaction and these transaction need to be reflected in production environment after the drill.</t>
        </r>
        <r>
          <rPr>
            <sz val="9"/>
            <color indexed="81"/>
            <rFont val="Tahoma"/>
            <family val="2"/>
          </rPr>
          <t xml:space="preserve">
</t>
        </r>
        <r>
          <rPr>
            <b/>
            <sz val="9"/>
            <color indexed="81"/>
            <rFont val="Tahoma"/>
            <family val="2"/>
          </rPr>
          <t>Select "No" if the DR environment data need not to be retained after the drill.</t>
        </r>
      </text>
    </comment>
    <comment ref="I18" authorId="1" shapeId="0" xr:uid="{00000000-0006-0000-0700-000006000000}">
      <text>
        <r>
          <rPr>
            <b/>
            <sz val="9"/>
            <color indexed="81"/>
            <rFont val="Tahoma"/>
            <family val="2"/>
          </rPr>
          <t>Depends on the input in Part A, Part B may / may not be required.
1. Green "Not Required" shown when you are not required to complete Part B.
2. Red "Incomplete" shown when Part B is required but yet to complete.
3. Green "Completed" shown when Part B is required and filled properly.</t>
        </r>
      </text>
    </comment>
    <comment ref="C19" authorId="1" shapeId="0" xr:uid="{00000000-0006-0000-0700-000007000000}">
      <text>
        <r>
          <rPr>
            <b/>
            <sz val="9"/>
            <color indexed="81"/>
            <rFont val="Tahoma"/>
            <family val="2"/>
          </rPr>
          <t xml:space="preserve">Select "Yes" if the server is participate in this DR Drill.
</t>
        </r>
      </text>
    </comment>
    <comment ref="E21" authorId="1" shapeId="0" xr:uid="{00000000-0006-0000-0700-000008000000}">
      <text>
        <r>
          <rPr>
            <b/>
            <sz val="9"/>
            <color indexed="81"/>
            <rFont val="Tahoma"/>
            <family val="2"/>
          </rPr>
          <t>Input all Production servers listed in ASRM here.</t>
        </r>
      </text>
    </comment>
    <comment ref="F21" authorId="1" shapeId="0" xr:uid="{00000000-0006-0000-0700-000009000000}">
      <text>
        <r>
          <rPr>
            <b/>
            <sz val="9"/>
            <color indexed="81"/>
            <rFont val="Tahoma"/>
            <family val="2"/>
          </rPr>
          <t>Input the corresponding DR servers of Production server stated in column F here.</t>
        </r>
        <r>
          <rPr>
            <sz val="9"/>
            <color indexed="81"/>
            <rFont val="Tahoma"/>
            <family val="2"/>
          </rPr>
          <t xml:space="preserve">
</t>
        </r>
      </text>
    </comment>
    <comment ref="G21" authorId="1" shapeId="0" xr:uid="{00000000-0006-0000-0700-00000A000000}">
      <text>
        <r>
          <rPr>
            <b/>
            <sz val="9"/>
            <color indexed="81"/>
            <rFont val="Tahoma"/>
            <family val="2"/>
          </rPr>
          <t>Select the environment which BAU components are currently running.</t>
        </r>
        <r>
          <rPr>
            <sz val="9"/>
            <color indexed="81"/>
            <rFont val="Tahoma"/>
            <family val="2"/>
          </rPr>
          <t xml:space="preserve">
</t>
        </r>
      </text>
    </comment>
    <comment ref="I21" authorId="1" shapeId="0" xr:uid="{00000000-0006-0000-0700-00000B000000}">
      <text>
        <r>
          <rPr>
            <b/>
            <sz val="9"/>
            <color indexed="81"/>
            <rFont val="Tahoma"/>
            <family val="2"/>
          </rPr>
          <t>State the current True Copy direction / status.
1. -----&gt; Replicating from Mega to Jumbo
2. &lt;---- Replication from Jumbo to Mega
3. Replication Suspended: Replication is suspended temporarily and can be enable as needed.
4. No Replication: No SAN / NAS replication implemented per design, including server with only local disks.</t>
        </r>
      </text>
    </comment>
    <comment ref="J21" authorId="1" shapeId="0" xr:uid="{00000000-0006-0000-0700-00000C000000}">
      <text>
        <r>
          <rPr>
            <b/>
            <sz val="9"/>
            <color indexed="81"/>
            <rFont val="Tahoma"/>
            <family val="2"/>
          </rPr>
          <t>State the True Copy direction / status after failover to DR environment but before fallback to production.
Not required if the server does not participate in the DR drill (Column C) or do not have SAN / NAS replication (Column I).</t>
        </r>
        <r>
          <rPr>
            <sz val="9"/>
            <color indexed="81"/>
            <rFont val="Tahoma"/>
            <family val="2"/>
          </rPr>
          <t xml:space="preserve">
</t>
        </r>
      </text>
    </comment>
    <comment ref="K21" authorId="1" shapeId="0" xr:uid="{00000000-0006-0000-0700-00000D000000}">
      <text>
        <r>
          <rPr>
            <b/>
            <sz val="9"/>
            <color indexed="81"/>
            <rFont val="Tahoma"/>
            <family val="2"/>
          </rPr>
          <t>State the True Copy / Snapmirrong direction / status after fallback to production.
Not required if the server does not participate in the DR drill (Column C) or do not have SAN / NAS replication (Column I).</t>
        </r>
        <r>
          <rPr>
            <sz val="9"/>
            <color indexed="81"/>
            <rFont val="Tahoma"/>
            <family val="2"/>
          </rPr>
          <t xml:space="preserve">
</t>
        </r>
      </text>
    </comment>
    <comment ref="D22" authorId="2" shapeId="0" xr:uid="{00000000-0006-0000-0700-00000E000000}">
      <text>
        <r>
          <rPr>
            <b/>
            <sz val="9"/>
            <color indexed="81"/>
            <rFont val="Tahoma"/>
            <family val="2"/>
          </rPr>
          <t>Specify the reason if "No" is selected.</t>
        </r>
        <r>
          <rPr>
            <sz val="9"/>
            <color indexed="81"/>
            <rFont val="Tahoma"/>
            <family val="2"/>
          </rPr>
          <t xml:space="preserve">
</t>
        </r>
      </text>
    </comment>
    <comment ref="H22" authorId="1" shapeId="0" xr:uid="{00000000-0006-0000-0700-00000F000000}">
      <text>
        <r>
          <rPr>
            <b/>
            <sz val="9"/>
            <color indexed="81"/>
            <rFont val="Tahoma"/>
            <family val="2"/>
          </rPr>
          <t>For components running in Jumbo only, state the incident or change number which failover the service from Mega to Jumbo.</t>
        </r>
      </text>
    </comment>
    <comment ref="C36" authorId="2" shapeId="0" xr:uid="{00000000-0006-0000-0700-000010000000}">
      <text>
        <r>
          <rPr>
            <b/>
            <sz val="9"/>
            <color indexed="81"/>
            <rFont val="Tahoma"/>
            <family val="2"/>
          </rPr>
          <t>Example of Active-Passive designed server that is for testing only during the drill</t>
        </r>
        <r>
          <rPr>
            <sz val="9"/>
            <color indexed="81"/>
            <rFont val="Tahoma"/>
            <family val="2"/>
          </rPr>
          <t xml:space="preserve">
</t>
        </r>
      </text>
    </comment>
    <comment ref="C40" authorId="2" shapeId="0" xr:uid="{00000000-0006-0000-0700-000011000000}">
      <text>
        <r>
          <rPr>
            <b/>
            <sz val="9"/>
            <color indexed="81"/>
            <rFont val="Tahoma"/>
            <family val="2"/>
          </rPr>
          <t>Example of Active-Passive designed server that is serving production BAU during the drill</t>
        </r>
      </text>
    </comment>
    <comment ref="C43" authorId="2" shapeId="0" xr:uid="{00000000-0006-0000-0700-000012000000}">
      <text>
        <r>
          <rPr>
            <b/>
            <sz val="9"/>
            <color indexed="81"/>
            <rFont val="Tahoma"/>
            <family val="2"/>
          </rPr>
          <t>Example of Active-Active designed server that is serving production BAU during the drill</t>
        </r>
        <r>
          <rPr>
            <sz val="9"/>
            <color indexed="81"/>
            <rFont val="Tahoma"/>
            <family val="2"/>
          </rPr>
          <t xml:space="preserve">
</t>
        </r>
      </text>
    </comment>
    <comment ref="C46" authorId="2" shapeId="0" xr:uid="{00000000-0006-0000-0700-000013000000}">
      <text>
        <r>
          <rPr>
            <b/>
            <sz val="9"/>
            <color indexed="81"/>
            <rFont val="Tahoma"/>
            <family val="2"/>
          </rPr>
          <t>Example of server running in Jumbo - Server excluded from the DR drill</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Wing Yeung</author>
    <author>Lee, Chew Hsia</author>
    <author>Yeung, Ka Wing</author>
    <author>Man, Anthony</author>
  </authors>
  <commentList>
    <comment ref="J4" authorId="0" shapeId="0" xr:uid="{00000000-0006-0000-0800-000001000000}">
      <text>
        <r>
          <rPr>
            <b/>
            <sz val="9"/>
            <color indexed="81"/>
            <rFont val="Tahoma"/>
            <family val="2"/>
          </rPr>
          <t>The initial version for submit to Atos is 1.0  
Please update the version number for each revision. (e.g.. 1.1 for minor revision, 2.0 for major revision)
Please also shade the updated cell for easy identification.</t>
        </r>
      </text>
    </comment>
    <comment ref="J5" authorId="0" shapeId="0" xr:uid="{00000000-0006-0000-0800-000002000000}">
      <text>
        <r>
          <rPr>
            <b/>
            <sz val="9"/>
            <color indexed="81"/>
            <rFont val="Tahoma"/>
            <family val="2"/>
          </rPr>
          <t>Last updated date</t>
        </r>
        <r>
          <rPr>
            <sz val="9"/>
            <color indexed="81"/>
            <rFont val="Tahoma"/>
            <family val="2"/>
          </rPr>
          <t xml:space="preserve">
</t>
        </r>
      </text>
    </comment>
    <comment ref="J6" authorId="0" shapeId="0" xr:uid="{00000000-0006-0000-0800-000003000000}">
      <text>
        <r>
          <rPr>
            <b/>
            <sz val="9"/>
            <color indexed="81"/>
            <rFont val="Tahoma"/>
            <family val="2"/>
          </rPr>
          <t>Name of the last updated person</t>
        </r>
      </text>
    </comment>
    <comment ref="J7" authorId="1" shapeId="0" xr:uid="{00000000-0006-0000-0800-000004000000}">
      <text>
        <r>
          <rPr>
            <b/>
            <sz val="9"/>
            <color indexed="81"/>
            <rFont val="Tahoma"/>
            <family val="2"/>
          </rPr>
          <t>Green Completed shown when this form was filled properly.</t>
        </r>
        <r>
          <rPr>
            <sz val="9"/>
            <color indexed="81"/>
            <rFont val="Tahoma"/>
            <family val="2"/>
          </rPr>
          <t xml:space="preserve">
</t>
        </r>
      </text>
    </comment>
    <comment ref="A21" authorId="1" shapeId="0" xr:uid="{00000000-0006-0000-0800-000005000000}">
      <text>
        <r>
          <rPr>
            <b/>
            <sz val="9"/>
            <color indexed="81"/>
            <rFont val="Tahoma"/>
            <family val="2"/>
          </rPr>
          <t>Please input your application name in sync with Business Services Report or Product Standard Catalog</t>
        </r>
      </text>
    </comment>
    <comment ref="B21" authorId="1" shapeId="0" xr:uid="{00000000-0006-0000-0800-000006000000}">
      <text>
        <r>
          <rPr>
            <b/>
            <sz val="9"/>
            <color indexed="81"/>
            <rFont val="Tahoma"/>
            <family val="2"/>
          </rPr>
          <t>Put "Country ID" for application serving countries, e.g. SG for Singapore, MY for Malaysia, HK for Hong Kong, etc.</t>
        </r>
      </text>
    </comment>
    <comment ref="C21" authorId="1" shapeId="0" xr:uid="{00000000-0006-0000-0800-000007000000}">
      <text>
        <r>
          <rPr>
            <b/>
            <sz val="9"/>
            <color indexed="81"/>
            <rFont val="Tahoma"/>
            <family val="2"/>
          </rPr>
          <t>Assign a Task ID for each task</t>
        </r>
      </text>
    </comment>
    <comment ref="D21" authorId="1" shapeId="0" xr:uid="{00000000-0006-0000-0800-000008000000}">
      <text>
        <r>
          <rPr>
            <b/>
            <sz val="9"/>
            <color indexed="81"/>
            <rFont val="Tahoma"/>
            <family val="2"/>
          </rPr>
          <t>Confirm tasks (Task ID) to be completed before proceed this task</t>
        </r>
      </text>
    </comment>
    <comment ref="E21" authorId="0" shapeId="0" xr:uid="{00000000-0006-0000-0800-000009000000}">
      <text>
        <r>
          <rPr>
            <b/>
            <sz val="9"/>
            <color indexed="81"/>
            <rFont val="Tahoma"/>
            <family val="2"/>
          </rPr>
          <t>Put "Y" if the task will be performed in Real DR situation.</t>
        </r>
        <r>
          <rPr>
            <sz val="9"/>
            <color indexed="81"/>
            <rFont val="Tahoma"/>
            <family val="2"/>
          </rPr>
          <t xml:space="preserve">
</t>
        </r>
        <r>
          <rPr>
            <b/>
            <sz val="9"/>
            <color indexed="81"/>
            <rFont val="Tahoma"/>
            <family val="2"/>
          </rPr>
          <t>Otherwise, put "N". Real DR refers to the total failure of the production environment instantly includes all sorts of root cause  without any prior or predictable notice.</t>
        </r>
      </text>
    </comment>
    <comment ref="F21" authorId="0" shapeId="0" xr:uid="{00000000-0006-0000-0800-00000A000000}">
      <text>
        <r>
          <rPr>
            <b/>
            <sz val="9"/>
            <color indexed="81"/>
            <rFont val="Tahoma"/>
            <family val="2"/>
          </rPr>
          <t xml:space="preserve">Put "Y" if the task will be performed in </t>
        </r>
        <r>
          <rPr>
            <b/>
            <sz val="9"/>
            <color indexed="81"/>
            <rFont val="Tahoma"/>
            <family val="2"/>
          </rPr>
          <t>DR Drill situation</t>
        </r>
        <r>
          <rPr>
            <b/>
            <sz val="9"/>
            <color indexed="81"/>
            <rFont val="Tahoma"/>
            <family val="2"/>
          </rPr>
          <t>.</t>
        </r>
        <r>
          <rPr>
            <sz val="9"/>
            <color indexed="81"/>
            <rFont val="Tahoma"/>
            <family val="2"/>
          </rPr>
          <t xml:space="preserve">
</t>
        </r>
        <r>
          <rPr>
            <b/>
            <sz val="9"/>
            <color indexed="81"/>
            <rFont val="Tahoma"/>
            <family val="2"/>
          </rPr>
          <t>Otherwise, put "N"</t>
        </r>
      </text>
    </comment>
    <comment ref="H21" authorId="0" shapeId="0" xr:uid="{00000000-0006-0000-0800-00000B000000}">
      <text>
        <r>
          <rPr>
            <b/>
            <sz val="9"/>
            <color indexed="81"/>
            <rFont val="Tahoma"/>
            <family val="2"/>
          </rPr>
          <t>The Date and Time (Start and End) in HKT to perform the task for the coming DR Drill</t>
        </r>
      </text>
    </comment>
    <comment ref="J21" authorId="0" shapeId="0" xr:uid="{00000000-0006-0000-0800-00000C000000}">
      <text>
        <r>
          <rPr>
            <b/>
            <sz val="9"/>
            <color indexed="81"/>
            <rFont val="Tahoma"/>
            <family val="2"/>
          </rPr>
          <t>The Time (Start and End) in IST. This will be derived from Column H &amp; I by excel formula</t>
        </r>
      </text>
    </comment>
    <comment ref="L21" authorId="2" shapeId="0" xr:uid="{00000000-0006-0000-0800-00000D000000}">
      <text>
        <r>
          <rPr>
            <b/>
            <sz val="9"/>
            <color indexed="81"/>
            <rFont val="Tahoma"/>
            <family val="2"/>
          </rPr>
          <t>Select "Y" for High Risk Activity - all SAN Truecopy / NAS Snap mirroring activities</t>
        </r>
        <r>
          <rPr>
            <sz val="9"/>
            <color indexed="81"/>
            <rFont val="Tahoma"/>
            <family val="2"/>
          </rPr>
          <t xml:space="preserve">
</t>
        </r>
      </text>
    </comment>
    <comment ref="M21" authorId="1" shapeId="0" xr:uid="{00000000-0006-0000-0800-00000E000000}">
      <text>
        <r>
          <rPr>
            <b/>
            <sz val="9"/>
            <color indexed="81"/>
            <rFont val="Tahoma"/>
            <family val="2"/>
          </rPr>
          <t>Activities detail, including both Real DR or DR Drill activity.  
1. Server names are mandatory.
2. Please highlight verification and sign off activities.
3. Pre-checking and post-checking activities are required for high risk activity</t>
        </r>
        <r>
          <rPr>
            <sz val="9"/>
            <color indexed="81"/>
            <rFont val="Tahoma"/>
            <family val="2"/>
          </rPr>
          <t xml:space="preserve">
</t>
        </r>
      </text>
    </comment>
    <comment ref="N21" authorId="1" shapeId="0" xr:uid="{00000000-0006-0000-0800-00000F000000}">
      <text>
        <r>
          <rPr>
            <b/>
            <sz val="9"/>
            <color indexed="81"/>
            <rFont val="Tahoma"/>
            <family val="2"/>
          </rPr>
          <t>Please select the implementer of the activity from the drop down list clearly. For example: AO-IN MR LIN.
If involved multiple teams, please input manually and check the names carefully.</t>
        </r>
      </text>
    </comment>
    <comment ref="Q21" authorId="1" shapeId="0" xr:uid="{00000000-0006-0000-0800-000010000000}">
      <text>
        <r>
          <rPr>
            <b/>
            <sz val="9"/>
            <color indexed="81"/>
            <rFont val="Tahoma"/>
            <family val="2"/>
          </rPr>
          <t>Green Completed shown when this line was filled properly.</t>
        </r>
        <r>
          <rPr>
            <sz val="9"/>
            <color indexed="81"/>
            <rFont val="Tahoma"/>
            <family val="2"/>
          </rPr>
          <t xml:space="preserve">
</t>
        </r>
      </text>
    </comment>
    <comment ref="M23" authorId="0" shapeId="0" xr:uid="{00000000-0006-0000-0800-000011000000}">
      <text>
        <r>
          <rPr>
            <b/>
            <sz val="9"/>
            <color indexed="81"/>
            <rFont val="Tahoma"/>
            <family val="2"/>
          </rPr>
          <t>Example: Shade the cell if it is revised.</t>
        </r>
      </text>
    </comment>
    <comment ref="M24" authorId="3" shapeId="0" xr:uid="{63CFE060-5ADC-484B-87DB-0DAC59CA3C92}">
      <text>
        <r>
          <rPr>
            <b/>
            <sz val="9"/>
            <color indexed="81"/>
            <rFont val="Tahoma"/>
            <family val="2"/>
          </rPr>
          <t>State clealy in Red-this is a task using Rundek.</t>
        </r>
      </text>
    </comment>
    <comment ref="L28" authorId="2" shapeId="0" xr:uid="{00000000-0006-0000-0800-000012000000}">
      <text>
        <r>
          <rPr>
            <b/>
            <sz val="9"/>
            <color indexed="81"/>
            <rFont val="Tahoma"/>
            <family val="2"/>
          </rPr>
          <t>Select "Y" for High Risk Activity - all SAN Truecopy / NAS Snap mirroring activities</t>
        </r>
      </text>
    </comment>
    <comment ref="M35" authorId="3" shapeId="0" xr:uid="{ED50F959-31FB-4D19-AD9D-6599917C35AB}">
      <text>
        <r>
          <rPr>
            <b/>
            <sz val="9"/>
            <color indexed="81"/>
            <rFont val="Tahoma"/>
            <family val="2"/>
          </rPr>
          <t xml:space="preserve">
This is Technical Support Verification done by Technical Support.</t>
        </r>
      </text>
    </comment>
    <comment ref="M36" authorId="3" shapeId="0" xr:uid="{9ED87907-9699-4544-974E-54FD272C6E91}">
      <text>
        <r>
          <rPr>
            <b/>
            <sz val="9"/>
            <color indexed="81"/>
            <rFont val="Tahoma"/>
            <family val="2"/>
          </rPr>
          <t>User Verification Test  (UVT) - User strictly means "Business User</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Clara Law</author>
  </authors>
  <commentList>
    <comment ref="B1" authorId="0" shapeId="0" xr:uid="{618E6DF4-7D66-401B-A462-19A710DABE37}">
      <text>
        <r>
          <rPr>
            <b/>
            <sz val="9"/>
            <color indexed="81"/>
            <rFont val="Tahoma"/>
            <family val="2"/>
          </rPr>
          <t>This worksheet is not required to be filled by TTO-Technology Support.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Law, Clara</author>
  </authors>
  <commentList>
    <comment ref="K5" authorId="0" shapeId="0" xr:uid="{7DBDFBE9-097D-446B-918E-AA446888BB05}">
      <text>
        <r>
          <rPr>
            <b/>
            <sz val="9"/>
            <color indexed="81"/>
            <rFont val="Tahoma"/>
            <family val="2"/>
          </rPr>
          <t>Green Completed shown when this form was filled properly.</t>
        </r>
      </text>
    </comment>
    <comment ref="B11" authorId="0" shapeId="0" xr:uid="{1A0FD792-B6AD-40BD-B23F-CFFA754B52AF}">
      <text>
        <r>
          <rPr>
            <b/>
            <sz val="9"/>
            <color indexed="81"/>
            <rFont val="Tahoma"/>
            <family val="2"/>
          </rPr>
          <t>Please input your CI ID in sync with Business Services Report / Product Standard Catalog</t>
        </r>
        <r>
          <rPr>
            <sz val="9"/>
            <color indexed="81"/>
            <rFont val="Tahoma"/>
            <family val="2"/>
          </rPr>
          <t xml:space="preserve">
</t>
        </r>
      </text>
    </comment>
    <comment ref="C11" authorId="0" shapeId="0" xr:uid="{136ABEB2-4A88-45D2-82FA-3B0F4FED343D}">
      <text>
        <r>
          <rPr>
            <b/>
            <sz val="9"/>
            <color indexed="81"/>
            <rFont val="Tahoma"/>
            <family val="2"/>
          </rPr>
          <t>Please input your application name in sync with Business Services Report / Product Standard Catalog</t>
        </r>
        <r>
          <rPr>
            <sz val="9"/>
            <color indexed="81"/>
            <rFont val="Tahoma"/>
            <family val="2"/>
          </rPr>
          <t xml:space="preserve">
</t>
        </r>
      </text>
    </comment>
    <comment ref="D11" authorId="0" shapeId="0" xr:uid="{753506F2-C437-468C-A637-B1F83DFEC7DE}">
      <text>
        <r>
          <rPr>
            <b/>
            <sz val="9"/>
            <color indexed="81"/>
            <rFont val="Tahoma"/>
            <family val="2"/>
          </rPr>
          <t>Please put email address of the contact.  1 line per contact and on the same line with the contact in column C.
DO NOT put group email or other address which could not be sent outside SCB.</t>
        </r>
      </text>
    </comment>
    <comment ref="E11" authorId="0" shapeId="0" xr:uid="{FD12346E-D061-472D-9064-D7C2C242E3C4}">
      <text>
        <r>
          <rPr>
            <b/>
            <sz val="9"/>
            <color indexed="81"/>
            <rFont val="Tahoma"/>
            <family val="2"/>
          </rPr>
          <t>Please put phone number in the format 
(XXX) XXXX XXXX.  1 line per contact and on the same line with the contact in column C.</t>
        </r>
      </text>
    </comment>
    <comment ref="F11" authorId="0" shapeId="0" xr:uid="{D9970375-2D34-4188-BA79-EB010A030263}">
      <text>
        <r>
          <rPr>
            <b/>
            <sz val="9"/>
            <color indexed="81"/>
            <rFont val="Tahoma"/>
            <family val="2"/>
          </rPr>
          <t>Please put email address of the contact.  1 line per contact and on the same line with the contact in column C.
DO NOT put group email or other address which could not be sent outside SCB.</t>
        </r>
      </text>
    </comment>
    <comment ref="G11" authorId="0" shapeId="0" xr:uid="{D1D42DDD-1ECF-4A35-8284-1614CC992D61}">
      <text>
        <r>
          <rPr>
            <b/>
            <sz val="9"/>
            <color indexed="81"/>
            <rFont val="Tahoma"/>
            <family val="2"/>
          </rPr>
          <t>Please put phone number in the format 
(XXX) XXXX XXXX.  1 line per contact and on the same line with the contact in column C.</t>
        </r>
        <r>
          <rPr>
            <sz val="9"/>
            <color indexed="81"/>
            <rFont val="Tahoma"/>
            <family val="2"/>
          </rPr>
          <t xml:space="preserve">
</t>
        </r>
      </text>
    </comment>
    <comment ref="H11" authorId="0" shapeId="0" xr:uid="{2304526C-819E-4DBC-84A6-7C70D84AD71B}">
      <text>
        <r>
          <rPr>
            <b/>
            <sz val="9"/>
            <color indexed="81"/>
            <rFont val="Tahoma"/>
            <family val="2"/>
          </rPr>
          <t>Please put email address of the contact.  1 line per contact and on the same line with the contact in column C.
DO NOT put group email or other address which could not be sent outside SCB.</t>
        </r>
      </text>
    </comment>
    <comment ref="I11" authorId="0" shapeId="0" xr:uid="{AF735311-A696-4C7B-90E9-A5A089CC4A23}">
      <text>
        <r>
          <rPr>
            <b/>
            <sz val="9"/>
            <color indexed="81"/>
            <rFont val="Tahoma"/>
            <family val="2"/>
          </rPr>
          <t>Please put phone number in the format 
(XXX) XXXX XXXX.  1 line per contact and on the same line with the contact in column C.</t>
        </r>
        <r>
          <rPr>
            <sz val="9"/>
            <color indexed="81"/>
            <rFont val="Tahoma"/>
            <family val="2"/>
          </rPr>
          <t xml:space="preserve">
</t>
        </r>
      </text>
    </comment>
    <comment ref="K11" authorId="0" shapeId="0" xr:uid="{085B239A-33F4-42AC-8090-990C0EF3E153}">
      <text>
        <r>
          <rPr>
            <b/>
            <sz val="9"/>
            <color indexed="81"/>
            <rFont val="Tahoma"/>
            <family val="2"/>
          </rPr>
          <t>Green Completed shown when this line was filled properly.</t>
        </r>
      </text>
    </comment>
  </commentList>
</comments>
</file>

<file path=xl/sharedStrings.xml><?xml version="1.0" encoding="utf-8"?>
<sst xmlns="http://schemas.openxmlformats.org/spreadsheetml/2006/main" count="18893" uniqueCount="17778">
  <si>
    <t>RG937 ECMS; RG 938 ECMS</t>
  </si>
  <si>
    <t>Completed</t>
  </si>
  <si>
    <t>Overall Instructions:</t>
    <phoneticPr fontId="14" type="noConversion"/>
  </si>
  <si>
    <t>Worksheet</t>
    <phoneticPr fontId="14" type="noConversion"/>
  </si>
  <si>
    <t>Status</t>
    <phoneticPr fontId="14" type="noConversion"/>
  </si>
  <si>
    <t>Preparation</t>
    <phoneticPr fontId="14" type="noConversion"/>
  </si>
  <si>
    <t>GEMS Monitoring</t>
    <phoneticPr fontId="14" type="noConversion"/>
  </si>
  <si>
    <t>Activities</t>
    <phoneticPr fontId="14" type="noConversion"/>
  </si>
  <si>
    <t>Contact</t>
    <phoneticPr fontId="14" type="noConversion"/>
  </si>
  <si>
    <t>Instructions:</t>
    <phoneticPr fontId="14" type="noConversion"/>
  </si>
  <si>
    <t>1. Please refer to the example and comment in each specified cell in "Preparation (Example)" worksheet before fill in this form.</t>
    <phoneticPr fontId="14" type="noConversion"/>
  </si>
  <si>
    <t>Any production outage of application?</t>
    <phoneticPr fontId="14" type="noConversion"/>
  </si>
  <si>
    <t>Application source in sync on Production and DR environment?</t>
    <phoneticPr fontId="14" type="noConversion"/>
  </si>
  <si>
    <t>If no, please raise change ticket for the synchronization and provide the change ticket number.</t>
    <phoneticPr fontId="14" type="noConversion"/>
  </si>
  <si>
    <t>Is this application sharing servers with any other applications?</t>
    <phoneticPr fontId="14" type="noConversion"/>
  </si>
  <si>
    <t>If Yes, Servers and Applications Name (separate with ';'):</t>
    <phoneticPr fontId="14" type="noConversion"/>
  </si>
  <si>
    <t xml:space="preserve">Issues from previous drill had been fixed? </t>
    <phoneticPr fontId="14" type="noConversion"/>
  </si>
  <si>
    <t>If not yet fixed, please describe the issue and it's status:</t>
    <phoneticPr fontId="14" type="noConversion"/>
  </si>
  <si>
    <t>DR Activities</t>
    <phoneticPr fontId="8" type="noConversion"/>
  </si>
  <si>
    <t>Instructions:</t>
    <phoneticPr fontId="14" type="noConversion"/>
  </si>
  <si>
    <t>1. Please refer to the worksheet "Activities (Example)" to fill in below activities plan.</t>
    <phoneticPr fontId="14" type="noConversion"/>
  </si>
  <si>
    <t>Version:</t>
    <phoneticPr fontId="14" type="noConversion"/>
  </si>
  <si>
    <t>1.1</t>
    <phoneticPr fontId="14" type="noConversion"/>
  </si>
  <si>
    <t xml:space="preserve">Date: </t>
    <phoneticPr fontId="14" type="noConversion"/>
  </si>
  <si>
    <t>Updated By:</t>
    <phoneticPr fontId="14" type="noConversion"/>
  </si>
  <si>
    <t>Manfred Chua</t>
    <phoneticPr fontId="14" type="noConversion"/>
  </si>
  <si>
    <t>Status:</t>
    <phoneticPr fontId="14" type="noConversion"/>
  </si>
  <si>
    <t>Task ID</t>
    <phoneticPr fontId="8" type="noConversion"/>
  </si>
  <si>
    <t>Dependency</t>
    <phoneticPr fontId="8" type="noConversion"/>
  </si>
  <si>
    <t>Action after Task</t>
    <phoneticPr fontId="8" type="noConversion"/>
  </si>
  <si>
    <t>Preliminary Checking</t>
    <phoneticPr fontId="14" type="noConversion"/>
  </si>
  <si>
    <t>END</t>
    <phoneticPr fontId="14" type="noConversion"/>
  </si>
  <si>
    <t>AO-IN MR LIN</t>
    <phoneticPr fontId="14" type="noConversion"/>
  </si>
  <si>
    <t>MFES PSS</t>
  </si>
  <si>
    <t>2. Please read the comment in each specified cell in the "Contact (Example)" worksheet before you input corresponding necessary info.</t>
    <phoneticPr fontId="14" type="noConversion"/>
  </si>
  <si>
    <t>Same as last year</t>
    <phoneticPr fontId="14" type="noConversion"/>
  </si>
  <si>
    <t>Application Source Sync</t>
    <phoneticPr fontId="14" type="noConversion"/>
  </si>
  <si>
    <t>Servers Sharing</t>
    <phoneticPr fontId="14" type="noConversion"/>
  </si>
  <si>
    <t>Previous Issue Fix</t>
    <phoneticPr fontId="14" type="noConversion"/>
  </si>
  <si>
    <t>FBS</t>
  </si>
  <si>
    <t>FBS</t>
    <phoneticPr fontId="14" type="noConversion"/>
  </si>
  <si>
    <t>AO-HK MF CICS</t>
  </si>
  <si>
    <t>AO-HK MF COMM</t>
  </si>
  <si>
    <t>AO-HK MF DBA</t>
  </si>
  <si>
    <t>AO-HK MF SERVER MGMT</t>
  </si>
  <si>
    <t>AO-HK MF SS HSP1</t>
  </si>
  <si>
    <t>AO-HK MF SS HSP2</t>
  </si>
  <si>
    <t>AO-HK MF SS HSP3</t>
  </si>
  <si>
    <t>AO-HK MF SS HSP4</t>
  </si>
  <si>
    <t>AO-HK MF STORAGE</t>
  </si>
  <si>
    <t>AO-HK MR BUR</t>
  </si>
  <si>
    <t>AO-HK MR DR</t>
  </si>
  <si>
    <t>AO-HK MR GEMS</t>
  </si>
  <si>
    <t>AO-HK MR STORAGE</t>
  </si>
  <si>
    <t>AO-HK MR UNIX TEAM C</t>
  </si>
  <si>
    <t>AO-HK MR UNIX TEAM D</t>
  </si>
  <si>
    <t>AO-HK MR UNIX TEAM E</t>
  </si>
  <si>
    <t>AO-HK MR WINTEL</t>
  </si>
  <si>
    <t>AO-HK NETWORK</t>
  </si>
  <si>
    <t>AO-IN MR AIX</t>
  </si>
  <si>
    <t>AO-IN MR APP</t>
  </si>
  <si>
    <t>AO-IN MR HPUX</t>
  </si>
  <si>
    <t>AO-IN MR LIN</t>
  </si>
  <si>
    <t>AO-IN MR NSM</t>
  </si>
  <si>
    <t>AO-IN MR SUN</t>
  </si>
  <si>
    <t>AO-IN MR WINTEL</t>
  </si>
  <si>
    <t>AO-MY MF EMC</t>
  </si>
  <si>
    <t>AO-MY MR EMC</t>
  </si>
  <si>
    <t>AO-SG MR SERVER TEAM</t>
  </si>
  <si>
    <t>DR Drill Date</t>
    <phoneticPr fontId="8" type="noConversion"/>
  </si>
  <si>
    <t>DR Drill</t>
    <phoneticPr fontId="8" type="noConversion"/>
  </si>
  <si>
    <t>3. Please refer to the worksheet "GEMS Monitoring (Example)" to fill in this form.</t>
    <phoneticPr fontId="14" type="noConversion"/>
  </si>
  <si>
    <t>6. Please insert additional rows if necessary.</t>
    <phoneticPr fontId="14" type="noConversion"/>
  </si>
  <si>
    <t>Disable GEMS Monitoring:</t>
    <phoneticPr fontId="40" type="noConversion"/>
  </si>
  <si>
    <t>1. GEMS Monitoring and Auto Ticket Logging on production servers will function as normal during the drill.</t>
    <phoneticPr fontId="14" type="noConversion"/>
  </si>
  <si>
    <t>IS Team</t>
    <phoneticPr fontId="14" type="noConversion"/>
  </si>
  <si>
    <t>ITSC East</t>
    <phoneticPr fontId="14" type="noConversion"/>
  </si>
  <si>
    <t>ITSC West</t>
    <phoneticPr fontId="14" type="noConversion"/>
  </si>
  <si>
    <t>User Coordinator</t>
    <phoneticPr fontId="14" type="noConversion"/>
  </si>
  <si>
    <t>Countries</t>
    <phoneticPr fontId="14" type="noConversion"/>
  </si>
  <si>
    <t>US</t>
  </si>
  <si>
    <t>AF</t>
  </si>
  <si>
    <t>AU</t>
  </si>
  <si>
    <t>BH</t>
  </si>
  <si>
    <t>BD</t>
  </si>
  <si>
    <t>BW</t>
  </si>
  <si>
    <t>BN</t>
  </si>
  <si>
    <t>CM</t>
  </si>
  <si>
    <t>CI</t>
  </si>
  <si>
    <t>FK</t>
  </si>
  <si>
    <t>GM</t>
  </si>
  <si>
    <t>GH</t>
  </si>
  <si>
    <t>IN</t>
  </si>
  <si>
    <t>IR</t>
  </si>
  <si>
    <t>JP</t>
  </si>
  <si>
    <t>JE</t>
  </si>
  <si>
    <t>JO</t>
  </si>
  <si>
    <t>KE</t>
  </si>
  <si>
    <t>KR</t>
  </si>
  <si>
    <t>LB</t>
  </si>
  <si>
    <t>MO</t>
  </si>
  <si>
    <t>MU</t>
  </si>
  <si>
    <t>MC</t>
  </si>
  <si>
    <t>NP</t>
  </si>
  <si>
    <t>NG</t>
  </si>
  <si>
    <t>OM</t>
  </si>
  <si>
    <t>PK</t>
  </si>
  <si>
    <t>QA</t>
  </si>
  <si>
    <t>SL</t>
  </si>
  <si>
    <t>SG</t>
  </si>
  <si>
    <t>ZA</t>
  </si>
  <si>
    <t>LK</t>
  </si>
  <si>
    <t>CH</t>
  </si>
  <si>
    <t>TW</t>
  </si>
  <si>
    <t>TZ</t>
  </si>
  <si>
    <t>UG</t>
  </si>
  <si>
    <t>UA</t>
  </si>
  <si>
    <t>AE</t>
  </si>
  <si>
    <t>UK</t>
  </si>
  <si>
    <t>VN</t>
  </si>
  <si>
    <t>ZM</t>
  </si>
  <si>
    <t>ZW</t>
  </si>
  <si>
    <t>Platforms</t>
    <phoneticPr fontId="14" type="noConversion"/>
  </si>
  <si>
    <t>MRC</t>
    <phoneticPr fontId="14" type="noConversion"/>
  </si>
  <si>
    <t>MRC-GL</t>
    <phoneticPr fontId="14" type="noConversion"/>
  </si>
  <si>
    <t>HSP1</t>
    <phoneticPr fontId="14" type="noConversion"/>
  </si>
  <si>
    <t>HSP2</t>
    <phoneticPr fontId="14" type="noConversion"/>
  </si>
  <si>
    <t>HSP3</t>
    <phoneticPr fontId="14" type="noConversion"/>
  </si>
  <si>
    <t>HSP4</t>
    <phoneticPr fontId="14" type="noConversion"/>
  </si>
  <si>
    <t>MESA</t>
    <phoneticPr fontId="14" type="noConversion"/>
  </si>
  <si>
    <t>Remark</t>
  </si>
  <si>
    <t>Preliminary Checking</t>
    <phoneticPr fontId="8" type="noConversion"/>
  </si>
  <si>
    <t>CN</t>
  </si>
  <si>
    <t>MY</t>
  </si>
  <si>
    <t>ID</t>
  </si>
  <si>
    <t>PH</t>
  </si>
  <si>
    <t>TH</t>
  </si>
  <si>
    <t>Platform</t>
  </si>
  <si>
    <t>If no, please raise change ticket for the synchronization and provide the change ticket number.</t>
    <phoneticPr fontId="14" type="noConversion"/>
  </si>
  <si>
    <t>If Yes, Servers and Applications Name (separate with ';'):</t>
    <phoneticPr fontId="14" type="noConversion"/>
  </si>
  <si>
    <t>DR Activities</t>
    <phoneticPr fontId="8" type="noConversion"/>
  </si>
  <si>
    <t>Updated By:</t>
    <phoneticPr fontId="14" type="noConversion"/>
  </si>
  <si>
    <t>Status:</t>
    <phoneticPr fontId="14" type="noConversion"/>
  </si>
  <si>
    <t>Preliminary Checking</t>
    <phoneticPr fontId="14" type="noConversion"/>
  </si>
  <si>
    <t>Appl</t>
  </si>
  <si>
    <t>Activity</t>
  </si>
  <si>
    <t>Country</t>
  </si>
  <si>
    <t>Resp by / Involved Parties</t>
  </si>
  <si>
    <t>Status</t>
  </si>
  <si>
    <t>Task ID</t>
    <phoneticPr fontId="8" type="noConversion"/>
  </si>
  <si>
    <t>Dependency</t>
    <phoneticPr fontId="8" type="noConversion"/>
  </si>
  <si>
    <t>Action after Task</t>
    <phoneticPr fontId="8" type="noConversion"/>
  </si>
  <si>
    <t>MFES</t>
  </si>
  <si>
    <t>HK</t>
  </si>
  <si>
    <t>Instructions:</t>
    <phoneticPr fontId="14" type="noConversion"/>
  </si>
  <si>
    <t>CBOS</t>
  </si>
  <si>
    <t>FIDS</t>
  </si>
  <si>
    <t>IWS</t>
  </si>
  <si>
    <t>UTS</t>
  </si>
  <si>
    <t>BDW (MESA)</t>
  </si>
  <si>
    <t>Yes</t>
  </si>
  <si>
    <t>Yes</t>
    <phoneticPr fontId="14" type="noConversion"/>
  </si>
  <si>
    <t>No</t>
    <phoneticPr fontId="14" type="noConversion"/>
  </si>
  <si>
    <t>Is this application sharing servers with any other applications?</t>
    <phoneticPr fontId="14" type="noConversion"/>
  </si>
  <si>
    <t>Application source in sync on Production and DR environment?</t>
    <phoneticPr fontId="14" type="noConversion"/>
  </si>
  <si>
    <t>No</t>
  </si>
  <si>
    <t>From</t>
    <phoneticPr fontId="14" type="noConversion"/>
  </si>
  <si>
    <t>Server Name</t>
  </si>
  <si>
    <t>Server Name</t>
    <phoneticPr fontId="14" type="noConversion"/>
  </si>
  <si>
    <t>Worksheet</t>
    <phoneticPr fontId="14" type="noConversion"/>
  </si>
  <si>
    <t>Preparation</t>
    <phoneticPr fontId="14" type="noConversion"/>
  </si>
  <si>
    <t>Status</t>
    <phoneticPr fontId="14" type="noConversion"/>
  </si>
  <si>
    <t>Version:</t>
    <phoneticPr fontId="14" type="noConversion"/>
  </si>
  <si>
    <t>1. Please refer to the example and comment in each specified cell in "Preparation (Example)" worksheet before fill in this form.</t>
    <phoneticPr fontId="14" type="noConversion"/>
  </si>
  <si>
    <t>IP Address</t>
    <phoneticPr fontId="14" type="noConversion"/>
  </si>
  <si>
    <t>If not yet fixed, please describe the issue and it's status:</t>
    <phoneticPr fontId="14" type="noConversion"/>
  </si>
  <si>
    <t xml:space="preserve">Issues from previous drill had been fixed? </t>
    <phoneticPr fontId="14" type="noConversion"/>
  </si>
  <si>
    <t>To</t>
    <phoneticPr fontId="8" type="noConversion"/>
  </si>
  <si>
    <t>2. Please read the comment in each specified cell in the "Contact (Example)" worksheet before you input corresponding necessary info.</t>
    <phoneticPr fontId="14" type="noConversion"/>
  </si>
  <si>
    <t>4. Please enter Internet Email address only (eg. abc@sc.com), please do not enter group email address or Exchange address which cannot be sent outside SCB.</t>
    <phoneticPr fontId="14" type="noConversion"/>
  </si>
  <si>
    <t>Activities</t>
    <phoneticPr fontId="14" type="noConversion"/>
  </si>
  <si>
    <t>Instructions:</t>
    <phoneticPr fontId="14" type="noConversion"/>
  </si>
  <si>
    <t>Status:</t>
    <phoneticPr fontId="14" type="noConversion"/>
  </si>
  <si>
    <t>Server Name</t>
    <phoneticPr fontId="14" type="noConversion"/>
  </si>
  <si>
    <t>IP Address</t>
    <phoneticPr fontId="14" type="noConversion"/>
  </si>
  <si>
    <t>From</t>
    <phoneticPr fontId="14" type="noConversion"/>
  </si>
  <si>
    <t>To</t>
    <phoneticPr fontId="8" type="noConversion"/>
  </si>
  <si>
    <t>Preliminary Checking</t>
    <phoneticPr fontId="14" type="noConversion"/>
  </si>
  <si>
    <t>PG251</t>
    <phoneticPr fontId="14" type="noConversion"/>
  </si>
  <si>
    <t>192.168.0.1</t>
    <phoneticPr fontId="14" type="noConversion"/>
  </si>
  <si>
    <t>192.168.0.2</t>
    <phoneticPr fontId="14" type="noConversion"/>
  </si>
  <si>
    <t>192.168.0.3</t>
    <phoneticPr fontId="14" type="noConversion"/>
  </si>
  <si>
    <t>Fixed</t>
  </si>
  <si>
    <t>PG252</t>
    <phoneticPr fontId="14" type="noConversion"/>
  </si>
  <si>
    <t>PG253</t>
    <phoneticPr fontId="14" type="noConversion"/>
  </si>
  <si>
    <t>RG251</t>
    <phoneticPr fontId="14" type="noConversion"/>
  </si>
  <si>
    <t>RG252</t>
    <phoneticPr fontId="14" type="noConversion"/>
  </si>
  <si>
    <t>RG253</t>
    <phoneticPr fontId="14" type="noConversion"/>
  </si>
  <si>
    <t>Stop Apache of Production DMZ Servers
- PX024
- PX025</t>
  </si>
  <si>
    <t>Start Apache of DR DMZ Servers
- RX024
- RX025</t>
  </si>
  <si>
    <t>Stop Tomcat and Apache of Production Linux Web Servers
- PG100
- PG101</t>
  </si>
  <si>
    <t>Start All service of DR Unix Server, including Oracle, as per ASRM manually via the operator menu
- RG015</t>
  </si>
  <si>
    <t>Start SEM Server Service of DR Wintel Server as per ASRM manually via the operator menu
- HKGNTSANMFE01R
- HKGNTSANMFE02R</t>
  </si>
  <si>
    <t>at 6:30</t>
  </si>
  <si>
    <t>Stop Tomcat and Apache of Production Linux Web Servers
- PG100
- PG101
(The Tomcat and Apache of Production Linux Web Servers will auto-restart at 6:00 &amp; 6:15 respectively by con jobs)</t>
  </si>
  <si>
    <t>Start Tomcat and Apache of DR Linux Web Servers
- RG100
- RG101</t>
  </si>
  <si>
    <t>Perform DB health check</t>
  </si>
  <si>
    <t>Perform Application verification
- include ISIS MQ channel DR connection verification</t>
  </si>
  <si>
    <t>MFES-IS will send email to User to begin next task or status delay</t>
  </si>
  <si>
    <t>User verification (e.g. online enquiry &amp; input)</t>
  </si>
  <si>
    <t>Back Office User</t>
  </si>
  <si>
    <t>Branch C1 User</t>
  </si>
  <si>
    <t>13, 14</t>
  </si>
  <si>
    <t>Stop Tomcat and Apache of DR Linux Web Servers
- RG100
- RG101</t>
  </si>
  <si>
    <t>AO-TCC2 will send email to MFES-IS that they acknowledge and will begin the Task ID 15</t>
  </si>
  <si>
    <t>Stop SEM Server Service of DR Wintel Server as per ASRM manually via the operator menu
- HKGNTSANMFE01R
- HKGNTSANMFE02R</t>
  </si>
  <si>
    <t>Stop All service of DR Unix Server, including Oracle, as per ASRM manually via the operator menu
- RG015</t>
  </si>
  <si>
    <t>Start Tomcat and Apache of Production Linux Web Servers
- PG100
- PG101</t>
  </si>
  <si>
    <t>Stop Apache of DR DMZ Servers
- RX024
- RX025</t>
  </si>
  <si>
    <t>Production services health check after drill
- include ISIS MQ channel Production connection verification</t>
  </si>
  <si>
    <t xml:space="preserve">User will send email to MFES-IS of the status.
MFES-IS will send email to AO-TCC2 for "Completion of Production Health Check"
MFES-IS will sign the verification and fax to AO DR Team
</t>
  </si>
  <si>
    <t>1. Please refer to the worksheet "Contact (Example)" to fill in this form.</t>
    <phoneticPr fontId="14" type="noConversion"/>
  </si>
  <si>
    <t>Application Name</t>
    <phoneticPr fontId="14" type="noConversion"/>
  </si>
  <si>
    <t>GEMS Monitoring</t>
    <phoneticPr fontId="14" type="noConversion"/>
  </si>
  <si>
    <t>AR</t>
  </si>
  <si>
    <t>AT</t>
  </si>
  <si>
    <t>BR</t>
  </si>
  <si>
    <t>CA</t>
  </si>
  <si>
    <t>CL</t>
  </si>
  <si>
    <t>CO</t>
  </si>
  <si>
    <t>DE</t>
  </si>
  <si>
    <t>EG</t>
  </si>
  <si>
    <t>ES</t>
  </si>
  <si>
    <t>FC</t>
  </si>
  <si>
    <t>FR</t>
  </si>
  <si>
    <t>IT</t>
  </si>
  <si>
    <t>KH</t>
  </si>
  <si>
    <t>KY</t>
  </si>
  <si>
    <t>KZ</t>
  </si>
  <si>
    <t>LU</t>
  </si>
  <si>
    <t>MX</t>
  </si>
  <si>
    <t>PA</t>
  </si>
  <si>
    <t>PE</t>
  </si>
  <si>
    <t>PL</t>
  </si>
  <si>
    <t>RO</t>
  </si>
  <si>
    <t>RU</t>
  </si>
  <si>
    <t>SE</t>
  </si>
  <si>
    <t>TR</t>
  </si>
  <si>
    <t>UY</t>
  </si>
  <si>
    <t>VE</t>
  </si>
  <si>
    <t>DOCPREP</t>
  </si>
  <si>
    <t>Real DR</t>
    <phoneticPr fontId="8" type="noConversion"/>
  </si>
  <si>
    <t xml:space="preserve">Date: </t>
    <phoneticPr fontId="14" type="noConversion"/>
  </si>
  <si>
    <t>HSD1</t>
    <phoneticPr fontId="14" type="noConversion"/>
  </si>
  <si>
    <t>4.</t>
  </si>
  <si>
    <t>5.</t>
  </si>
  <si>
    <t>6.</t>
  </si>
  <si>
    <t>7.</t>
  </si>
  <si>
    <t>8.</t>
  </si>
  <si>
    <t>9.</t>
  </si>
  <si>
    <t>10.</t>
  </si>
  <si>
    <t>11.</t>
  </si>
  <si>
    <t>Applications and environment that this application is connecting to:
For example: HOGAN(Production), EBBS(DR)….</t>
  </si>
  <si>
    <r>
      <t xml:space="preserve">DR Drill
Start Time </t>
    </r>
    <r>
      <rPr>
        <b/>
        <sz val="9"/>
        <color indexed="10"/>
        <rFont val="Arial"/>
        <family val="2"/>
      </rPr>
      <t>(HKT)</t>
    </r>
  </si>
  <si>
    <r>
      <t xml:space="preserve">DR Drill
End Time </t>
    </r>
    <r>
      <rPr>
        <b/>
        <sz val="9"/>
        <color indexed="10"/>
        <rFont val="Arial"/>
        <family val="2"/>
      </rPr>
      <t>(HKT)</t>
    </r>
  </si>
  <si>
    <r>
      <t xml:space="preserve">DR Drill
Start Time </t>
    </r>
    <r>
      <rPr>
        <b/>
        <sz val="9"/>
        <color indexed="10"/>
        <rFont val="Arial"/>
        <family val="2"/>
      </rPr>
      <t>(IST)</t>
    </r>
  </si>
  <si>
    <r>
      <t xml:space="preserve">DR Drill
End Time </t>
    </r>
    <r>
      <rPr>
        <b/>
        <sz val="9"/>
        <color indexed="10"/>
        <rFont val="Arial"/>
        <family val="2"/>
      </rPr>
      <t>(IST)</t>
    </r>
  </si>
  <si>
    <t xml:space="preserve"> --------&gt;</t>
  </si>
  <si>
    <t xml:space="preserve"> &lt;--------</t>
  </si>
  <si>
    <t>Mega &amp; Jumbo (Active-Active)</t>
  </si>
  <si>
    <t>Pair</t>
  </si>
  <si>
    <t>MEGA</t>
  </si>
  <si>
    <t>JUMBO</t>
  </si>
  <si>
    <t>Involved in DR Drill?</t>
  </si>
  <si>
    <t>1.</t>
  </si>
  <si>
    <t>3.</t>
  </si>
  <si>
    <t>2.</t>
  </si>
  <si>
    <t>Data Center</t>
  </si>
  <si>
    <t>Mega (Active-Passive)</t>
  </si>
  <si>
    <t>Jumbo (Active-Passive)</t>
  </si>
  <si>
    <t>TC Direction</t>
  </si>
  <si>
    <t>Data Treatment</t>
  </si>
  <si>
    <t>Status:</t>
  </si>
  <si>
    <t>1. Please refer to the worksheet "HW Component (Example)" to fill in this form.</t>
  </si>
  <si>
    <t>2. Part A of this checklist is mandatory.</t>
  </si>
  <si>
    <t>4. Please insert additional rows in Part B if necessary.</t>
  </si>
  <si>
    <t>For Atos DR Team Use:</t>
  </si>
  <si>
    <t>12.</t>
  </si>
  <si>
    <t>13.</t>
  </si>
  <si>
    <t>3. Please complete all 13 questions, a green "Completed" box should appear for each question passed a preliminary validation.</t>
  </si>
  <si>
    <t>Interfaces to other applications from DR environment?</t>
  </si>
  <si>
    <t>Part A - Mandatory</t>
  </si>
  <si>
    <t>High Risk Activity</t>
  </si>
  <si>
    <t>Legend:</t>
  </si>
  <si>
    <t>All servers stated in ASRM are involved in this DR Drill?</t>
  </si>
  <si>
    <t>Production BAU Data</t>
  </si>
  <si>
    <t>Testing Data</t>
  </si>
  <si>
    <t>5. Depends on your input, some fields may not required and it will be filled in grey colour.</t>
  </si>
  <si>
    <t>No Replication</t>
  </si>
  <si>
    <t>2. Please read the comment in each specified cell in the "Activities (Example)" worksheet before you input corresponding necessary info.</t>
  </si>
  <si>
    <t>HW Component</t>
  </si>
  <si>
    <t>Replication Suspended</t>
  </si>
  <si>
    <t>BAU components currently running in?</t>
  </si>
  <si>
    <t>Part B - List all servers stated in ASRM here</t>
  </si>
  <si>
    <t>If BAU components are not currently running in MEGA, incident / change number that related to this failover</t>
  </si>
  <si>
    <t>EBBS(DR)</t>
  </si>
  <si>
    <t>Preliminary Checking</t>
  </si>
  <si>
    <t>PG251</t>
  </si>
  <si>
    <t>RG251</t>
  </si>
  <si>
    <t>PG252</t>
  </si>
  <si>
    <t>RG252</t>
  </si>
  <si>
    <t>PG253</t>
  </si>
  <si>
    <t>RG253</t>
  </si>
  <si>
    <t>IM0000000001234</t>
  </si>
  <si>
    <t>PG481</t>
  </si>
  <si>
    <t>RG481</t>
  </si>
  <si>
    <t>PG685</t>
  </si>
  <si>
    <t>RG685</t>
  </si>
  <si>
    <t>HKMGAXMB107A</t>
  </si>
  <si>
    <t>HKJUMXMB107B</t>
  </si>
  <si>
    <t>PG424</t>
  </si>
  <si>
    <t>RG424</t>
  </si>
  <si>
    <t>N</t>
  </si>
  <si>
    <t>Y</t>
  </si>
  <si>
    <t>-</t>
  </si>
  <si>
    <t>AO-IN MR LIN, AO-IN MR SUN, AO-HK MR STORAGE, AO-IN MR WINTEL</t>
  </si>
  <si>
    <t>AO-IN MR SUN
AO-IN MR WINTEL</t>
  </si>
  <si>
    <t>1. Ensure True Copy is in suspended state
2. Ensure Mega SAN are unmounted
3. Reverse Sync data from Jumbo to Mega
- PG015
- HKGNTSANMFE01
- HKGNTSANMFE02
4. Ensure Truecopy is enabled from Jumbo to Mega
5. Suspend Truecopy between Mega and Jumbo with Read Write
6. Ensure Truecopy is in suspended state</t>
  </si>
  <si>
    <t>1. Ensure Truecopy is suspended, Mega SAN is P-Vol and Jumbo SAN is S-Vol
2. Make sure Jumbo SAN are unmounted
3. Resume Sync data from Mega to Jumbo
- PG015
- HKGNTSANMFE01
- HKGNTSANMFE02
4. Ensure Truecopy is enabled from Mega to Jumbo</t>
  </si>
  <si>
    <t>18, 19</t>
  </si>
  <si>
    <t>20,22</t>
  </si>
  <si>
    <t>25, 27</t>
  </si>
  <si>
    <t>Stop GEMS/ Monitoring tools of Production Linux Web Servers
- PG100
- PG101</t>
  </si>
  <si>
    <t>User will send email to MFES-IS of the status.
MFES-IS will send email to AO-TCC2 for "Production Fall Back"</t>
  </si>
  <si>
    <t>Start Apache of Production DMZ Servers
- PX024
- PX025</t>
  </si>
  <si>
    <t>1. Ensure Truecopy is suspended, Jumbo SAN is P-Vol and Mega SAN is S-Vol
2. Make sure Jumbo SAN are unmounted
3. Reverse Sync data from Mega to Jumbo
- PG015
- HKGNTSANMFE01
- HKGNTSANMFE02
4. Ensure Truecopy is enabled from Mega to Jumbo</t>
  </si>
  <si>
    <t>Start GEMS/ Monitoring tools of Production Linus Web Servers
- PG100
- PG101</t>
  </si>
  <si>
    <t>Interfaces</t>
  </si>
  <si>
    <t>HW Component Checklist (Not required for Mainframe application)</t>
  </si>
  <si>
    <t>GEMS Alert Blackout (Not required for Mainframe application)</t>
  </si>
  <si>
    <r>
      <t xml:space="preserve">1. </t>
    </r>
    <r>
      <rPr>
        <b/>
        <sz val="10"/>
        <color indexed="17"/>
        <rFont val="Arial"/>
        <family val="2"/>
      </rPr>
      <t>--------&gt;</t>
    </r>
    <r>
      <rPr>
        <sz val="10"/>
        <rFont val="Arial"/>
        <family val="2"/>
      </rPr>
      <t>: From Mega to Jumbo
3. Replication Suspended: Replication temporarily suspended</t>
    </r>
  </si>
  <si>
    <r>
      <t xml:space="preserve">2. </t>
    </r>
    <r>
      <rPr>
        <b/>
        <sz val="10"/>
        <color indexed="10"/>
        <rFont val="Arial"/>
        <family val="2"/>
      </rPr>
      <t>&lt;--------</t>
    </r>
    <r>
      <rPr>
        <sz val="10"/>
        <rFont val="Arial"/>
        <family val="2"/>
      </rPr>
      <t>: From Jumbo to Mega
4. No Replication: No replication was implemented</t>
    </r>
  </si>
  <si>
    <t>If the testing timeframe was changed, why?</t>
  </si>
  <si>
    <t>Is the testing timeframe same as last DR drill?</t>
  </si>
  <si>
    <t>User requested</t>
  </si>
  <si>
    <r>
      <t xml:space="preserve">2. </t>
    </r>
    <r>
      <rPr>
        <b/>
        <sz val="10"/>
        <color indexed="10"/>
        <rFont val="Arial"/>
        <family val="2"/>
      </rPr>
      <t>&lt;--------</t>
    </r>
    <r>
      <rPr>
        <sz val="10"/>
        <rFont val="Arial"/>
        <family val="2"/>
      </rPr>
      <t>: From Jumbo to Mega
4. No Replication: No replication was implemented</t>
    </r>
  </si>
  <si>
    <t>AO-SG MR DBA</t>
  </si>
  <si>
    <t>Start DR procedure: True-copy of servers
1. Ensure replication from Mega to Jumbo is enabled
2. - PG100 to RG100 (stop replication)
-  PG101 to RG101 (stop replication)
- PG015 to RG015 (stop true copy)
- HKGNTSANMFE01 to HKGNTSANMFE01R (stop true copy)
- HKGNTSANMFE02 to HKGNTSANMFE02R (stop true copy)
**Align with CIMS, SSW, GINT **
3. Ensure all replication is in suspended state</t>
  </si>
  <si>
    <t>AO-IN MR DBA - Oracle</t>
  </si>
  <si>
    <t>AO-IN MR DBA - DB2</t>
  </si>
  <si>
    <t>AO-IN MR DBA - Sybase</t>
  </si>
  <si>
    <t>AO-IN MR DBA - MSSQL</t>
  </si>
  <si>
    <t>AO-IN MR NBU</t>
  </si>
  <si>
    <t>AO-IN MR WAS</t>
  </si>
  <si>
    <t>Atos Teams</t>
  </si>
  <si>
    <t>The Good Life</t>
  </si>
  <si>
    <t>FNCBAPPS</t>
  </si>
  <si>
    <t>FNGFAPPS</t>
  </si>
  <si>
    <t>ONLINE EQUITIES</t>
  </si>
  <si>
    <t>Nostro Account Control Centre</t>
  </si>
  <si>
    <t>AO-PO MR TERADATA</t>
  </si>
  <si>
    <t>DDB</t>
  </si>
  <si>
    <t>CMOD-MES</t>
  </si>
  <si>
    <t>Mainframe</t>
  </si>
  <si>
    <t>Midrange (MENAP)</t>
  </si>
  <si>
    <t>Midrange (Global)</t>
  </si>
  <si>
    <t>Mainframe + Midrange (MENAP)</t>
  </si>
  <si>
    <t>Mainframe + Midrange (Global)</t>
  </si>
  <si>
    <t>Midrange (MENAP + Global)</t>
  </si>
  <si>
    <t>Mainframe + Midrange (MENAP + Global)</t>
  </si>
  <si>
    <t>From</t>
  </si>
  <si>
    <t xml:space="preserve">To  </t>
  </si>
  <si>
    <t>Which platform(s) is/are the application(s) under?</t>
  </si>
  <si>
    <r>
      <rPr>
        <b/>
        <sz val="12"/>
        <rFont val="Arial"/>
        <family val="2"/>
      </rPr>
      <t>1ST</t>
    </r>
    <r>
      <rPr>
        <sz val="12"/>
        <rFont val="Arial"/>
        <family val="2"/>
      </rPr>
      <t xml:space="preserve"> Outage date and time in HKT, 24 hrs format</t>
    </r>
  </si>
  <si>
    <r>
      <rPr>
        <b/>
        <sz val="12"/>
        <rFont val="Arial"/>
        <family val="2"/>
      </rPr>
      <t>2ND</t>
    </r>
    <r>
      <rPr>
        <sz val="12"/>
        <rFont val="Arial"/>
        <family val="2"/>
      </rPr>
      <t xml:space="preserve"> Outage date and time in HKT, 24 hrs format </t>
    </r>
    <r>
      <rPr>
        <i/>
        <sz val="12"/>
        <rFont val="Arial"/>
        <family val="2"/>
      </rPr>
      <t>(if applicable)</t>
    </r>
  </si>
  <si>
    <t>Assignment Group</t>
  </si>
  <si>
    <t>1.  Please refer to the worksheet "Activities (Example)" to fill in below activities plan.</t>
  </si>
  <si>
    <t>2.  Please read the comment in each specified cell in the "Activities (Example)" worksheet before you input corresponding necessary info.</t>
  </si>
  <si>
    <t>DR Approach</t>
  </si>
  <si>
    <t>1Outage Start</t>
  </si>
  <si>
    <t>1Outage End</t>
  </si>
  <si>
    <t>2Outage Start</t>
  </si>
  <si>
    <t>2Outage End</t>
  </si>
  <si>
    <t>Shared Services</t>
  </si>
  <si>
    <t>Failover sample tasks</t>
  </si>
  <si>
    <t>XXX</t>
  </si>
  <si>
    <t>XX</t>
  </si>
  <si>
    <t>X</t>
  </si>
  <si>
    <t>Fallback sample tasks</t>
  </si>
  <si>
    <t>Failover sample task</t>
  </si>
  <si>
    <t>Fallback sample task</t>
  </si>
  <si>
    <t>MS SQL DaaS</t>
  </si>
  <si>
    <t>Fixed timings for task 2 and 3 (refer to the communication pack PowerPoint for details)</t>
  </si>
  <si>
    <t>Fixed timings for task 1 and 2 (refer to the communication pack PowerPoint for details)</t>
  </si>
  <si>
    <t>Fixed timing for below task (refer to the communication pack PowerPoint for details)</t>
  </si>
  <si>
    <t xml:space="preserve">Please refer to the Shared Service Task (Example) Worksheet to add the required tasks in the Activities Worksheet if your application(s) is/are using the above shared service(s) and align with the timings.
</t>
  </si>
  <si>
    <t>Standard DR Drill Flow (For Reference)</t>
  </si>
  <si>
    <t>1. GEMS Monitoring and Auto Ticket Logging on production servers will function as normal during the drill.</t>
  </si>
  <si>
    <t>3. Please refer to the worksheet "GEMS Monitoring (Example)" to fill in this form.</t>
  </si>
  <si>
    <t>4. Please read the comment in each specified cell in the "GEMS Monitoring (Example)" worksheet before you input corresponding necessary info.</t>
  </si>
  <si>
    <t>6. Please insert additional rows if necessary.</t>
  </si>
  <si>
    <t>Rollout within one month before the drill</t>
  </si>
  <si>
    <t>Reason for not involved in DR drill</t>
  </si>
  <si>
    <t>INC000001234567</t>
  </si>
  <si>
    <t>Currently running in Jumbo due to incident and plan to fallback only after the drill</t>
  </si>
  <si>
    <t>Update Date</t>
    <phoneticPr fontId="6" type="noConversion"/>
  </si>
  <si>
    <t>Description</t>
    <phoneticPr fontId="6" type="noConversion"/>
  </si>
  <si>
    <t>Version</t>
  </si>
  <si>
    <t>Included all applications list
Added the latest assignmeent groups
Changed excel format from xls to xlsm</t>
  </si>
  <si>
    <t>VM – P2V SRM</t>
  </si>
  <si>
    <t>Oracle DaaS</t>
  </si>
  <si>
    <t>Metro Cluster NAS</t>
  </si>
  <si>
    <t>Others (Please specify)</t>
  </si>
  <si>
    <t>Is/Are the application(s) using any shared services?</t>
  </si>
  <si>
    <t>Removed PID pages and updated question 5 and  6 of the preparation worksheet
Updated the Shared Service Task (Example) page</t>
  </si>
  <si>
    <t>Schedule Reboot</t>
  </si>
  <si>
    <t xml:space="preserve">If yes, which shared services is/are the application(s) using? </t>
  </si>
  <si>
    <t>Any production outage of application?</t>
  </si>
  <si>
    <t>Database (Oracle DaaS 1.0)</t>
  </si>
  <si>
    <t>Database (Oracle DaaS 2.0)</t>
  </si>
  <si>
    <t>EBACS</t>
  </si>
  <si>
    <t>Included all applications list
Updated latest assignment groups</t>
  </si>
  <si>
    <t>Updated the Shared Service Task (Example) page</t>
  </si>
  <si>
    <t>Updated applications list
Updated latest active assignment groups</t>
  </si>
  <si>
    <t>Please send email to dr.hongkong@atos.net if you have enquiry, for example not clear about what’s the difference between Active-Active/ SRM of VM servers.</t>
  </si>
  <si>
    <t>VM-P2V SRM Services</t>
  </si>
  <si>
    <t>Inserted question 6 &amp; removed question 10 in version 4.5 of the preparation worksheet 
Inserted question 6 &amp; removed question 10 in version 4.5 of the preparation (example) worksheet 
Updated the Shared Service Task (Example) page</t>
  </si>
  <si>
    <t>HKLVAPxxxxx</t>
  </si>
  <si>
    <t>Application Name</t>
  </si>
  <si>
    <t>Database (MS SQL DaaS 1.0)</t>
  </si>
  <si>
    <t>Database (MS SQL DaaS 2.0)</t>
  </si>
  <si>
    <t>INTERNAL API STORE</t>
  </si>
  <si>
    <t>Updated MF app list</t>
  </si>
  <si>
    <t>Is your application(s) outage require approval from / notification to Regulator (e.g.HKMA/ MAS)?</t>
  </si>
  <si>
    <t xml:space="preserve">Additional information on requirement from Regulator: </t>
  </si>
  <si>
    <t xml:space="preserve">Did your application using “Rundeck” as automation tools for the DR Drill activities? </t>
  </si>
  <si>
    <t xml:space="preserve">If Yes, please state whether your application(s) is/are partially or fully using “Rundeck” during the DR Drill activities. </t>
  </si>
  <si>
    <t xml:space="preserve">Please state which component your application(s) is/are partially using “Rundeck” (e.g. WAS instance/ infra/ app server). </t>
  </si>
  <si>
    <t>14.</t>
  </si>
  <si>
    <t>15.</t>
  </si>
  <si>
    <t>Remarks: Please make sure your activities plan’s timeline met the authority requirement.</t>
  </si>
  <si>
    <t>Regulatory Approved Outage</t>
  </si>
  <si>
    <t>Rundeck</t>
  </si>
  <si>
    <t>Updated applications list
Updated latest active assignment groups
Enable object for preparation worksheet
Inserted question 3 &amp; 8 in version 4.7 of the preparation worksheet
Updated question 9 in version 4.7 of the preparation worksheet
Inserted question 3 &amp; 8 in version 4.7 of the Preparation (Example) worksheet
Updated question 9 in version 4.7 of the Preparation (Example) worksheet</t>
  </si>
  <si>
    <t>Which DR approach the application is following?</t>
  </si>
  <si>
    <t>If Yes, what is the Regulatory approved outage Time (duration in minutes)?</t>
  </si>
  <si>
    <t xml:space="preserve">If Yes, what is the Regulatory approved outage Time (duration in minutes)? </t>
  </si>
  <si>
    <t>Partial</t>
  </si>
  <si>
    <t>WAS instance</t>
  </si>
  <si>
    <t>5.  Please be reminded to state the server name for all activities.</t>
  </si>
  <si>
    <t>4.  Please note only those tasks which marked "Y" in Column E "Real DR" will be counted towards RTO/ SLA.</t>
  </si>
  <si>
    <t>5. Please be reminded to state the server name for all activities.</t>
  </si>
  <si>
    <t>DR Task number</t>
  </si>
  <si>
    <t>Server name</t>
  </si>
  <si>
    <t>Job order date</t>
  </si>
  <si>
    <t>Actions</t>
  </si>
  <si>
    <t>Remarks</t>
  </si>
  <si>
    <t>Release</t>
  </si>
  <si>
    <t>Hold</t>
  </si>
  <si>
    <t>Job name</t>
  </si>
  <si>
    <t>Skip</t>
  </si>
  <si>
    <t>Re-run</t>
  </si>
  <si>
    <t>Job handling</t>
  </si>
  <si>
    <t>AO-EOC  to send email 
MFES IS / TCC2 Sun-Linux-Wintel-App/ EOC/ EOC and copy email to DR Coordinator of completion "MFES DR Task ID 0"</t>
  </si>
  <si>
    <t>AO-TCC2 to send email 
MFES IS / TCC2 Sun-Linux-Wintel-App/ EOC and copy email to DR Coordinator of completion "MFES DR Task ID 1"</t>
  </si>
  <si>
    <t>AO-TCC2 to send email 
MFES IS / TCC2 Sun-Linux-Wintel-App/ EOC and copy email to DR Coordinator of completion "MFES DR Task ID 2"</t>
  </si>
  <si>
    <t>AO-TCC2 to send email 
MFES IS / TCC2 Sun-Linux-Wintel-App/ EOC and copy email to DR Coordinator of completion "MFES DR Task ID 3"</t>
  </si>
  <si>
    <t>AO-TCC2 to send email 
MFES IS / TCC2 Sun-Linux-Wintel-App/ EOC and copy email to DR Coordinator of completion "MFES DR Task ID 4"</t>
  </si>
  <si>
    <t>AO-TCC2 to send email 
MFES IS / TCC2 Sun-Linux-Wintel-App/ EOC and copy email to DR Coordinator of completion "MFES DR Task ID 5"</t>
  </si>
  <si>
    <t>AO-TCC2 to send email 
MFES IS / TCC2 Sun-Linux-Wintel-App/ EOC and copy email to DR Coordinator of completion "MFES DR Task ID 6"</t>
  </si>
  <si>
    <t>AO-TCC2 to send email 
MFES IS / TCC2 Sun-Linux-Wintel-App/ EOC and copy email to DR Coordinator of completion "MFES DR Task ID 7"</t>
  </si>
  <si>
    <t>AO-TCC2 to send email 
MFES IS / TCC2 Sun-Linux-Wintel-App/ EOC and copy email to DR Coordinator of completion "MFES DR Task ID 8"</t>
  </si>
  <si>
    <t>AO-TCC2 to send email 
MFES IS / TCC2 Sun-Linux-Wintel-App/ EOC and copy email to DR Coordinator of completion "MFES DR Task ID 9"</t>
  </si>
  <si>
    <t>AO-TCC2 to send email 
MFES IS / TCC2 Sun-Linux-Wintel-App/ EOC and copy email to DR Coordinator of completion "MFES DR Task ID 16"</t>
  </si>
  <si>
    <t>AO-TCC2 to send email 
MFES IS / TCC2 Sun-Linux-Wintel-App/ EOC and copy email to DR Coordinator of completion "MFES DR Task ID 17"</t>
  </si>
  <si>
    <t>AO-TCC2 to send email 
MFES IS / TCC2 Sun-Linux-Wintel-App/ EOC and copy email to DR Coordinator of completion "MFES DR Task ID 18"</t>
  </si>
  <si>
    <t>AO-TCC2 to send email 
MFES IS / TCC2 Sun-Linux-Wintel-App/ EOC and copy email to DR Coordinator of completion "MFES DR Task ID 19"</t>
  </si>
  <si>
    <t>AO-TCC2 to send email 
MFES IS / TCC2 Sun-Linux-Wintel-App/ EOC and copy email to DR Coordinator of completion "MFES DR Task ID 20"</t>
  </si>
  <si>
    <t>AO-TCC2 to send email 
MFES IS / TCC2 Sun-Linux-Wintel-App/ EOC and copy email to DR Coordinator of completion "MFES DR Task ID 21"</t>
  </si>
  <si>
    <t>AO-TCC2 to send email 
MFES IS / TCC2 Sun-Linux-Wintel-App/ EOC and copy email to DR Coordinator of completion "MFES DR Task ID 22"</t>
  </si>
  <si>
    <t>AO-TCC2 to send email 
MFES IS / TCC2 Sun-Linux-Wintel-App/ EOC and copy email to DR Coordinator of completion "MFES DR Task ID 24"</t>
  </si>
  <si>
    <t>AO-TCC2 to send email 
MFES IS / TCC2 Sun-Linux-Wintel-App/ EOC and copy email to DR Coordinator of completion "MFES DR Task ID 25"</t>
  </si>
  <si>
    <t>AO-TCC2 to send email 
MFES IS / TCC2 Sun-Linux-Wintel-App/ EOC and copy email to DR Coordinator of completion "MFES DR Task ID 26"</t>
  </si>
  <si>
    <t>AO-TCC2 to send email 
MFES IS / TCC2 Sun-Linux-Wintel-App/ EOC and copy email to DR Coordinator of completion "MFES DR Task ID 27"</t>
  </si>
  <si>
    <t>AO-TCC2 to send email 
MFES IS / TCC2 Sun-Linux-Wintel-App/ EOC and copy email to DR Coordinator of completion "MFES DR Task ID 28"</t>
  </si>
  <si>
    <t>AO-EOC to send email 
MFES IS / TCC2 Sun-Linux-Wintel-App/ EOC and copy email to DR Coordinator of completion "MFES DR Task ID 29"</t>
  </si>
  <si>
    <t>Control-M Jobs</t>
  </si>
  <si>
    <r>
      <t xml:space="preserve">5. Please note that all the date and time (DD/MMM/YY HH:MM) are in </t>
    </r>
    <r>
      <rPr>
        <b/>
        <sz val="12"/>
        <color indexed="14"/>
        <rFont val="Arial"/>
        <family val="2"/>
      </rPr>
      <t>24 hrs format, Hong Kong time.</t>
    </r>
  </si>
  <si>
    <r>
      <t xml:space="preserve">3.  Please note that all the date(DD/MMM/YY) and time(hh:mm)(24-hrs) in </t>
    </r>
    <r>
      <rPr>
        <b/>
        <sz val="12"/>
        <color indexed="14"/>
        <rFont val="Arial"/>
        <family val="2"/>
      </rPr>
      <t>Column G, H, I</t>
    </r>
    <r>
      <rPr>
        <b/>
        <sz val="12"/>
        <rFont val="Arial"/>
        <family val="2"/>
      </rPr>
      <t xml:space="preserve"> are in </t>
    </r>
    <r>
      <rPr>
        <b/>
        <sz val="12"/>
        <color indexed="14"/>
        <rFont val="Arial"/>
        <family val="2"/>
      </rPr>
      <t xml:space="preserve">24 hrs format, HKT, </t>
    </r>
    <r>
      <rPr>
        <b/>
        <sz val="12"/>
        <rFont val="Arial"/>
        <family val="2"/>
      </rPr>
      <t xml:space="preserve">time in </t>
    </r>
    <r>
      <rPr>
        <b/>
        <sz val="12"/>
        <color indexed="14"/>
        <rFont val="Arial"/>
        <family val="2"/>
      </rPr>
      <t>column J, K are in IST and derived from column H and I.</t>
    </r>
  </si>
  <si>
    <r>
      <t xml:space="preserve">3. Please note that all the date(DD/MMM/YY) and time(hh:mm)(24-hrs) in </t>
    </r>
    <r>
      <rPr>
        <b/>
        <sz val="12"/>
        <color indexed="14"/>
        <rFont val="Arial"/>
        <family val="2"/>
      </rPr>
      <t>Column G, H, I</t>
    </r>
    <r>
      <rPr>
        <b/>
        <sz val="12"/>
        <rFont val="Arial"/>
        <family val="2"/>
      </rPr>
      <t xml:space="preserve"> are in </t>
    </r>
    <r>
      <rPr>
        <b/>
        <sz val="12"/>
        <color indexed="14"/>
        <rFont val="Arial"/>
        <family val="2"/>
      </rPr>
      <t xml:space="preserve">24 hrs format, HKT, </t>
    </r>
    <r>
      <rPr>
        <b/>
        <sz val="12"/>
        <rFont val="Arial"/>
        <family val="2"/>
      </rPr>
      <t xml:space="preserve">time in </t>
    </r>
    <r>
      <rPr>
        <b/>
        <sz val="12"/>
        <color indexed="14"/>
        <rFont val="Arial"/>
        <family val="2"/>
      </rPr>
      <t>column J, K are in IST and derived from column H and I.</t>
    </r>
  </si>
  <si>
    <r>
      <t>2. Please note that all the date and time (DD/MMM/YY HH:MM) are in</t>
    </r>
    <r>
      <rPr>
        <b/>
        <sz val="12"/>
        <color indexed="14"/>
        <rFont val="Arial"/>
        <family val="2"/>
      </rPr>
      <t xml:space="preserve"> 24 hrs format, Hong Kong time.</t>
    </r>
  </si>
  <si>
    <r>
      <t>2. Please note that all the date and time (DD/MM/YY HH:MM) are in</t>
    </r>
    <r>
      <rPr>
        <b/>
        <sz val="12"/>
        <color indexed="14"/>
        <rFont val="Arial"/>
        <family val="2"/>
      </rPr>
      <t xml:space="preserve"> 24 hrs format, Hong Kong time.</t>
    </r>
  </si>
  <si>
    <t>Hold jobs for PG100,  refer to control-M Jobs sheet</t>
  </si>
  <si>
    <t>Release jobs for PG100,  refer to control-M Jobs sheet</t>
  </si>
  <si>
    <t>Hold jobs for PG100, refer to control-M Jobs sheet</t>
  </si>
  <si>
    <t>Added Control M jobs,  Control M jobs (Example) worksheet
Updated the Activities (Example) page
Updated Activities worksheet
Updated applications list
Updated latest active assignment groups</t>
  </si>
  <si>
    <t>CI ID /
GTS ID:</t>
  </si>
  <si>
    <t>Database (Oracle DaaS 2.5)</t>
  </si>
  <si>
    <t>Database (Oracle DaaS 3.0)</t>
  </si>
  <si>
    <t>CI Name / GTS Standard Definition:</t>
  </si>
  <si>
    <t>CI ID /
GTS Standard ID:</t>
  </si>
  <si>
    <t>CI Name / GTS Standard Definirion:</t>
  </si>
  <si>
    <t>TSM - Technology Service Management has been informed and agreed with all business stakeholders the downtime required to perform the DR drill?</t>
  </si>
  <si>
    <t>7. Please note that ONLY the GEMS monitoring managed by Atos will be disabled. 
Any BMC monitoring to be masked, please submit request on Confluence Masking Portal Self-Service.</t>
  </si>
  <si>
    <t>DPS SFTP File Server @</t>
  </si>
  <si>
    <t>DSDB</t>
  </si>
  <si>
    <t>RAPID CASH</t>
  </si>
  <si>
    <t>Is this application having dependency on any other applications?</t>
  </si>
  <si>
    <t>If yes, please provide the Application Name which this application depended on:</t>
  </si>
  <si>
    <t>7.  Please highlight which tasks are automated by using Rundeck</t>
  </si>
  <si>
    <t>8.  Please highlight verification and sign off activities.</t>
  </si>
  <si>
    <t>9.  Please insert additional rows if necessary.</t>
  </si>
  <si>
    <t>10.  Please note that END should be marked at the bottom line of the DR activities plan.</t>
  </si>
  <si>
    <t>11.  Depends on your input, some fields may not required and it will be filled in grey colour.</t>
  </si>
  <si>
    <t>13.Please ensure the mandatory stages and standard flows in the right are included and followed.</t>
  </si>
  <si>
    <t>8. Please highlight verification and sign off activities.</t>
  </si>
  <si>
    <t>9. Please insert additional rows if necessary.</t>
  </si>
  <si>
    <t>10. Please note that END should be marked at the bottom line of the DR activities plan.</t>
  </si>
  <si>
    <t>11. Depends on your input, some fields may not required and it will be filled in grey colour.</t>
  </si>
  <si>
    <t>12. Please provide the special job handling details in Control-M Jobs page if any special job handling is required to perform by Atos EOC.</t>
  </si>
  <si>
    <t>Updated Preparation worksheet and Preparation (Example) worksheet Q11,  Control M jobs worksheet, Actvities workseet and Activities (Example) worksheet, updated HW Component and HW Component (Example) worksheet</t>
  </si>
  <si>
    <t xml:space="preserve">Any active-passive components are currently running in Jumbo data center for existing BAU? </t>
  </si>
  <si>
    <t xml:space="preserve">Any active-passive components have data synchronization from Jumbo (DR) to Mega (Production) during or after the drill (Reverse-Sync)? </t>
  </si>
  <si>
    <t xml:space="preserve">3. Part B of this checklist is required if your application:
- Has any server stated in ASRM but not participated in this DR Drill, or
- Has any active - passive BAU components currently provided from Jumbo data center, or
- Any active - passive BAU components serving real production transaction in DR environment and update need to be reflected in production environment after the drill </t>
  </si>
  <si>
    <r>
      <rPr>
        <b/>
        <sz val="9"/>
        <color rgb="FFFF0000"/>
        <rFont val="Arial"/>
        <family val="2"/>
      </rPr>
      <t>One Touch DR Task (Rundeck)</t>
    </r>
    <r>
      <rPr>
        <sz val="9"/>
        <rFont val="Arial"/>
        <family val="2"/>
      </rPr>
      <t xml:space="preserve">
</t>
    </r>
    <r>
      <rPr>
        <sz val="10"/>
        <rFont val="Arial"/>
        <family val="2"/>
      </rPr>
      <t>1.Stop online services for HK,  server involvement are as below
hklpapjbs01,hklpasjbs01, hklpapjbs02 &amp; hklpasjbs02
DR_WORKFLOW --&gt; SE-AE --&gt; Failover_Stop_web_services_WF
2. Unmount NFS on hklpapjbs01,hklpasjbs01, hklpapjbs02 &amp; hklpasjbs02 for AE country</t>
    </r>
    <r>
      <rPr>
        <sz val="9"/>
        <rFont val="Arial"/>
        <family val="2"/>
      </rPr>
      <t xml:space="preserve">
</t>
    </r>
    <r>
      <rPr>
        <sz val="10"/>
        <rFont val="Arial"/>
        <family val="2"/>
      </rPr>
      <t>DR_WORKFLOW --&gt; SE-AE --&gt; Failover_Unmount_JBS_NFS_WF
FailOver --&gt; SE-AE-TH --&gt; Umount_HKLPDPSTE01_NFS --&gt; 36. SE AE TH Umount HKLPDPSTE01 NFS</t>
    </r>
  </si>
  <si>
    <t>If yes, please provide the Application Name(s) which this application depended on:</t>
  </si>
  <si>
    <t>Is this application having dependency on any other application(s)?</t>
  </si>
  <si>
    <t>Dependency</t>
  </si>
  <si>
    <t>Updated latest active assignment groups
Updated applications list</t>
  </si>
  <si>
    <t>CSG Portal</t>
  </si>
  <si>
    <t xml:space="preserve">Updated question 7 in preparation worksheet </t>
  </si>
  <si>
    <t>8. NSM team need 15 mins buffer time to ensure BO is running from tooling (e.g- if BO need to be set at 10:00 AM then NSM team can only confirm if BO is running by 10:15 AM)
Once BO started alert will not triggered, if alert still triggering need to ask NSM support to check further.</t>
  </si>
  <si>
    <t>Updated GEMS monitoring worksheet
Updated latest active assignment groups</t>
  </si>
  <si>
    <t>Any scheduled reboot planned within DR Drill window?</t>
  </si>
  <si>
    <t>If yes, please arrange skipping the schedule reboot / handle it as appropriate.</t>
  </si>
  <si>
    <t>Archival SAN</t>
  </si>
  <si>
    <t>3. Please complete all 16 questions, a green "Completed" box should appear for each question passed a preliminary validation.</t>
  </si>
  <si>
    <t>Yes / No</t>
  </si>
  <si>
    <t>If Yes, please fill in the server name below:</t>
  </si>
  <si>
    <t>If Yes, please fill in the server name(s) below:</t>
  </si>
  <si>
    <t>IBanking-AME-AE</t>
  </si>
  <si>
    <t>IBanking-AME-Africa</t>
  </si>
  <si>
    <t>IBanking-AME-PK</t>
  </si>
  <si>
    <t>IBanking-ASA-BD_BH_JO_LK_NP</t>
  </si>
  <si>
    <t>IBanking-ASA-BN_VN</t>
  </si>
  <si>
    <t>IBanking-ASA-ID</t>
  </si>
  <si>
    <t>IBanking-ASA-SG</t>
  </si>
  <si>
    <t>MDM(BCBS Compliance)</t>
  </si>
  <si>
    <t>SC Mobile-AME-AE</t>
  </si>
  <si>
    <t>SC Mobile-AME-Africa</t>
  </si>
  <si>
    <t>SC Mobile-AME-PK</t>
  </si>
  <si>
    <t>SC Mobile-ASA-BD_BH_JO_LK_NP</t>
  </si>
  <si>
    <t>SC Mobile-ASA-BN_VN</t>
  </si>
  <si>
    <t>SC Mobile-ASA-ID</t>
  </si>
  <si>
    <t>SC Mobile-ASA-SG</t>
  </si>
  <si>
    <t>ServiceNow SAM</t>
  </si>
  <si>
    <t>Updated applications list</t>
  </si>
  <si>
    <r>
      <t xml:space="preserve">Shut down the </t>
    </r>
    <r>
      <rPr>
        <sz val="9"/>
        <color rgb="FFFF0000"/>
        <rFont val="Arial"/>
        <family val="2"/>
      </rPr>
      <t>XXX</t>
    </r>
    <r>
      <rPr>
        <sz val="9"/>
        <rFont val="Arial"/>
        <family val="2"/>
      </rPr>
      <t xml:space="preserve"> services running on </t>
    </r>
    <r>
      <rPr>
        <sz val="9"/>
        <color rgb="FFFF0000"/>
        <rFont val="Arial"/>
        <family val="2"/>
      </rPr>
      <t>PGXXX</t>
    </r>
    <r>
      <rPr>
        <sz val="9"/>
        <rFont val="Arial"/>
        <family val="2"/>
      </rPr>
      <t>.</t>
    </r>
  </si>
  <si>
    <r>
      <t xml:space="preserve">Failover of Oracle DaaS </t>
    </r>
    <r>
      <rPr>
        <sz val="9"/>
        <color rgb="FFFF0000"/>
        <rFont val="Arial"/>
        <family val="2"/>
      </rPr>
      <t>X.X</t>
    </r>
    <r>
      <rPr>
        <sz val="9"/>
        <rFont val="Arial"/>
        <family val="2"/>
      </rPr>
      <t xml:space="preserve"> (as per approach decided by SCB DaaS Team)</t>
    </r>
  </si>
  <si>
    <r>
      <t xml:space="preserve">Start up the </t>
    </r>
    <r>
      <rPr>
        <sz val="9"/>
        <color rgb="FFFF0000"/>
        <rFont val="Arial"/>
        <family val="2"/>
      </rPr>
      <t>XXX</t>
    </r>
    <r>
      <rPr>
        <sz val="9"/>
        <rFont val="Arial"/>
        <family val="2"/>
      </rPr>
      <t xml:space="preserve"> services running on </t>
    </r>
    <r>
      <rPr>
        <sz val="9"/>
        <color rgb="FFFF0000"/>
        <rFont val="Arial"/>
        <family val="2"/>
      </rPr>
      <t>RGXXX</t>
    </r>
    <r>
      <rPr>
        <sz val="9"/>
        <rFont val="Arial"/>
        <family val="2"/>
      </rPr>
      <t>.</t>
    </r>
  </si>
  <si>
    <r>
      <t xml:space="preserve">Failover of MS SQL DaaS </t>
    </r>
    <r>
      <rPr>
        <sz val="9"/>
        <color rgb="FFFF0000"/>
        <rFont val="Arial"/>
        <family val="2"/>
      </rPr>
      <t>X.X</t>
    </r>
    <r>
      <rPr>
        <sz val="9"/>
        <rFont val="Arial"/>
        <family val="2"/>
      </rPr>
      <t xml:space="preserve"> (as per approach decided by SCB DaaS Team)</t>
    </r>
  </si>
  <si>
    <t>Failover of Metro Cluster NAS from Mega to Jumbo.</t>
  </si>
  <si>
    <t>Fallback of Metro Cluster NAS from Jumbo to Mega.</t>
  </si>
  <si>
    <t>Updated Shared Service Task (Example) worksheet</t>
  </si>
  <si>
    <t>Failover of Archival SAN from Mega to Jumbo (No confirmation is required).</t>
  </si>
  <si>
    <t>Fallback of Archival SAN from Jumbo to Mega (No confirmation is required).</t>
  </si>
  <si>
    <r>
      <rPr>
        <b/>
        <sz val="12"/>
        <color indexed="10"/>
        <rFont val="Arial"/>
        <family val="2"/>
      </rPr>
      <t>Current</t>
    </r>
    <r>
      <rPr>
        <b/>
        <sz val="12"/>
        <rFont val="Arial"/>
        <family val="2"/>
      </rPr>
      <t xml:space="preserve"> True Copy  Direction / Status
Scenario before DR start</t>
    </r>
  </si>
  <si>
    <r>
      <t xml:space="preserve">True Copy Direction / Status
Scenario </t>
    </r>
    <r>
      <rPr>
        <b/>
        <sz val="12"/>
        <color indexed="10"/>
        <rFont val="Arial"/>
        <family val="2"/>
      </rPr>
      <t>after</t>
    </r>
    <r>
      <rPr>
        <b/>
        <sz val="12"/>
        <rFont val="Arial"/>
        <family val="2"/>
      </rPr>
      <t xml:space="preserve"> </t>
    </r>
    <r>
      <rPr>
        <b/>
        <sz val="12"/>
        <color indexed="10"/>
        <rFont val="Arial"/>
        <family val="2"/>
      </rPr>
      <t>failover</t>
    </r>
    <r>
      <rPr>
        <b/>
        <sz val="12"/>
        <rFont val="Arial"/>
        <family val="2"/>
      </rPr>
      <t xml:space="preserve"> to DR</t>
    </r>
  </si>
  <si>
    <r>
      <t xml:space="preserve">True Copy Direction / Status
Scenario </t>
    </r>
    <r>
      <rPr>
        <b/>
        <sz val="12"/>
        <color indexed="10"/>
        <rFont val="Arial"/>
        <family val="2"/>
      </rPr>
      <t>after</t>
    </r>
    <r>
      <rPr>
        <b/>
        <sz val="12"/>
        <rFont val="Arial"/>
        <family val="2"/>
      </rPr>
      <t xml:space="preserve"> </t>
    </r>
    <r>
      <rPr>
        <b/>
        <sz val="12"/>
        <color indexed="10"/>
        <rFont val="Arial"/>
        <family val="2"/>
      </rPr>
      <t>fallback</t>
    </r>
    <r>
      <rPr>
        <b/>
        <sz val="12"/>
        <rFont val="Arial"/>
        <family val="2"/>
      </rPr>
      <t xml:space="preserve"> to Production</t>
    </r>
  </si>
  <si>
    <t>6.  Please indicate high risk activity (All SAN Truecopy / NAS operation) in Column L.</t>
  </si>
  <si>
    <r>
      <rPr>
        <b/>
        <sz val="12"/>
        <color indexed="10"/>
        <rFont val="Arial"/>
        <family val="2"/>
      </rPr>
      <t>Current</t>
    </r>
    <r>
      <rPr>
        <b/>
        <sz val="12"/>
        <rFont val="Arial"/>
        <family val="2"/>
      </rPr>
      <t xml:space="preserve"> True Copy Direction / Status
Scenario before DR start</t>
    </r>
  </si>
  <si>
    <r>
      <t xml:space="preserve">True Copy Direction / status
Scenario after </t>
    </r>
    <r>
      <rPr>
        <b/>
        <sz val="12"/>
        <color indexed="10"/>
        <rFont val="Arial"/>
        <family val="2"/>
      </rPr>
      <t>failover</t>
    </r>
    <r>
      <rPr>
        <b/>
        <sz val="12"/>
        <rFont val="Arial"/>
        <family val="2"/>
      </rPr>
      <t xml:space="preserve"> to DR</t>
    </r>
  </si>
  <si>
    <r>
      <t xml:space="preserve">True Copy Direction / Status
Scenario after </t>
    </r>
    <r>
      <rPr>
        <b/>
        <sz val="12"/>
        <color indexed="10"/>
        <rFont val="Arial"/>
        <family val="2"/>
      </rPr>
      <t>fallback</t>
    </r>
    <r>
      <rPr>
        <b/>
        <sz val="12"/>
        <rFont val="Arial"/>
        <family val="2"/>
      </rPr>
      <t xml:space="preserve"> to Production</t>
    </r>
  </si>
  <si>
    <t>6. Please indicate high risk activity (All SAN Truecopy / NAS operation) in Column L.</t>
  </si>
  <si>
    <t>1. Ensure True Copy is in suspended state
2. Ensure Mega NAS are unmounted
3. Reverse Sync data from Jumbo to Mega
- PG100
- PG101
** Align with CIMS, SSW, GINT **</t>
  </si>
  <si>
    <t xml:space="preserve">1. Ensure Truecopy is suspended, Jumbo NAS is source and Mega NAS is destination
2. Make sure Jumbo NAS are unmounted
3. Reverse Sync data from Mega to Jumbo
- PG100
- PG101
** Align with CIMS, SSW, GINT **
</t>
  </si>
  <si>
    <t xml:space="preserve">1. Ensure Mega NAS is source and Jumbo NAS is destination
2. Mark sure Jumbo NAS are unmounted
3. Resume sync from Mega to Jumbo
- PG100
- PG101
** align with CIMS, SSW, GINT **
</t>
  </si>
  <si>
    <t>Removed 'snapmirroring' from the plan</t>
  </si>
  <si>
    <t>Updated latest active assignment groups</t>
  </si>
  <si>
    <r>
      <rPr>
        <b/>
        <sz val="10"/>
        <rFont val="Arial"/>
        <family val="2"/>
      </rPr>
      <t xml:space="preserve">1. Live DR 1
</t>
    </r>
    <r>
      <rPr>
        <sz val="10"/>
        <rFont val="Arial"/>
        <family val="2"/>
      </rPr>
      <t xml:space="preserve">(Process of operating on actual basis using actual data on JUMBO)
</t>
    </r>
    <r>
      <rPr>
        <b/>
        <sz val="10"/>
        <rFont val="Arial"/>
        <family val="2"/>
      </rPr>
      <t>2. Simulated DR 1</t>
    </r>
    <r>
      <rPr>
        <sz val="10"/>
        <rFont val="Arial"/>
        <family val="2"/>
      </rPr>
      <t xml:space="preserve">
(Process of operating on drill basis using simulated data on Jumbo with Production Down in MEGA and re-sync from MEGA to JUMBO after the test)
</t>
    </r>
    <r>
      <rPr>
        <b/>
        <sz val="10"/>
        <rFont val="Arial"/>
        <family val="2"/>
      </rPr>
      <t>3. Simulated DR 2</t>
    </r>
    <r>
      <rPr>
        <sz val="10"/>
        <rFont val="Arial"/>
        <family val="2"/>
      </rPr>
      <t xml:space="preserve"> 
(Process of operating on drill basis using simulated data on Jumbo with Production remains running in MEGA and re-sync from MEGA to JUMBO after the test)</t>
    </r>
  </si>
  <si>
    <r>
      <t xml:space="preserve">1. Live DR 1
</t>
    </r>
    <r>
      <rPr>
        <sz val="10"/>
        <rFont val="Arial"/>
        <family val="2"/>
      </rPr>
      <t>(Process of operating on actual basis using actual data on JUMBO)</t>
    </r>
    <r>
      <rPr>
        <b/>
        <sz val="10"/>
        <rFont val="Arial"/>
        <family val="2"/>
      </rPr>
      <t xml:space="preserve">
2. Simulated DR 1
</t>
    </r>
    <r>
      <rPr>
        <sz val="10"/>
        <rFont val="Arial"/>
        <family val="2"/>
      </rPr>
      <t>(Process of operating on drill basis using simulated data on Jumbo with Production Down in MEGA and re-sync from MEGA to JUMBO after the test)</t>
    </r>
    <r>
      <rPr>
        <b/>
        <sz val="10"/>
        <rFont val="Arial"/>
        <family val="2"/>
      </rPr>
      <t xml:space="preserve">
3. Simulated DR 2 
</t>
    </r>
    <r>
      <rPr>
        <sz val="10"/>
        <rFont val="Arial"/>
        <family val="2"/>
      </rPr>
      <t>(Process of operating on drill basis using simulated data on Jumbo with Production remains running in MEGA and re-sync from MEGA to JUMBO after the test)</t>
    </r>
  </si>
  <si>
    <t>Job hold/release start time
(DD/MMM/YY HH:MM) /Upon Technology Support Confirmation]</t>
  </si>
  <si>
    <r>
      <t xml:space="preserve">Start up the </t>
    </r>
    <r>
      <rPr>
        <sz val="9"/>
        <color rgb="FFFF0000"/>
        <rFont val="Arial"/>
        <family val="2"/>
      </rPr>
      <t>XXX</t>
    </r>
    <r>
      <rPr>
        <sz val="9"/>
        <rFont val="Arial"/>
        <family val="2"/>
      </rPr>
      <t xml:space="preserve"> services running on </t>
    </r>
    <r>
      <rPr>
        <sz val="9"/>
        <color rgb="FFFF0000"/>
        <rFont val="Arial"/>
        <family val="2"/>
      </rPr>
      <t>HKWVAPAPP/XXXX/  HKLVAPAPPXXXX</t>
    </r>
  </si>
  <si>
    <r>
      <t xml:space="preserve">Trigger the SRM to failover </t>
    </r>
    <r>
      <rPr>
        <sz val="9"/>
        <color rgb="FFFF0000"/>
        <rFont val="Arial"/>
        <family val="2"/>
      </rPr>
      <t>HKWVAPAPP/XXXX/  HKLVAPAPPXXXX</t>
    </r>
    <r>
      <rPr>
        <sz val="9"/>
        <rFont val="Arial"/>
        <family val="2"/>
      </rPr>
      <t xml:space="preserve"> to JUMBO</t>
    </r>
  </si>
  <si>
    <r>
      <t xml:space="preserve">Trigger the SRM to fallback </t>
    </r>
    <r>
      <rPr>
        <sz val="9"/>
        <color rgb="FFFF0000"/>
        <rFont val="Arial"/>
        <family val="2"/>
      </rPr>
      <t>HKWVAPAPP/XXXX/  HKLVAPAPPXXXX</t>
    </r>
    <r>
      <rPr>
        <sz val="9"/>
        <rFont val="Arial"/>
        <family val="2"/>
      </rPr>
      <t xml:space="preserve"> to MEGA</t>
    </r>
  </si>
  <si>
    <r>
      <t xml:space="preserve">Start up the </t>
    </r>
    <r>
      <rPr>
        <sz val="9"/>
        <color rgb="FFFF0000"/>
        <rFont val="Arial"/>
        <family val="2"/>
      </rPr>
      <t>XXX</t>
    </r>
    <r>
      <rPr>
        <sz val="9"/>
        <rFont val="Arial"/>
        <family val="2"/>
      </rPr>
      <t xml:space="preserve"> services running on </t>
    </r>
    <r>
      <rPr>
        <sz val="9"/>
        <color rgb="FFFF0000"/>
        <rFont val="Arial"/>
        <family val="2"/>
      </rPr>
      <t>HKWVAPAPP/XXXX/  HKLVAPAPPXXXX</t>
    </r>
    <r>
      <rPr>
        <sz val="9"/>
        <rFont val="Arial"/>
        <family val="2"/>
      </rPr>
      <t>.</t>
    </r>
  </si>
  <si>
    <t>2. For drill activities that will cause GEMS alert [(eg. Shutdown production service / server (also applies to VM SRM failover/ fallback)], you MUST fill in below table to disable GEMS monitoring during the drill to avoid false alarm ticket being created and cause confusion.</t>
  </si>
  <si>
    <t>Updated Q6, 7, 12 in preparation worksheet
Added note for Activities (Example) - Technical Support Verification and UVT
Updated Contact Worksheet/ Contact (Example) Worksheet, Control-M Jobs Worksheet/ Control-M Jobs (Example) Worksheet, HW Component Worksheet/ HW Component (Example) Worksheet, GEMS Monitoring / GEMS Monitoring (Example) Worksheet
Replace all ITO-Technology Services to T&amp;I-Technology Support
Add VM - AOD SRM in Shared Service Task (Example) Worksheet</t>
  </si>
  <si>
    <t>CODE</t>
  </si>
  <si>
    <t>ECOPS</t>
  </si>
  <si>
    <t>Enlighta Vendor mgmt</t>
  </si>
  <si>
    <t>For Campus LAN Management  - Juniper NSM &amp; CiscoWorks # !</t>
  </si>
  <si>
    <t>GMC CAPACITY MONITORING # !</t>
  </si>
  <si>
    <t>Integration Services</t>
  </si>
  <si>
    <t>MATRIX ORR</t>
  </si>
  <si>
    <t>Palantir</t>
  </si>
  <si>
    <t>GL-TRADE OMS</t>
  </si>
  <si>
    <t>SBIM Reporting</t>
  </si>
  <si>
    <t>CI ID</t>
  </si>
  <si>
    <t>Escalation Point Email Address</t>
  </si>
  <si>
    <t>12. Please provide the job handling details (job name, order date, handling details (Hold/release/Skip/re-run) in Control-M Jobs page if any job handling is required to be performed by Atos EOC.</t>
  </si>
  <si>
    <t>7.  Please highlight which tasks are automated by using Rundeck.</t>
  </si>
  <si>
    <t>14. Please state clearly about verifications to avoid confusion: 
      - Technical Support Verification – Technical Support verification test 
      - User Verification Test (UVT) – User strictly means “Business User”</t>
  </si>
  <si>
    <t>Contact</t>
  </si>
  <si>
    <t>2. Please fill in CI Name / GTS Standard Definition in Cell J2 and CI ID / GTS Standard ID in Cell J3.</t>
  </si>
  <si>
    <t>5. Green "Completed" box should appear if the worksheet has completed and passed preliminary validation.</t>
  </si>
  <si>
    <t>6. Please feel free to contact Atos DR Team if you have enquiry on completing this form.</t>
  </si>
  <si>
    <t>Primary Support Email Address</t>
  </si>
  <si>
    <t>CI Name</t>
  </si>
  <si>
    <t>Secondary Support Email Address</t>
  </si>
  <si>
    <t>5. Please insert additional rows if necessary.
6. Please provide contact number in full format with Country and Area Code, NO FONENET.</t>
  </si>
  <si>
    <t>3. Please provide the complete TTO-Technology Support Contact List of the application. The contacts provided will replace Atos DR TTO-Technology Support Contact record.</t>
  </si>
  <si>
    <t>TTO-Technology Support Contact Form</t>
  </si>
  <si>
    <t>If Yes, please check and align with related TTO-Technology Support  on the DR drill activities.</t>
  </si>
  <si>
    <t>TTO-Technology Support DR Drill Preparation</t>
  </si>
  <si>
    <t>If Yes, please check and align with related TTO-Technology Support team on the DR drill activities.</t>
  </si>
  <si>
    <t xml:space="preserve">TTO Technology Support to join and provide confirmation in Oracle DaaS conference bridge for the failover of Oracle DaaS X.X </t>
  </si>
  <si>
    <t>TTO Technology Support to join and provide confirmation in MS SQL DaaS conference bridge for the failover of MS SQL DaaS X.X</t>
  </si>
  <si>
    <t>TTO Technology Support to join and provide confirmation in VM – P2V SRM conference bridge for the failover of PGXXX from Mega to Jumbo.</t>
  </si>
  <si>
    <t>TTO Technology Support to join and provide confirmation in VM – P2V SRM conference bridge for the failover of  RGXXX from Jumbo to Mega.</t>
  </si>
  <si>
    <t>TTO Technology Support to join DR command centre conference bridge/ Groupchat for the failover of Metro Cluster NAS rom Mega to Jumbo.</t>
  </si>
  <si>
    <t>TTO Technology Support to join DR command centre  conference bridge/ Groupchat  for the fallback of Metro Cluster NAS rom Jumbo to Mega.</t>
  </si>
  <si>
    <t>Updated Preparation, Activities, Contact, Preparation (Example), Activities (Example), Shared Service Task (Example), Contact (Example) worksheet</t>
  </si>
  <si>
    <t>Primary Support Mobile No.</t>
  </si>
  <si>
    <t>Secondary Support
Mobile No.</t>
  </si>
  <si>
    <t>Escalation Point Mobile No.</t>
  </si>
  <si>
    <t>Krishnasamy.Tavamalar@sc.com</t>
  </si>
  <si>
    <t>Razlina-Wani.Zulkafli@sc.com</t>
  </si>
  <si>
    <t>(60) 162159374</t>
  </si>
  <si>
    <t>(60) 60178727674</t>
  </si>
  <si>
    <t>Ngai.Chee-Yau@sc.com</t>
  </si>
  <si>
    <t>(60) 122009689</t>
  </si>
  <si>
    <t>ePPG</t>
  </si>
  <si>
    <t>OBLIGATIONS</t>
  </si>
  <si>
    <t>Security Orchestration, Automation and Response Platform</t>
  </si>
  <si>
    <t>ServiceNow SAM - IBM License Metric Tool v9.x</t>
  </si>
  <si>
    <t>STAFF STRONG AUTHENTICATION (2FA)</t>
  </si>
  <si>
    <t>1. Please read the DR Test Preparation Deck for TTO - Technology Support before filling this application DR test plan.</t>
  </si>
  <si>
    <t>CHG0108888</t>
  </si>
  <si>
    <t>Primary Support Mobile no</t>
  </si>
  <si>
    <t>Secondary Support Mobile no</t>
  </si>
  <si>
    <t>Escalation Point Mobile no</t>
  </si>
  <si>
    <t>3D Secure BA</t>
  </si>
  <si>
    <t>ABSPAY BA</t>
  </si>
  <si>
    <t>ACR BA</t>
  </si>
  <si>
    <t>Active Directory BA</t>
  </si>
  <si>
    <t>Active Directory Federation Services BA</t>
  </si>
  <si>
    <t>AD PLATFORM BA</t>
  </si>
  <si>
    <t>AD RESILIENCY BA</t>
  </si>
  <si>
    <t>ADC BA</t>
  </si>
  <si>
    <t>ADEPTRA BA</t>
  </si>
  <si>
    <t>AFD BA</t>
  </si>
  <si>
    <t>AGCapital BA</t>
  </si>
  <si>
    <t>AMADEUS BA</t>
  </si>
  <si>
    <t>AMIVR BA</t>
  </si>
  <si>
    <t>Antivirus Management BA</t>
  </si>
  <si>
    <t>API Services BA</t>
  </si>
  <si>
    <t>ARIBA BA</t>
  </si>
  <si>
    <t>askCompliance BA</t>
  </si>
  <si>
    <t>ASKHR BA</t>
  </si>
  <si>
    <t>Astronomer Airflow BA #</t>
  </si>
  <si>
    <t>ATM - ePO BA</t>
  </si>
  <si>
    <t>ATM - NECTAR BA</t>
  </si>
  <si>
    <t>ATM - PROVIEW BA</t>
  </si>
  <si>
    <t>ATM - Vynamic Security Editor BA</t>
  </si>
  <si>
    <t>ATM SPARROW/HAWK (AFRICA) BA</t>
  </si>
  <si>
    <t>ATM SPARROW/HAWK (MESA/NP) BA</t>
  </si>
  <si>
    <t>ATMC BA</t>
  </si>
  <si>
    <t>ATM-EURONET BA</t>
  </si>
  <si>
    <t>Avaya Speech Analytics BA #</t>
  </si>
  <si>
    <t>AXESS EXTERNAL PORTAL BA</t>
  </si>
  <si>
    <t>AXESS INTERNAL PORTAL BA</t>
  </si>
  <si>
    <t>AXWAY API GATEWAY BA</t>
  </si>
  <si>
    <t>Azure AD Connect BA</t>
  </si>
  <si>
    <t>BALABIT SAM BA</t>
  </si>
  <si>
    <t>BANKINFO BA</t>
  </si>
  <si>
    <t>BCRS BA</t>
  </si>
  <si>
    <t>BEF BA</t>
  </si>
  <si>
    <t>BHEFTS BA</t>
  </si>
  <si>
    <t>BLOOMBERG BA !</t>
  </si>
  <si>
    <t>BMC Control-M BA</t>
  </si>
  <si>
    <t>BRDM BA</t>
  </si>
  <si>
    <t>Breeze-Android BA</t>
  </si>
  <si>
    <t>Breeze-Mobile (MENAP) BA</t>
  </si>
  <si>
    <t>Breeze-Mobile BA</t>
  </si>
  <si>
    <t>Brze-IPhone BA</t>
  </si>
  <si>
    <t>BSM Tableau Reporting BA</t>
  </si>
  <si>
    <t>CACS 8.1 BA</t>
  </si>
  <si>
    <t>CACS 9.1 BA</t>
  </si>
  <si>
    <t>CAPE BA</t>
  </si>
  <si>
    <t>CAPE Retail BA</t>
  </si>
  <si>
    <t>CARD-400 BA</t>
  </si>
  <si>
    <t>CBIC BA</t>
  </si>
  <si>
    <t>CBIS BA</t>
  </si>
  <si>
    <t>CBOS BA</t>
  </si>
  <si>
    <t>CB-SPEED BA</t>
  </si>
  <si>
    <t>CCHM-ELK BA</t>
  </si>
  <si>
    <t>CCIB_CLO_AUTOMATION_ET3_DATAMART BA</t>
  </si>
  <si>
    <t>CCIB_CORP_FINANCE_ET3_DATAMART BA</t>
  </si>
  <si>
    <t>CCIB_DATA_ANALYTICS_ET3_DATAMART BA</t>
  </si>
  <si>
    <t>CCMS (MR) BA</t>
  </si>
  <si>
    <t>CCMS HEALTH MONITORING BA</t>
  </si>
  <si>
    <t>CCRIS BA</t>
  </si>
  <si>
    <t>CDL BA</t>
  </si>
  <si>
    <t>CEMS BA</t>
  </si>
  <si>
    <t>CEMS OBIEE BA</t>
  </si>
  <si>
    <t>Centralized Bank Data Repository BA</t>
  </si>
  <si>
    <t>CERTIFICATE MGT BA</t>
  </si>
  <si>
    <t>CFCC Risk Assessment BA</t>
  </si>
  <si>
    <t>Channels Security Services BA</t>
  </si>
  <si>
    <t>Chocolatey NuGet Repository Service BA</t>
  </si>
  <si>
    <t>CIBTOOLS BA</t>
  </si>
  <si>
    <t>CIMS-CREDIT INFO MGT SOLUTIONS BA</t>
  </si>
  <si>
    <t>CITS BA</t>
  </si>
  <si>
    <t>Clarity BA</t>
  </si>
  <si>
    <t>CLHS BA</t>
  </si>
  <si>
    <t>Commercial Analytics Platform BA</t>
  </si>
  <si>
    <t>COMMON DATA SERVICES BA</t>
  </si>
  <si>
    <t>Communications Surveillance 2 BA</t>
  </si>
  <si>
    <t>Communications Surveillance BA</t>
  </si>
  <si>
    <t>Compliance Advisory System (CAS) BA</t>
  </si>
  <si>
    <t>Compliance Recording BA</t>
  </si>
  <si>
    <t>ConductMI BA</t>
  </si>
  <si>
    <t>CONFLICTS BA</t>
  </si>
  <si>
    <t>COOL BA</t>
  </si>
  <si>
    <t>COREP BA</t>
  </si>
  <si>
    <t>COS BA</t>
  </si>
  <si>
    <t>COSRES II BA</t>
  </si>
  <si>
    <t>COTRIS BA</t>
  </si>
  <si>
    <t>CPBB Ninja EDMP T3 BA</t>
  </si>
  <si>
    <t>CPPR BA</t>
  </si>
  <si>
    <t>CRA BA</t>
  </si>
  <si>
    <t>CREDIT RISK REPORTING BA</t>
  </si>
  <si>
    <t>CRES-GPMS BA</t>
  </si>
  <si>
    <t>CRHS BA</t>
  </si>
  <si>
    <t>CRIB BA</t>
  </si>
  <si>
    <t>CRMS - Conflict Risk Management System BA</t>
  </si>
  <si>
    <t>Crypto Security Service BA</t>
  </si>
  <si>
    <t>CTIR BA</t>
  </si>
  <si>
    <t>CUSTOMS REMITTANCE MGMT SYS BA</t>
  </si>
  <si>
    <t>DAM BA !</t>
  </si>
  <si>
    <t>Daon IdentityX BA</t>
  </si>
  <si>
    <t>DATACAP BA</t>
  </si>
  <si>
    <t>Dataiku BA</t>
  </si>
  <si>
    <t>DCS-DATA COLLECTION SYS BA</t>
  </si>
  <si>
    <t>DDDC BA</t>
  </si>
  <si>
    <t>Desktop Anywhere BA</t>
  </si>
  <si>
    <t>DETICA-AOC BA</t>
  </si>
  <si>
    <t>DETICA-CDD BA</t>
  </si>
  <si>
    <t>Detica-FATCA BA</t>
  </si>
  <si>
    <t>DGSD BA</t>
  </si>
  <si>
    <t>Digital Token Service BA</t>
  </si>
  <si>
    <t>DLP - Information Centric Analytics BA</t>
  </si>
  <si>
    <t>DLP BA</t>
  </si>
  <si>
    <t>DMFA BA</t>
  </si>
  <si>
    <t>DMS-DOC MGMT SYS BA #</t>
  </si>
  <si>
    <t>Doc Trade Port RG BA</t>
  </si>
  <si>
    <t>DOTOPAL (MENAP) BA</t>
  </si>
  <si>
    <t>DOTOPAL BA</t>
  </si>
  <si>
    <t>DPL BA</t>
  </si>
  <si>
    <t>Dragon BI Reporting BA</t>
  </si>
  <si>
    <t>Dremio BA</t>
  </si>
  <si>
    <t>eBBS (MENAP) BA</t>
  </si>
  <si>
    <t>eBBS BA</t>
  </si>
  <si>
    <t>EBRANCH BA</t>
  </si>
  <si>
    <t>ECAPS (non- MENAP) BA</t>
  </si>
  <si>
    <t>ECAPS BA</t>
  </si>
  <si>
    <t>eCARS BA</t>
  </si>
  <si>
    <t>eCAS BA</t>
  </si>
  <si>
    <t>eCDD+ BA</t>
  </si>
  <si>
    <t>ECDS BA</t>
  </si>
  <si>
    <t>e-Collections BA</t>
  </si>
  <si>
    <t>eCOMM BA</t>
  </si>
  <si>
    <t>ECSVS BA</t>
  </si>
  <si>
    <t>EDFS - Ecosystem Distributor Financing System BA</t>
  </si>
  <si>
    <t>E-Directory BA</t>
  </si>
  <si>
    <t>EDIT BA</t>
  </si>
  <si>
    <t>EDI-TRADE BA</t>
  </si>
  <si>
    <t>EDMI BA</t>
  </si>
  <si>
    <t>EDMP - Deal Position BA</t>
  </si>
  <si>
    <t>EDMP - SG ABS BA</t>
  </si>
  <si>
    <t>EDMp DORIS Extracts BA</t>
  </si>
  <si>
    <t>EDMp India Data Lake BA</t>
  </si>
  <si>
    <t>EDMP SECURITIES SERVICES BA</t>
  </si>
  <si>
    <t>EDMP T3-PVB BA</t>
  </si>
  <si>
    <t>EDMp_Aspire BA</t>
  </si>
  <si>
    <t>EDMP_AUDIT_CONFIRMATION BA</t>
  </si>
  <si>
    <t>EDMP-B3IDL BA</t>
  </si>
  <si>
    <t>EDMp-Capital Reporting-DQ BA</t>
  </si>
  <si>
    <t>EDMp-Capital-T3 BA</t>
  </si>
  <si>
    <t>EDMp-CIB-CB-Consumption BA</t>
  </si>
  <si>
    <t>EDMp-CIB-CB-Reporting BA</t>
  </si>
  <si>
    <t>EDMP-COMPLIANCE-BRRD BA</t>
  </si>
  <si>
    <t>EDMP-COMPLIANCE-TAX BA</t>
  </si>
  <si>
    <t>EDMp-Country Data Lake BA</t>
  </si>
  <si>
    <t>EDMP-FA BA</t>
  </si>
  <si>
    <t>EDMp-FCC-Data-Consumption BA</t>
  </si>
  <si>
    <t>EDMP-FCC-GOAML BA</t>
  </si>
  <si>
    <t>EDMp-Group Treasury BA</t>
  </si>
  <si>
    <t>EDMP-HR ANALYTICS BA</t>
  </si>
  <si>
    <t>EDMp-Impairments-IFRS9 BA</t>
  </si>
  <si>
    <t>EDMP-LRR BA</t>
  </si>
  <si>
    <t>EDMp-OCIR BA</t>
  </si>
  <si>
    <t>EDMp-RB-RA BA</t>
  </si>
  <si>
    <t>EDMp-RB-RA-UA BA</t>
  </si>
  <si>
    <t>EDMp-Retail Risk Analytics BA</t>
  </si>
  <si>
    <t>EDMp-Risk BA</t>
  </si>
  <si>
    <t>EDMP-RUBICON BA</t>
  </si>
  <si>
    <t>EDMP-SG-LRR BA</t>
  </si>
  <si>
    <t>EDMP-T3-MAR BA</t>
  </si>
  <si>
    <t>EDMP-TB-EXCESS BALANCE BA</t>
  </si>
  <si>
    <t>EDMP-US-LRR BA</t>
  </si>
  <si>
    <t>EDQR BA</t>
  </si>
  <si>
    <t>eIBM BA</t>
  </si>
  <si>
    <t>EINVESTMENTS BA</t>
  </si>
  <si>
    <t>EIOS BA</t>
  </si>
  <si>
    <t>EL1 BA</t>
  </si>
  <si>
    <t>ELM BA</t>
  </si>
  <si>
    <t>EMAIL BA</t>
  </si>
  <si>
    <t>EMPLOYEE PORTAL BA</t>
  </si>
  <si>
    <t>ENTERPRISE DATA MGMT PLATFORM BA</t>
  </si>
  <si>
    <t>Enterprise Monitoring - ATOS BA</t>
  </si>
  <si>
    <t>Enterprise Monitoring BA</t>
  </si>
  <si>
    <t>eOPS BA</t>
  </si>
  <si>
    <t>EQConnect BA</t>
  </si>
  <si>
    <t>EQTrade BA</t>
  </si>
  <si>
    <t>e-Research Platform BA</t>
  </si>
  <si>
    <t>eSDS BA</t>
  </si>
  <si>
    <t>eSigcap BA</t>
  </si>
  <si>
    <t>Essbase KPI BA</t>
  </si>
  <si>
    <t>ESSBASE PIPELINE BA</t>
  </si>
  <si>
    <t>ESSBASE PSF BA</t>
  </si>
  <si>
    <t>ESSBASE REGULATORY BA</t>
  </si>
  <si>
    <t>Essbase WBIC BA</t>
  </si>
  <si>
    <t>ESTATEMENT BA</t>
  </si>
  <si>
    <t>ESTATEMENT-SS BA</t>
  </si>
  <si>
    <t>EURONET SETTLEMENT BA</t>
  </si>
  <si>
    <t>EUS Automation Factory BA #</t>
  </si>
  <si>
    <t>EUS Reporting and Analytics BA</t>
  </si>
  <si>
    <t>E-W8 BA</t>
  </si>
  <si>
    <t>EXTERNAL API GATEWAY BA</t>
  </si>
  <si>
    <t>FALCON BA</t>
  </si>
  <si>
    <t>FALCON-PVB BA</t>
  </si>
  <si>
    <t>FCC Data Mart T3 BA</t>
  </si>
  <si>
    <t>FCC Link Analysis BA</t>
  </si>
  <si>
    <t>FCC MI BA</t>
  </si>
  <si>
    <t>FDSF BA</t>
  </si>
  <si>
    <t>FI Mobile BA</t>
  </si>
  <si>
    <t>FIConnect BA</t>
  </si>
  <si>
    <t>FICR BA</t>
  </si>
  <si>
    <t>FileNet BA</t>
  </si>
  <si>
    <t>FINANCE DIGITAL MI BA</t>
  </si>
  <si>
    <t>FINANCIAL CONTROL SYSTEM BA</t>
  </si>
  <si>
    <t>Finantix BA</t>
  </si>
  <si>
    <t>FINETL BA</t>
  </si>
  <si>
    <t>FINREP BA</t>
  </si>
  <si>
    <t>FM DEALER BOARD BA #</t>
  </si>
  <si>
    <t>Fortanix SDKMS BA !</t>
  </si>
  <si>
    <t>FOUNDATION SERVICES SOLACE BA !</t>
  </si>
  <si>
    <t>FSP BA</t>
  </si>
  <si>
    <t>FSSCOP BA</t>
  </si>
  <si>
    <t>FT-MATCH BA</t>
  </si>
  <si>
    <t>FX SUITE-BBS BA</t>
  </si>
  <si>
    <t>FX SUITE-EFX BA</t>
  </si>
  <si>
    <t>FXD Connect BA</t>
  </si>
  <si>
    <t>G3 BA</t>
  </si>
  <si>
    <t>GBP BA</t>
  </si>
  <si>
    <t>GCCP Email BA !</t>
  </si>
  <si>
    <t>GCS BA</t>
  </si>
  <si>
    <t>GECS BA</t>
  </si>
  <si>
    <t>GIFTS AND ENTERTAINMENT BA</t>
  </si>
  <si>
    <t>GLEL BA</t>
  </si>
  <si>
    <t>Global Collection Dialer BA #</t>
  </si>
  <si>
    <t>Global Dialler - Avaya BA</t>
  </si>
  <si>
    <t>GLOBAL INBOUND IVR BA</t>
  </si>
  <si>
    <t>Global Name Screening (GNS) BA</t>
  </si>
  <si>
    <t>Global Print Service BA #</t>
  </si>
  <si>
    <t>GNS EDMP T3 BA</t>
  </si>
  <si>
    <t>GO2IT IVR BA</t>
  </si>
  <si>
    <t>GPBS-GLOBAL PRICING&amp;BILL BA</t>
  </si>
  <si>
    <t>Group Internal Audit Analytics BA</t>
  </si>
  <si>
    <t>GTE BA</t>
  </si>
  <si>
    <t>GWS BA</t>
  </si>
  <si>
    <t>HAAS BA</t>
  </si>
  <si>
    <t>HASHICORP SECRETS MGMT - ON PREM BA</t>
  </si>
  <si>
    <t>HASTE BA</t>
  </si>
  <si>
    <t>HELIOS - NMI &amp; LRR BA</t>
  </si>
  <si>
    <t>HIDS_v6.5 BA</t>
  </si>
  <si>
    <t>HIDS_v6.7 BA</t>
  </si>
  <si>
    <t>HIDS_v6.9 BA</t>
  </si>
  <si>
    <t>HK MPF PLATFORM BA</t>
  </si>
  <si>
    <t>HKMAR BA</t>
  </si>
  <si>
    <t>HKOE 2.0 BA</t>
  </si>
  <si>
    <t>HOGAN-IDS (MR) BA</t>
  </si>
  <si>
    <t>HPD Gemini BA</t>
  </si>
  <si>
    <t>I-BANKING (MENAP) BA</t>
  </si>
  <si>
    <t>I-BANKING BA</t>
  </si>
  <si>
    <t>IBanking Picasso API BA</t>
  </si>
  <si>
    <t>IBanking Picasso UI BA</t>
  </si>
  <si>
    <t>iCDD BA</t>
  </si>
  <si>
    <t>IFIS BA</t>
  </si>
  <si>
    <t>IFPM - Integrated Finance Process Management BA</t>
  </si>
  <si>
    <t>IFRS BA</t>
  </si>
  <si>
    <t>IMAGO BA #</t>
  </si>
  <si>
    <t>IMFT BA</t>
  </si>
  <si>
    <t>India Wealth Platform BA</t>
  </si>
  <si>
    <t>Individual Client Master BA</t>
  </si>
  <si>
    <t>INFOHUB BA</t>
  </si>
  <si>
    <t>Informatica BDQ BA</t>
  </si>
  <si>
    <t>Information Rights Management (IRM) BA</t>
  </si>
  <si>
    <t>Infra - Citrix BA</t>
  </si>
  <si>
    <t>Infra - Windows BA #</t>
  </si>
  <si>
    <t>INSTABASE BA</t>
  </si>
  <si>
    <t>IntelliBOT BA</t>
  </si>
  <si>
    <t>INTERNAL API GATEWAY BA</t>
  </si>
  <si>
    <t>IRMS GOVERNANCE TRACKER BA</t>
  </si>
  <si>
    <t>ITBOS BA</t>
  </si>
  <si>
    <t>ITEPS BA</t>
  </si>
  <si>
    <t>Jocata Grid BA #</t>
  </si>
  <si>
    <t>KANA BA</t>
  </si>
  <si>
    <t>KANA Email Management BA</t>
  </si>
  <si>
    <t>KnowledgeSTUDIO BA</t>
  </si>
  <si>
    <t>KODAK LOCKBOX (SG) BA</t>
  </si>
  <si>
    <t>LEAP DIGITAL BA</t>
  </si>
  <si>
    <t>Legacy Data Display System BA</t>
  </si>
  <si>
    <t>lend.in BA</t>
  </si>
  <si>
    <t>LENEL BA</t>
  </si>
  <si>
    <t>LIVE BANK BA</t>
  </si>
  <si>
    <t>LMS 2 BA</t>
  </si>
  <si>
    <t>Local regulatory reporting system BA</t>
  </si>
  <si>
    <t>LOYALTY MANAGER BA</t>
  </si>
  <si>
    <t>MAC MANAGEMENT SERVICE BA</t>
  </si>
  <si>
    <t>MAGELLAN ATP BA</t>
  </si>
  <si>
    <t>MAGELLAN LTP BA</t>
  </si>
  <si>
    <t>MAGELLAN OTP BA</t>
  </si>
  <si>
    <t>MAGELLAN RTP BA</t>
  </si>
  <si>
    <t>Mantas-AML BA</t>
  </si>
  <si>
    <t>Mantas-ECM BA</t>
  </si>
  <si>
    <t>MarginMan BA</t>
  </si>
  <si>
    <t>MarTech Service Layer BA</t>
  </si>
  <si>
    <t>MCE BA</t>
  </si>
  <si>
    <t>MDIS BA</t>
  </si>
  <si>
    <t>Metadata Manager BA</t>
  </si>
  <si>
    <t>Metalogix Content Matrix BA</t>
  </si>
  <si>
    <t>MI-BANKING-MPS BA</t>
  </si>
  <si>
    <t>Microsoft SharePoint 2019 Enterprise BA</t>
  </si>
  <si>
    <t>MICROSTRATEGY BA</t>
  </si>
  <si>
    <t>Mi-Revenue BA</t>
  </si>
  <si>
    <t>MISDB BA</t>
  </si>
  <si>
    <t>MISDB RLS BA</t>
  </si>
  <si>
    <t>MosaikRisk BA</t>
  </si>
  <si>
    <t>Moxtra BA</t>
  </si>
  <si>
    <t>MQHub BA</t>
  </si>
  <si>
    <t>MQHub Gateway BA</t>
  </si>
  <si>
    <t>MRDBS BA</t>
  </si>
  <si>
    <t>MS Windows Root Certificate 2010 (MS Certificate Authority) BA</t>
  </si>
  <si>
    <t>MTHOR BA</t>
  </si>
  <si>
    <t>nCipher nShield BA !</t>
  </si>
  <si>
    <t>NCS BA</t>
  </si>
  <si>
    <t>NETWORK AUTOMATION SERVICES BA</t>
  </si>
  <si>
    <t>NextGen PKI PrimeKEY BA !</t>
  </si>
  <si>
    <t>NFRR BA</t>
  </si>
  <si>
    <t>NIDS BA</t>
  </si>
  <si>
    <t>NRTOB BA</t>
  </si>
  <si>
    <t>OAM WebSSO BA</t>
  </si>
  <si>
    <t>OAMS BA</t>
  </si>
  <si>
    <t>Obligations Workflow - OWLS BA</t>
  </si>
  <si>
    <t>OBS BA</t>
  </si>
  <si>
    <t>ODS CB (DC-RAC) BA</t>
  </si>
  <si>
    <t>ODS CB BA</t>
  </si>
  <si>
    <t>Olympus WM BA</t>
  </si>
  <si>
    <t>OMF BA</t>
  </si>
  <si>
    <t>OneCert SFG BA #</t>
  </si>
  <si>
    <t>ONEIT BA !</t>
  </si>
  <si>
    <t>OneMFA BA</t>
  </si>
  <si>
    <t>ONLINE BANKING BA</t>
  </si>
  <si>
    <t>ONLINE EQUITIES BA</t>
  </si>
  <si>
    <t>Online Forms Platform BA</t>
  </si>
  <si>
    <t>Online FX BA</t>
  </si>
  <si>
    <t>Oracle Unified Directory BA</t>
  </si>
  <si>
    <t>OST-GLTrade BA</t>
  </si>
  <si>
    <t>OWS BA</t>
  </si>
  <si>
    <t>OZ E-Form BA</t>
  </si>
  <si>
    <t>PACS BA</t>
  </si>
  <si>
    <t>PANTOMATH BA</t>
  </si>
  <si>
    <t>PAXATA BA</t>
  </si>
  <si>
    <t>PayNOW BA</t>
  </si>
  <si>
    <t>PayTeqCLS BA</t>
  </si>
  <si>
    <t>PCO BA</t>
  </si>
  <si>
    <t>PDW (MR) BA</t>
  </si>
  <si>
    <t>PEOPLESOFT AM BA</t>
  </si>
  <si>
    <t>PEOPLESOFT AP BA</t>
  </si>
  <si>
    <t>PeopleSoft Billing BA</t>
  </si>
  <si>
    <t>PEOPLESOFT EPROCUREMENT BA</t>
  </si>
  <si>
    <t>PeopleSoft eSettlement BA</t>
  </si>
  <si>
    <t>PEOPLESOFT FTP BA</t>
  </si>
  <si>
    <t>PeopleSoft GDAM BA</t>
  </si>
  <si>
    <t>PEOPLESOFT GL BA</t>
  </si>
  <si>
    <t>PeopleSoft GOLF BA</t>
  </si>
  <si>
    <t>PEOPLESOFT HRMS BA</t>
  </si>
  <si>
    <t>PEOPLESOFT T&amp;E BA</t>
  </si>
  <si>
    <t>PERFORMANCE MI BA</t>
  </si>
  <si>
    <t>PII ODM BA</t>
  </si>
  <si>
    <t>PII Online Mobile BA</t>
  </si>
  <si>
    <t>Platform As A Service OpenShift BA #</t>
  </si>
  <si>
    <t>Platform Configuration Management BA</t>
  </si>
  <si>
    <t>Platform Orchestration BA</t>
  </si>
  <si>
    <t>PMI-ODS BA</t>
  </si>
  <si>
    <t>PMSFE - Performance Model Seller Finance Ecosystem BA</t>
  </si>
  <si>
    <t>POPPULO BA</t>
  </si>
  <si>
    <t>Portfolio Investment Scheme BA</t>
  </si>
  <si>
    <t>Portfolio View &amp; Messaging BA</t>
  </si>
  <si>
    <t>Power Curve Originations (PCO) BA #</t>
  </si>
  <si>
    <t>PROBE (MR) BA</t>
  </si>
  <si>
    <t>Proc and Spend analytics BA</t>
  </si>
  <si>
    <t>PRODUCTIVITY SEISMOGRAPH BA</t>
  </si>
  <si>
    <t>Property Analytics BA</t>
  </si>
  <si>
    <t>Property Control Review BA</t>
  </si>
  <si>
    <t>Protector Plus BA</t>
  </si>
  <si>
    <t>Protegrity Data Security Gateway (DSG) BA !</t>
  </si>
  <si>
    <t>Protegrity Enterprise Security Administrator (ESA) BA</t>
  </si>
  <si>
    <t>PTS-DOC1 BA</t>
  </si>
  <si>
    <t>PvB Data Analytics BA</t>
  </si>
  <si>
    <t>PvtBankingVoiceAuth BA</t>
  </si>
  <si>
    <t>QualysGuard BA !</t>
  </si>
  <si>
    <t>R360-ORR BA</t>
  </si>
  <si>
    <t>Rapid Cash Plus BA</t>
  </si>
  <si>
    <t>RAyCo BA</t>
  </si>
  <si>
    <t>RB Chatbot BA</t>
  </si>
  <si>
    <t>RB-DQ BA</t>
  </si>
  <si>
    <t>RCMS BA</t>
  </si>
  <si>
    <t>RCPS BA</t>
  </si>
  <si>
    <t>RDA_ATHENA BA</t>
  </si>
  <si>
    <t>RDC TOOLING BA</t>
  </si>
  <si>
    <t>RDL-User-Server BA</t>
  </si>
  <si>
    <t>RDM BA</t>
  </si>
  <si>
    <t>RESOURCE SCHEDULING TOOL BA</t>
  </si>
  <si>
    <t>Retail MI BA</t>
  </si>
  <si>
    <t>Reward Redemption Engine BA</t>
  </si>
  <si>
    <t>RFAS BA</t>
  </si>
  <si>
    <t>RIGHTFAX BA</t>
  </si>
  <si>
    <t>Risk&amp;Compliance_Chatbot BA</t>
  </si>
  <si>
    <t>RM PORTAL BA</t>
  </si>
  <si>
    <t>RPE BA</t>
  </si>
  <si>
    <t>RPPBC BA</t>
  </si>
  <si>
    <t>RTAS BA</t>
  </si>
  <si>
    <t>RWB BA</t>
  </si>
  <si>
    <t>S2B API BA</t>
  </si>
  <si>
    <t>S2B Entitlement Management System BA</t>
  </si>
  <si>
    <t>S2B Mobile BA</t>
  </si>
  <si>
    <t>S2B Trade (DOCUMENT-MANAGER) BA</t>
  </si>
  <si>
    <t>S2B Trade BA</t>
  </si>
  <si>
    <t>S2BL BA</t>
  </si>
  <si>
    <t>SABA BA</t>
  </si>
  <si>
    <t>SABRE BA #</t>
  </si>
  <si>
    <t>SafeShare BA</t>
  </si>
  <si>
    <t>SAO BA</t>
  </si>
  <si>
    <t>SBL Calculation BA</t>
  </si>
  <si>
    <t>SC Equities BA</t>
  </si>
  <si>
    <t>SCCM BA</t>
  </si>
  <si>
    <t>SCENARIO BASED ANALYTICS PLATFORM - SBAP BA</t>
  </si>
  <si>
    <t>SCJuza BA</t>
  </si>
  <si>
    <t>SCLTL BA</t>
  </si>
  <si>
    <t>SCM and T&amp;E Analytics BA</t>
  </si>
  <si>
    <t>SCMS BA</t>
  </si>
  <si>
    <t>SCMSX BA</t>
  </si>
  <si>
    <t>SCOT BA</t>
  </si>
  <si>
    <t>SCPAY BA</t>
  </si>
  <si>
    <t>SCREEN WATERMARK BA #</t>
  </si>
  <si>
    <t>SCROE BA</t>
  </si>
  <si>
    <t>SCS-SALES CHANNEL SYSTEM BA</t>
  </si>
  <si>
    <t>SEAL BA</t>
  </si>
  <si>
    <t>SeCCuRE BA</t>
  </si>
  <si>
    <t>Secure Private Access BA #</t>
  </si>
  <si>
    <t>SECUREAUTH BA</t>
  </si>
  <si>
    <t>Security Orchestration, Automation and Response BA</t>
  </si>
  <si>
    <t>ServiceNow IT GRC</t>
  </si>
  <si>
    <t>ServiceNow ITOM Visibility #</t>
  </si>
  <si>
    <t>SG CREDIT BUREAU BA</t>
  </si>
  <si>
    <t>SGMI BA</t>
  </si>
  <si>
    <t>SharePoint 2013 BA</t>
  </si>
  <si>
    <t>SHARP BA</t>
  </si>
  <si>
    <t>SIDDA BA</t>
  </si>
  <si>
    <t>SIS BA</t>
  </si>
  <si>
    <t>Skybox BA</t>
  </si>
  <si>
    <t>SKYNET BA</t>
  </si>
  <si>
    <t>Skype For Business BA</t>
  </si>
  <si>
    <t>Smart Streaming BA</t>
  </si>
  <si>
    <t>SmartSpace BA</t>
  </si>
  <si>
    <t>SMS BANKING BA</t>
  </si>
  <si>
    <t>SMSE BA</t>
  </si>
  <si>
    <t>Sonar BA</t>
  </si>
  <si>
    <t>SPLICE BA</t>
  </si>
  <si>
    <t>SPLUNK BA</t>
  </si>
  <si>
    <t>SPRINGWATCH BA</t>
  </si>
  <si>
    <t>SRDMS BA</t>
  </si>
  <si>
    <t>SRDS_RACE BA</t>
  </si>
  <si>
    <t>SRFM BA</t>
  </si>
  <si>
    <t>SSPortal BA</t>
  </si>
  <si>
    <t>SSTM BA</t>
  </si>
  <si>
    <t>SSW BA</t>
  </si>
  <si>
    <t>STARS BA</t>
  </si>
  <si>
    <t>STATEMENT ENGINE BA</t>
  </si>
  <si>
    <t>STHS BA</t>
  </si>
  <si>
    <t>STOR BA</t>
  </si>
  <si>
    <t>STORQMPLUS BA</t>
  </si>
  <si>
    <t>STP Adapter - Nepal BA</t>
  </si>
  <si>
    <t>STPE BA</t>
  </si>
  <si>
    <t>STRAIGHT2BANK CASH BA</t>
  </si>
  <si>
    <t>STRAIGHT2BANK SME BA</t>
  </si>
  <si>
    <t>Strategic Planning &amp; Budgeting BA</t>
  </si>
  <si>
    <t>STRAUSS BA</t>
  </si>
  <si>
    <t>STREAM BA</t>
  </si>
  <si>
    <t>STS BA</t>
  </si>
  <si>
    <t>SUCCESSFACTORS BA #</t>
  </si>
  <si>
    <t>Surveillance Optimization BA</t>
  </si>
  <si>
    <t>SWOOSH BA</t>
  </si>
  <si>
    <t>Symantec Encryption Management Server BA !</t>
  </si>
  <si>
    <t>SysTrack BA</t>
  </si>
  <si>
    <t>T2DF BA</t>
  </si>
  <si>
    <t>T2TD BA</t>
  </si>
  <si>
    <t>TABLEAU BA</t>
  </si>
  <si>
    <t>TALEO BA</t>
  </si>
  <si>
    <t>TBDCAPS BA</t>
  </si>
  <si>
    <t>TB-ECO DATALAKE BA</t>
  </si>
  <si>
    <t>Telemetry Analytics and AIML BA</t>
  </si>
  <si>
    <t>Telephony Core BA</t>
  </si>
  <si>
    <t>Telephony Gateways BA !</t>
  </si>
  <si>
    <t>Thales Vormetric BA !</t>
  </si>
  <si>
    <t>THEBRIDGE BA</t>
  </si>
  <si>
    <t>theSource BA</t>
  </si>
  <si>
    <t>Thomson Reuters Enterprise Platform (TREP) BA !</t>
  </si>
  <si>
    <t>TITAN BA</t>
  </si>
  <si>
    <t>TPS-TREASURY PRODUCT SYSTEM BA</t>
  </si>
  <si>
    <t>Trade Fraud Risk Management BA</t>
  </si>
  <si>
    <t>TRADE SAM BA</t>
  </si>
  <si>
    <t>TradePort COCOA BA</t>
  </si>
  <si>
    <t>TraderVoice-Dealerboard BA #</t>
  </si>
  <si>
    <t>TradeXpress BA</t>
  </si>
  <si>
    <t>TRANSACT BA</t>
  </si>
  <si>
    <t>Transaction Screening as a Service (TSaaS) BA</t>
  </si>
  <si>
    <t>Transfer Pricing BA</t>
  </si>
  <si>
    <t>Triple A Plus BA</t>
  </si>
  <si>
    <t>UDR BA</t>
  </si>
  <si>
    <t>USFRR BA</t>
  </si>
  <si>
    <t>USLRR BA</t>
  </si>
  <si>
    <t>UTS (MENAP) BA</t>
  </si>
  <si>
    <t>UTS BA</t>
  </si>
  <si>
    <t>Voice and Video Expense Mgmt BA</t>
  </si>
  <si>
    <t>Voice and Video Mgmt Tools BA</t>
  </si>
  <si>
    <t>Voice Recording BA</t>
  </si>
  <si>
    <t>Voice System BA</t>
  </si>
  <si>
    <t>VOPS-IVR-AVAYA4 BA</t>
  </si>
  <si>
    <t>VOPS-IVR-GVP-RCC BA</t>
  </si>
  <si>
    <t>VOPS-IVR-INTVC BA</t>
  </si>
  <si>
    <t>VOPS-OUTB-TELESALES BA</t>
  </si>
  <si>
    <t>VTM BA</t>
  </si>
  <si>
    <t>VX Platform BA</t>
  </si>
  <si>
    <t>Wealth FX PvB BA</t>
  </si>
  <si>
    <t>Wealth FX SG BA</t>
  </si>
  <si>
    <t>Wealth Suite TDS BA</t>
  </si>
  <si>
    <t>WINNOW BA</t>
  </si>
  <si>
    <t>WISE BA</t>
  </si>
  <si>
    <t>WL-MIS BA</t>
  </si>
  <si>
    <t>Work Flow Image System BA #</t>
  </si>
  <si>
    <t>WorkBench BA</t>
  </si>
  <si>
    <t>WorkSpace_EvokoPanel BA #</t>
  </si>
  <si>
    <t>WSD BA</t>
  </si>
  <si>
    <t>WSUS BA</t>
  </si>
  <si>
    <t>Xceptor TaxHub BA</t>
  </si>
  <si>
    <t>XceptorDH BA</t>
  </si>
  <si>
    <t>ServiceNow Group</t>
  </si>
  <si>
    <t>Please refer to the Shared Service Task (Example) Worksheet to add the required tasks in the Activities Worksheet if your application(s) is/are using the above shared service(s) and align with the timings.</t>
  </si>
  <si>
    <t>For applications using VM-P2V SRM please confirm whether the services running on the server(s) need to be stopped/ started manually.</t>
  </si>
  <si>
    <t>Shared Service Sample Tasks</t>
  </si>
  <si>
    <t>3D SECURE DR TSO CHG</t>
  </si>
  <si>
    <t>3D SECURE DR TSO SUP</t>
  </si>
  <si>
    <t>3D SECURE PROD TSO CHG</t>
  </si>
  <si>
    <t>3D SECURE PROD TSO SUP</t>
  </si>
  <si>
    <t>3DS PROD WIBMO TSO CHG</t>
  </si>
  <si>
    <t>3DS PROD WIBMO TSO SUP</t>
  </si>
  <si>
    <t>A3 Portal DEV TSO CHG</t>
  </si>
  <si>
    <t>A3 Portal DEV TSO SUP</t>
  </si>
  <si>
    <t>A3 PORTAL DR TSO CHG</t>
  </si>
  <si>
    <t>A3 PORTAL DR TSO SUP</t>
  </si>
  <si>
    <t>A3 PORTAL PROD TSO CHG</t>
  </si>
  <si>
    <t>A3 PORTAL PROD TSO SUP</t>
  </si>
  <si>
    <t>AA DEV TSO CHG</t>
  </si>
  <si>
    <t>AA DEV TSO SUP</t>
  </si>
  <si>
    <t>ABACUS360 DEV TSO CHG</t>
  </si>
  <si>
    <t>ABACUS360 DEV TSO SUP</t>
  </si>
  <si>
    <t>ABACUS360 PROD TSO CHG</t>
  </si>
  <si>
    <t>ABACUS360 PROD TSO SUP</t>
  </si>
  <si>
    <t>ABACUS360 UAT TSO CHG</t>
  </si>
  <si>
    <t>ABACUS360 UAT TSO SUP</t>
  </si>
  <si>
    <t>ABSPAY DR TSO CHG</t>
  </si>
  <si>
    <t>ABSPAY DR TSO SUP</t>
  </si>
  <si>
    <t>ABSPAY PROD TSO CHG</t>
  </si>
  <si>
    <t>ABSPAY PROD TSO SUP</t>
  </si>
  <si>
    <t>ABS-SCBTL DR TSO CHG</t>
  </si>
  <si>
    <t>ABS-SCBTL DR TSO SUP</t>
  </si>
  <si>
    <t>ABS-SCBTL PROD TSO CHG</t>
  </si>
  <si>
    <t>ABS-SCBTL PROD TSO SUP</t>
  </si>
  <si>
    <t>ACBS-O&amp;S DR TSO CHG</t>
  </si>
  <si>
    <t>ACBS-O&amp;S DR TSO SUP</t>
  </si>
  <si>
    <t>ACBS-O&amp;S PROD TSO CHG</t>
  </si>
  <si>
    <t>ACBS-O&amp;S PROD TSO SUP</t>
  </si>
  <si>
    <t>ACCESS ONBOARDING SELF-SERVICE PORTAL DEV TSO CHG</t>
  </si>
  <si>
    <t>ACCESS ONBOARDING SELF-SERVICE PORTAL DEV TSO SUP</t>
  </si>
  <si>
    <t>ACCESSCONTROL-SCBK KR DEV TSO CHG</t>
  </si>
  <si>
    <t>ACCESSCONTROL-SCBK KR DEV TSO SUP</t>
  </si>
  <si>
    <t>ACCESSCONTROL-SCBK KR DR TSO CHG</t>
  </si>
  <si>
    <t>ACCESSCONTROL-SCBK KR DR TSO SUP</t>
  </si>
  <si>
    <t>ACCESSCONTROL-SCBK KR PROD TSO CHG</t>
  </si>
  <si>
    <t>ACCESSCONTROL-SCBK KR PROD TSO SUP</t>
  </si>
  <si>
    <t>ACCOUNTING SYS-SCBTL DR TSO CHG</t>
  </si>
  <si>
    <t>ACCOUNTING SYS-SCBTL DR TSO SUP</t>
  </si>
  <si>
    <t>ACCOUNTING SYS-SCBTL PROD TSO CHG</t>
  </si>
  <si>
    <t>ACCOUNTING SYS-SCBTL PROD TSO SUP</t>
  </si>
  <si>
    <t>ACH PAYMENT SYSTEM IQ PROD TSO CHG</t>
  </si>
  <si>
    <t>ACH PAYMENT SYSTEM IQ PROD TSO SUP</t>
  </si>
  <si>
    <t>ACH SYS-SCBTL DR TSO CHG</t>
  </si>
  <si>
    <t>ACH SYS-SCBTL DR TSO SUP</t>
  </si>
  <si>
    <t>ACH SYS-SCBTL PROD TSO CHG</t>
  </si>
  <si>
    <t>ACH SYS-SCBTL PROD TSO SUP</t>
  </si>
  <si>
    <t>ACR DR TSO CHG</t>
  </si>
  <si>
    <t>ACR DR TSO SUP</t>
  </si>
  <si>
    <t>ACR PROD TSO CHG</t>
  </si>
  <si>
    <t>ACR PROD TSO SUP</t>
  </si>
  <si>
    <t>ACR TEST TSO CHG</t>
  </si>
  <si>
    <t>ACR TEST TSO SUP</t>
  </si>
  <si>
    <t>ACR-SCBK KR DEV TSO CHG</t>
  </si>
  <si>
    <t>ACR-SCBK KR DEV TSO SUP</t>
  </si>
  <si>
    <t>ACR-SCBK KR DR TSO CHG</t>
  </si>
  <si>
    <t>ACR-SCBK KR DR TSO SUP</t>
  </si>
  <si>
    <t>ACR-SCBK KR PROD TSO CHG</t>
  </si>
  <si>
    <t>ACR-SCBK KR PROD TSO SUP</t>
  </si>
  <si>
    <t>Activ.AI Chatbot DEV TSO CHG</t>
  </si>
  <si>
    <t>Activ.AI Chatbot DEV TSO SUP</t>
  </si>
  <si>
    <t>Activ.AI Chatbot PROD TSO CHG</t>
  </si>
  <si>
    <t>Activ.AI Chatbot PROD TSO SUP</t>
  </si>
  <si>
    <t>Active Directory DEV TSO CHG</t>
  </si>
  <si>
    <t>Active Directory DEV TSO SUP</t>
  </si>
  <si>
    <t>ACTIVE DIRECTORY DR TSO CHG</t>
  </si>
  <si>
    <t>ACTIVE DIRECTORY DR TSO SUP</t>
  </si>
  <si>
    <t>ACTIVE DIRECTORY FEDERATION SERVICES DR TSO CHG</t>
  </si>
  <si>
    <t>ACTIVE DIRECTORY FEDERATION SERVICES DR TSO SUP</t>
  </si>
  <si>
    <t>ACTIVE DIRECTORY FEDERATION SERVICES PROD TSO CHG</t>
  </si>
  <si>
    <t>ACTIVE DIRECTORY FEDERATION SERVICES PROD TSO SUP</t>
  </si>
  <si>
    <t>ACTIVE DIRECTORY PROD TSO CHG</t>
  </si>
  <si>
    <t>ACTIVE DIRECTORY PROD TSO SUP</t>
  </si>
  <si>
    <t>Active Directory QA TSO CHG</t>
  </si>
  <si>
    <t>Active Directory QA TSO SUP</t>
  </si>
  <si>
    <t>ACTIVE DIRECTORY ROOT SCBNET DR TSO CHG</t>
  </si>
  <si>
    <t>ACTIVE DIRECTORY ROOT SCBNET DR TSO SUP</t>
  </si>
  <si>
    <t>ACTIVE DIRECTORY ROOT SCBNET PROD TSO CHG</t>
  </si>
  <si>
    <t>ACTIVE DIRECTORY ROOT SCBNET PROD TSO SUP</t>
  </si>
  <si>
    <t>ACTIVE DIRECTORY SINEWAVE DR TSO CHG</t>
  </si>
  <si>
    <t>ACTIVE DIRECTORY SINEWAVE DR TSO SUP</t>
  </si>
  <si>
    <t>ACTIVE DIRECTORY SINEWAVE PROD TSO CHG</t>
  </si>
  <si>
    <t>ACTIVE DIRECTORY SINEWAVE PROD TSO SUP</t>
  </si>
  <si>
    <t>ACTIVE DIRECTORY ZONE1 SCBNET DR TSO CHG</t>
  </si>
  <si>
    <t>ACTIVE DIRECTORY ZONE1 SCBNET DR TSO SUP</t>
  </si>
  <si>
    <t>ACTIVE DIRECTORY ZONE1 SCBNET PROD TSO CHG</t>
  </si>
  <si>
    <t>ACTIVE DIRECTORY ZONE1 SCBNET PROD TSO SUP</t>
  </si>
  <si>
    <t>ACTIVE DIRECTORY ZONE2 SCBNET DR TSO CHG</t>
  </si>
  <si>
    <t>ACTIVE DIRECTORY ZONE2 SCBNET DR TSO SUP</t>
  </si>
  <si>
    <t>ACTIVE DIRECTORY ZONE2 SCBNET PROD TSO CHG</t>
  </si>
  <si>
    <t>ACTIVE DIRECTORY ZONE2 SCBNET PROD TSO SUP</t>
  </si>
  <si>
    <t>ACTIVE DIRECTORY ZONE3 SCBNET DR TSO CHG</t>
  </si>
  <si>
    <t>ACTIVE DIRECTORY ZONE3 SCBNET DR TSO SUP</t>
  </si>
  <si>
    <t>ACTIVE DIRECTORY ZONE3 SCBNET PROD TSO CHG</t>
  </si>
  <si>
    <t>ACTIVE DIRECTORY ZONE3 SCBNET PROD TSO SUP</t>
  </si>
  <si>
    <t>ACTIVEIDL DEV TSO CHG</t>
  </si>
  <si>
    <t>ACTIVEIDL DEV TSO SUP</t>
  </si>
  <si>
    <t>ACTIVEIDL DR TSO CHG</t>
  </si>
  <si>
    <t>ACTIVEIDL DR TSO SUP</t>
  </si>
  <si>
    <t>ACTIVEIDL PROD TSO CHG</t>
  </si>
  <si>
    <t>ACTIVEIDL PROD TSO SUP</t>
  </si>
  <si>
    <t>ACTIVEIDL SIT TSO CHG</t>
  </si>
  <si>
    <t>ACTIVEIDL SIT TSO SUP</t>
  </si>
  <si>
    <t>ACTIVEIDL UAT TSO CHG</t>
  </si>
  <si>
    <t>ACTIVEIDL UAT TSO SUP</t>
  </si>
  <si>
    <t>AD DC IN PROD TSO CHG</t>
  </si>
  <si>
    <t>AD DC IN PROD TSO SUP</t>
  </si>
  <si>
    <t>AD PLATFORM 001 AE DR TSO CHG</t>
  </si>
  <si>
    <t>AD PLATFORM 001 AE DR TSO SUP</t>
  </si>
  <si>
    <t>AD PLATFORM PROD TSO CHG</t>
  </si>
  <si>
    <t>AD PLATFORM PROD TSO SUP</t>
  </si>
  <si>
    <t>AD RESILIENCY ADFR PROD TSO CHG</t>
  </si>
  <si>
    <t>AD RESILIENCY ADFR PROD TSO SUP</t>
  </si>
  <si>
    <t>AD RESILIENCY DR PROD TSO SUP</t>
  </si>
  <si>
    <t>AD RESILIENCY DR TSO CHG</t>
  </si>
  <si>
    <t>AD RESILIENCY DSP PROD TSO CHG</t>
  </si>
  <si>
    <t>AD RESILIENCY DSP PROD TSO SUP</t>
  </si>
  <si>
    <t>AD RESILIENCY PROD TSO CHG</t>
  </si>
  <si>
    <t>AD RESILIENCY PROD TSO SUP</t>
  </si>
  <si>
    <t>ADAPTIV ANALYTICS DR TSO CHG</t>
  </si>
  <si>
    <t>ADAPTIV ANALYTICS DR TSO SUP</t>
  </si>
  <si>
    <t>ADAPTIV ANALYTICS PROD TSO CHG</t>
  </si>
  <si>
    <t>ADAPTIV ANALYTICS PROD TSO SUP</t>
  </si>
  <si>
    <t>Adaptiv Credit Dev TSO CHG</t>
  </si>
  <si>
    <t>Adaptiv Credit Dev TSO SUP</t>
  </si>
  <si>
    <t>ADAPTIV CREDIT DR TSO CHG</t>
  </si>
  <si>
    <t>ADAPTIV CREDIT DR TSO SUP</t>
  </si>
  <si>
    <t>ADAPTIV CREDIT PROD TSO CHG</t>
  </si>
  <si>
    <t>ADAPTIV CREDIT PROD TSO SUP</t>
  </si>
  <si>
    <t>ADC DR TSO CHG</t>
  </si>
  <si>
    <t>ADC DR TSO SUP</t>
  </si>
  <si>
    <t>ADC PROD TSO CHG</t>
  </si>
  <si>
    <t>ADC PROD TSO SUP</t>
  </si>
  <si>
    <t>ADDRESSUPDATE DEV TSO CHG</t>
  </si>
  <si>
    <t>ADDRESSUPDATE DEV TSO SUP</t>
  </si>
  <si>
    <t>ADDRESSUPDATE DR TSO CHG</t>
  </si>
  <si>
    <t>ADDRESSUPDATE DR TSO SUP</t>
  </si>
  <si>
    <t>ADDRESSUPDATE PROD TSO CHG</t>
  </si>
  <si>
    <t>ADDRESSUPDATE PROD TSO SUP</t>
  </si>
  <si>
    <t>ADDR-ZIP-SCBK KR DEV TSO CHG</t>
  </si>
  <si>
    <t>ADDR-ZIP-SCBK KR DEV TSO SUP</t>
  </si>
  <si>
    <t>ADDR-ZIP-SCBK KR DR TSO CHG</t>
  </si>
  <si>
    <t>ADDR-ZIP-SCBK KR DR TSO SUP</t>
  </si>
  <si>
    <t>ADDR-ZIP-SCBK KR PROD TSO CHG</t>
  </si>
  <si>
    <t>ADDR-ZIP-SCBK KR PROD TSO SUP</t>
  </si>
  <si>
    <t>ADEC AO PROD TSO CHG</t>
  </si>
  <si>
    <t>ADEC AO PROD TSO SUP</t>
  </si>
  <si>
    <t>ADEPTRA DR TSO CHG</t>
  </si>
  <si>
    <t>ADEPTRA DR TSO SUP</t>
  </si>
  <si>
    <t>ADEPTRA PROD TSO CHG</t>
  </si>
  <si>
    <t>ADEPTRA PROD TSO SUP</t>
  </si>
  <si>
    <t>ADEPTRA QA TSO CHG</t>
  </si>
  <si>
    <t>ADEPTRA QA TSO SUP</t>
  </si>
  <si>
    <t>admin-info-SCBK KR DEV TSO CHG</t>
  </si>
  <si>
    <t>admin-info-SCBK KR DEV TSO SUP</t>
  </si>
  <si>
    <t>admin-info-SCBK KR DR TSO CHG</t>
  </si>
  <si>
    <t>admin-info-SCBK KR DR TSO SUP</t>
  </si>
  <si>
    <t>ADMIN-INFO-SCBK KR PROD TSO CHG</t>
  </si>
  <si>
    <t>ADMIN-INFO-SCBK KR PROD TSO SUP</t>
  </si>
  <si>
    <t>ADOBE CAMPAIGN MANAGEMENT DEV TSO CHG</t>
  </si>
  <si>
    <t>ADOBE CAMPAIGN MANAGEMENT DEV TSO SUP</t>
  </si>
  <si>
    <t>ADOBE CAMPAIGN MANAGEMENT PRE-PROD TSO CHG</t>
  </si>
  <si>
    <t>ADOBE CAMPAIGN MANAGEMENT PRE-PROD TSO SUP</t>
  </si>
  <si>
    <t>Adobe Campaign Management PROD TSO CHG</t>
  </si>
  <si>
    <t>Adobe Campaign Management PROD TSO SUP</t>
  </si>
  <si>
    <t>ADOBE CAMPAIGN MANAGEMENT SIT TSO CHG</t>
  </si>
  <si>
    <t>ADOBE CAMPAIGN MANAGEMENT SIT TSO SUP</t>
  </si>
  <si>
    <t>ADOBE CAMPAIGN MANAGEMENT UAT TSO CHG</t>
  </si>
  <si>
    <t>ADOBE CAMPAIGN MANAGEMENT UAT TSO SUP</t>
  </si>
  <si>
    <t>ADOBE CONNECT 9.0 PROD TSO CHG</t>
  </si>
  <si>
    <t>ADOBE CONNECT 9.0 PROD TSO SUP</t>
  </si>
  <si>
    <t>ADOBE DATA MANAGEMENT PLAFORM HK PROD TSO CHG</t>
  </si>
  <si>
    <t>ADOBE DATA MANAGEMENT PLAFORM HK PROD TSO SUP</t>
  </si>
  <si>
    <t>ADP PAYROLL BOB US PROD TSO CHG</t>
  </si>
  <si>
    <t>ADP PAYROLL BOB US PROD TSO SUP</t>
  </si>
  <si>
    <t>ADP PAYROLL GLOBALVIEW PROD TSO CHG</t>
  </si>
  <si>
    <t>ADP PAYROLL GLOBALVIEW PROD TSO SUP</t>
  </si>
  <si>
    <t>ADS DEV TSO CHG</t>
  </si>
  <si>
    <t>ADS DEV TSO SUP</t>
  </si>
  <si>
    <t>ADS DR TSO CHG</t>
  </si>
  <si>
    <t>ADS DR TSO SUP</t>
  </si>
  <si>
    <t>ADS PROD TSO CHG</t>
  </si>
  <si>
    <t>ADS PROD TSO SUP</t>
  </si>
  <si>
    <t>ADS SIT TSO CHG</t>
  </si>
  <si>
    <t>ADS SIT TSO SUP</t>
  </si>
  <si>
    <t>ADS STAGE TSO CHG</t>
  </si>
  <si>
    <t>ADS STAGE TSO SUP</t>
  </si>
  <si>
    <t>ADS UAT TSO CHG</t>
  </si>
  <si>
    <t>ADS UAT TSO SUP</t>
  </si>
  <si>
    <t>ADT-ADMIN CM DR TSO CHG</t>
  </si>
  <si>
    <t>ADT-ADMIN CM DR TSO SUP</t>
  </si>
  <si>
    <t>ADT-ADMIN CM PROD TSO CHG</t>
  </si>
  <si>
    <t>ADT-ADMIN CM PROD TSO SUP</t>
  </si>
  <si>
    <t>ADT-CONTROLLEUR CM DR TSO CHG</t>
  </si>
  <si>
    <t>ADT-CONTROLLEUR CM DR TSO SUP</t>
  </si>
  <si>
    <t>ADT-CONTROLLEUR CM PROD TSO CHG</t>
  </si>
  <si>
    <t>ADT-CONTROLLEUR CM PROD TSO SUP</t>
  </si>
  <si>
    <t>ADT-GENERATEUR CM DR TSO CHG</t>
  </si>
  <si>
    <t>ADT-GENERATEUR CM DR TSO SUP</t>
  </si>
  <si>
    <t>ADT-GENERATEUR CM PROD TSO CHG</t>
  </si>
  <si>
    <t>ADT-GENERATEUR CM PROD TSO SUP</t>
  </si>
  <si>
    <t>AECB-(MOF) DR TSO CHG</t>
  </si>
  <si>
    <t>AECB-(MOF) DR TSO SUP</t>
  </si>
  <si>
    <t>AECB-(MOF) PROD TSO CHG</t>
  </si>
  <si>
    <t>AECB-(MOF) PROD TSO SUP</t>
  </si>
  <si>
    <t>AFD DR TSO CHG</t>
  </si>
  <si>
    <t>AFD DR TSO SUP</t>
  </si>
  <si>
    <t>AFD PROD TSO CHG</t>
  </si>
  <si>
    <t>AFD PROD TSO SUP</t>
  </si>
  <si>
    <t>AFTER LOAN MANAGEMENT-SCBTL PROD TSO CHG</t>
  </si>
  <si>
    <t>AFTER LOAN MANAGEMENT-SCBTL PROD TSO SUP</t>
  </si>
  <si>
    <t>AGCAPITAL DR TSO CHG</t>
  </si>
  <si>
    <t>AGCAPITAL DR TSO SUP</t>
  </si>
  <si>
    <t>AGCAPITAL PROD TSO CHG</t>
  </si>
  <si>
    <t>AGCAPITAL PROD TSO SUP</t>
  </si>
  <si>
    <t>AGCAPITAL UAT TSO CHG</t>
  </si>
  <si>
    <t>AGCAPITAL UAT TSO SUP</t>
  </si>
  <si>
    <t>AGENCY BANKING NG PROD TSO CHG</t>
  </si>
  <si>
    <t>AGENCY BANKING NG PROD TSO SUP</t>
  </si>
  <si>
    <t>AGENCY BANKING PLATFORM PROD TSO CHG</t>
  </si>
  <si>
    <t>AGENCY BANKING PLATFORM PROD TSO SUP</t>
  </si>
  <si>
    <t>AGENCY BANKING PORTAL UG PROD TSO CHG</t>
  </si>
  <si>
    <t>AGENCY BANKING PORTAL UG PROD TSO SUP</t>
  </si>
  <si>
    <t>AGS DR TSO CHG</t>
  </si>
  <si>
    <t>AGS DR TSO SUP</t>
  </si>
  <si>
    <t>AGS PROD TSO CHG</t>
  </si>
  <si>
    <t>AGS PROD TSO SUP</t>
  </si>
  <si>
    <t>AGS UAT TSO CHG</t>
  </si>
  <si>
    <t>AGS UAT TSO SUP</t>
  </si>
  <si>
    <t>AI ML WORKBENCH SANDBOX DEV TSO CHG</t>
  </si>
  <si>
    <t>AI ML WORKBENCH SANDBOX DEV TSO SUP</t>
  </si>
  <si>
    <t>AI ML WORKBENCH SANDBOX DR TSO CHG</t>
  </si>
  <si>
    <t>AI ML WORKBENCH SANDBOX DR TSO SUP</t>
  </si>
  <si>
    <t>AI ML WORKBENCH SANDBOX PROD TSO CHG</t>
  </si>
  <si>
    <t>AI ML WORKBENCH SANDBOX PROD TSO SUP</t>
  </si>
  <si>
    <t>AI OUTBOUND CALL CN DR TSO CHG</t>
  </si>
  <si>
    <t>AI OUTBOUND CALL CN DR TSO SUP</t>
  </si>
  <si>
    <t>AI OUTBOUND CALL CN PROD TSO CHG</t>
  </si>
  <si>
    <t>AI OUTBOUND CALL CN PROD TSO SUP</t>
  </si>
  <si>
    <t>AI OUTBOUND CALL CN TEST TSO CHG</t>
  </si>
  <si>
    <t>AI OUTBOUND CALL CN TEST TSO SUP</t>
  </si>
  <si>
    <t>AIA eBen Singapore PROD TSO CHG</t>
  </si>
  <si>
    <t>AIA eBen Singapore PROD TSO SUP</t>
  </si>
  <si>
    <t>AIDOCS DEV TSO CHG</t>
  </si>
  <si>
    <t>AIDOCS DEV TSO SUP</t>
  </si>
  <si>
    <t>AIDOCS DR TSO CHG</t>
  </si>
  <si>
    <t>AIDOCS DR TSO SUP</t>
  </si>
  <si>
    <t>AIDOCS PROD TSO CHG</t>
  </si>
  <si>
    <t>AIDOCS PROD TSO SUP</t>
  </si>
  <si>
    <t>AMADEUS DEV TSO CHG</t>
  </si>
  <si>
    <t>AMADEUS DEV TSO SUP</t>
  </si>
  <si>
    <t>AMADEUS DR TSO CHG</t>
  </si>
  <si>
    <t>AMADEUS DR TSO SUP</t>
  </si>
  <si>
    <t>AMADEUS PROD TSO CHG</t>
  </si>
  <si>
    <t>AMADEUS PROD TSO SUP</t>
  </si>
  <si>
    <t>Amadeus-SCBK KR DEV TSO CHG</t>
  </si>
  <si>
    <t>Amadeus-SCBK KR DEV TSO SUP</t>
  </si>
  <si>
    <t>AMADEUS-SCBK KR DR TSO CHG</t>
  </si>
  <si>
    <t>AMADEUS-SCBK KR DR TSO SUP</t>
  </si>
  <si>
    <t>AMADEUS-SCBK KR PROD TSO CHG</t>
  </si>
  <si>
    <t>AMADEUS-SCBK KR PROD TSO SUP</t>
  </si>
  <si>
    <t>AMD ASIM TSO CHG</t>
  </si>
  <si>
    <t>AMD ASIM TSO SUP</t>
  </si>
  <si>
    <t>AMD ASRM EAST TSO CHG</t>
  </si>
  <si>
    <t>AMD ASRM EAST TSO SUP</t>
  </si>
  <si>
    <t>AMD ASRM TSO CHG</t>
  </si>
  <si>
    <t>AMD ASRM TSO SUP</t>
  </si>
  <si>
    <t>AMD ASRM WEST TSO CHG</t>
  </si>
  <si>
    <t>AMD ASRM WEST TSO SUP</t>
  </si>
  <si>
    <t>AMD DAT CCIB TSO CHG</t>
  </si>
  <si>
    <t>AMD DAT CCIB TSO SUP</t>
  </si>
  <si>
    <t>AMD DAT GF TSO CHG</t>
  </si>
  <si>
    <t>AMD DAT GF TSO SUP</t>
  </si>
  <si>
    <t>AMD DAT OPS TSO CHG</t>
  </si>
  <si>
    <t>AMD DAT OPS TSO SUP</t>
  </si>
  <si>
    <t>AMD DMZ TSO CHG</t>
  </si>
  <si>
    <t>AMD DMZ TSO SUP</t>
  </si>
  <si>
    <t>AMD IAMAM TSO CHG</t>
  </si>
  <si>
    <t>AMD IAMAM TSO SUP</t>
  </si>
  <si>
    <t>AMD IAMBAU TSO CHG</t>
  </si>
  <si>
    <t>AMD IAMBAU TSO SUP</t>
  </si>
  <si>
    <t>AMD IAMCERT TSO SUP CHG</t>
  </si>
  <si>
    <t>AMD IAMCERT TSO SUP SUP</t>
  </si>
  <si>
    <t>AMD IAMIRM TSO CHG</t>
  </si>
  <si>
    <t>AMD IAMIRM TSO SUP</t>
  </si>
  <si>
    <t>AMD MAINFRAME TSO CHG</t>
  </si>
  <si>
    <t>AMD MAINFRAME TSO SUP</t>
  </si>
  <si>
    <t>AMD MAR TSO CHG</t>
  </si>
  <si>
    <t>AMD MAR TSO SUP</t>
  </si>
  <si>
    <t>AMD NSA TSO CHG</t>
  </si>
  <si>
    <t>AMD NSA TSO SUP</t>
  </si>
  <si>
    <t>AMD PLTFRMADP TSO CHG</t>
  </si>
  <si>
    <t>AMD PLTFRMADP TSO SUP</t>
  </si>
  <si>
    <t>AMD PSIM TSO CHG</t>
  </si>
  <si>
    <t>AMD PSIM TSO SUP</t>
  </si>
  <si>
    <t>AMD PSRM TSO CHG</t>
  </si>
  <si>
    <t>AMD PSRM TSO SUP</t>
  </si>
  <si>
    <t>AMD RCARECON SRE TSO CHG</t>
  </si>
  <si>
    <t>AMD RCARECON SRE TSO SUP</t>
  </si>
  <si>
    <t>AMD ROLEREFRESH SRE TSO CHG</t>
  </si>
  <si>
    <t>AMD ROLEREFRESH SRE TSO SUP</t>
  </si>
  <si>
    <t>AMD RPT OPS TSO CHG</t>
  </si>
  <si>
    <t>AMD RPT OPS TSO SUP</t>
  </si>
  <si>
    <t>AMD TWINFOSEC TSO  CHG</t>
  </si>
  <si>
    <t>AMD TWINFOSEC TSO SUP</t>
  </si>
  <si>
    <t>AME AE RPW RTL IBANKING SUP TSO CHG</t>
  </si>
  <si>
    <t>AME AE RPW RTL IBANKING SUP TSO SUP</t>
  </si>
  <si>
    <t>AME BW TAI CTM NCR SUP TSO CHG</t>
  </si>
  <si>
    <t>AME BW TAI CTM NCR SUP TSO SUP</t>
  </si>
  <si>
    <t>AME GBL RPW RTL IBANKINGL1 SUP TSO CHG</t>
  </si>
  <si>
    <t>AME GBL RPW RTL IBANKINGL1 SUP TSO SUP</t>
  </si>
  <si>
    <t>AME GBL TS INFR DCSOPS SUP TSO CHG</t>
  </si>
  <si>
    <t>AME GBL TS INFR DCSOPS SUP TSO SUP</t>
  </si>
  <si>
    <t>AME PK RPW RTL IBANKING SUP TSO CHG</t>
  </si>
  <si>
    <t>AME PK RPW RTL IBANKING SUP TSO SUP</t>
  </si>
  <si>
    <t>AME PK TAI CTM EUC SUP TSO CHG</t>
  </si>
  <si>
    <t>AME PK TAI CTM EUC SUP TSO SUP</t>
  </si>
  <si>
    <t>AME PK TS INFR NWK SUP TSO CHG</t>
  </si>
  <si>
    <t>AME PK TS INFR NWK SUP TSO SUP</t>
  </si>
  <si>
    <t>AME SA FUNC EDMP CDL SRE TSO CHG</t>
  </si>
  <si>
    <t>AME SA FUNC EDMP CDL SRE TSO SUP</t>
  </si>
  <si>
    <t>AME SA TAI CSS OTS SUP TSO CHG</t>
  </si>
  <si>
    <t>AME SA TAI CSS OTS SUP TSO SUP</t>
  </si>
  <si>
    <t>AMELIA ORCHESTRATOR DEV TSO CHG</t>
  </si>
  <si>
    <t>AMELIA ORCHESTRATOR DEV TSO SUP</t>
  </si>
  <si>
    <t>AMELIA ORCHESTRATOR DR TSO CHG</t>
  </si>
  <si>
    <t>AMELIA ORCHESTRATOR DR TSO SUP</t>
  </si>
  <si>
    <t>AMELIA ORCHESTRATOR PROD TSO CHG</t>
  </si>
  <si>
    <t>AMELIA ORCHESTRATOR PROD TSO SUP</t>
  </si>
  <si>
    <t>AMEYO CONTACT CENTRE SYSTEM NP PROD TSO CHG</t>
  </si>
  <si>
    <t>AMEYO CONTACT CENTRE SYSTEM NP PROD TSO SUP</t>
  </si>
  <si>
    <t>AMH DEV TSO CHG</t>
  </si>
  <si>
    <t>AMH DEV TSO SUP</t>
  </si>
  <si>
    <t>AMH DR TSO CHG</t>
  </si>
  <si>
    <t>AMH DR TSO SUP</t>
  </si>
  <si>
    <t>AMH FA AWP DR TSO CHG</t>
  </si>
  <si>
    <t>AMH FA AWP DR TSO SUP</t>
  </si>
  <si>
    <t>AMH FA AWP PROD TSO CHG</t>
  </si>
  <si>
    <t>AMH FA AWP PROD TSO SUP</t>
  </si>
  <si>
    <t>AMH FA DR TSO CHG</t>
  </si>
  <si>
    <t>AMH FA DR TSO SUP</t>
  </si>
  <si>
    <t>AMH FA PROD TSO CHG</t>
  </si>
  <si>
    <t>AMH FA PROD TSO SUP</t>
  </si>
  <si>
    <t>AMH FA SAG DR TSO CHG</t>
  </si>
  <si>
    <t>AMH FA SAG DR TSO SUP</t>
  </si>
  <si>
    <t>AMH FA SAG PROD TSO CHG</t>
  </si>
  <si>
    <t>AMH FA SAG PROD TSO SUP</t>
  </si>
  <si>
    <t>AMH NON PROD TSO CHG</t>
  </si>
  <si>
    <t>AMH NON PROD TSO SUP</t>
  </si>
  <si>
    <t>AMH PROD TSO CHG</t>
  </si>
  <si>
    <t>AMH PROD TSO SUP</t>
  </si>
  <si>
    <t>AMH WB DR TSO CHG</t>
  </si>
  <si>
    <t>AMH WB DR TSO SUP</t>
  </si>
  <si>
    <t>AMH WB PROD TSO CHG</t>
  </si>
  <si>
    <t>AMH WB PROD TSO SUP</t>
  </si>
  <si>
    <t>AMIVR DEV TSO CHG</t>
  </si>
  <si>
    <t>AMIVR DEV TSO SUP</t>
  </si>
  <si>
    <t>AMIVR DR TSO CHG</t>
  </si>
  <si>
    <t>AMIVR DR TSO SUP</t>
  </si>
  <si>
    <t>AMIVR PROD TSO CHG</t>
  </si>
  <si>
    <t>AMIVR PROD TSO SUP</t>
  </si>
  <si>
    <t>AML CDD/CIS-SCBTL DR TSO CHG</t>
  </si>
  <si>
    <t>AML CDD/CIS-SCBTL DR TSO SUP</t>
  </si>
  <si>
    <t>AML CDD/CIS-SCBTL PROD TSO CHG</t>
  </si>
  <si>
    <t>AML CDD/CIS-SCBTL PROD TSO SUP</t>
  </si>
  <si>
    <t>AMLO DR TSO CHG</t>
  </si>
  <si>
    <t>AMLO DR TSO SUP</t>
  </si>
  <si>
    <t>AMLO PROD TSO CHG</t>
  </si>
  <si>
    <t>AMLO PROD TSO SUP</t>
  </si>
  <si>
    <t>AML-SMALL OFFICE IN PROD TSO CHG</t>
  </si>
  <si>
    <t>AML-SMALL OFFICE IN PROD TSO SUP</t>
  </si>
  <si>
    <t>ANOMALI THREATSTREAM US PROD TSO CHG</t>
  </si>
  <si>
    <t>ANOMALI THREATSTREAM US PROD TSO SUP</t>
  </si>
  <si>
    <t>ANTASENA ID DR TSO CHG</t>
  </si>
  <si>
    <t>ANTASENA ID DR TSO SUP</t>
  </si>
  <si>
    <t>ANTASENA ID PROD TSO CHG</t>
  </si>
  <si>
    <t>ANTASENA ID PROD TSO SUP</t>
  </si>
  <si>
    <t>Antivirus Management - SCBK KR DEV TSO CHG</t>
  </si>
  <si>
    <t>Antivirus Management - SCBK KR DEV TSO SUP</t>
  </si>
  <si>
    <t>Antivirus Management - SCBK KR DR TSO CHG</t>
  </si>
  <si>
    <t>Antivirus Management - SCBK KR DR TSO SUP</t>
  </si>
  <si>
    <t>Antivirus Management - SCBK KR PROD TSO CHG</t>
  </si>
  <si>
    <t>Antivirus Management - SCBK KR PROD TSO SUP</t>
  </si>
  <si>
    <t>ANTIVIRUS MANAGEMENT DR TSO CHG</t>
  </si>
  <si>
    <t>ANTIVIRUS MANAGEMENT DR TSO SUP</t>
  </si>
  <si>
    <t>ANTIVIRUS MANAGEMENT PROD TSO CHG</t>
  </si>
  <si>
    <t>ANTIVIRUS MANAGEMENT PROD TSO SUP</t>
  </si>
  <si>
    <t>ANTS PROD TSO CHG</t>
  </si>
  <si>
    <t>ANTS PROD TSO SUP</t>
  </si>
  <si>
    <t>AO DC CRES SUPPORT TSO CHG</t>
  </si>
  <si>
    <t>AO DC CRES SUPPORT TSO SUP</t>
  </si>
  <si>
    <t>AO-IN MR DBA TSO CHG</t>
  </si>
  <si>
    <t>AO-IN MR DBA TSO SUP</t>
  </si>
  <si>
    <t>AOP DEV TSO CHG</t>
  </si>
  <si>
    <t>AOP DEV TSO SUP</t>
  </si>
  <si>
    <t>AOP DR TSO CHG</t>
  </si>
  <si>
    <t>AOP DR TSO SUP</t>
  </si>
  <si>
    <t>AOP PROD TSO CHG</t>
  </si>
  <si>
    <t>AOP PROD TSO SUP</t>
  </si>
  <si>
    <t>AO-SG MR DBA TSO CHG</t>
  </si>
  <si>
    <t>AO-SG MR DBA TSO SUP</t>
  </si>
  <si>
    <t>Apache Nifi PROD TSO CHG</t>
  </si>
  <si>
    <t>Apache Nifi PROD TSO SUP</t>
  </si>
  <si>
    <t>APEILI DEV TSO CHG</t>
  </si>
  <si>
    <t>APEILI DEV TSO SUP</t>
  </si>
  <si>
    <t>APEILI DR TSO CHG</t>
  </si>
  <si>
    <t>APEILI DR TSO SUP</t>
  </si>
  <si>
    <t>APEILI PROD TSO CHG</t>
  </si>
  <si>
    <t>APEILI PROD TSO SUP</t>
  </si>
  <si>
    <t>APERTA BW PROD TSO CHG</t>
  </si>
  <si>
    <t>APERTA BW PROD TSO SUP</t>
  </si>
  <si>
    <t>APERTA TZ DR TSO CHG</t>
  </si>
  <si>
    <t>APERTA TZ DR TSO SUP</t>
  </si>
  <si>
    <t>APERTA TZ PROD TSO CHG</t>
  </si>
  <si>
    <t>APERTA TZ PROD TSO SUP</t>
  </si>
  <si>
    <t>API GATEWAY SERVICES TH PROD TSO CHG</t>
  </si>
  <si>
    <t>API GATEWAY SERVICES TH PROD TSO SUP</t>
  </si>
  <si>
    <t>API Security Monitoring PROD TSO CHG</t>
  </si>
  <si>
    <t>API Security Monitoring PROD TSO SUP</t>
  </si>
  <si>
    <t>API SERVICES GLOBAL HK DEV TSO CHG</t>
  </si>
  <si>
    <t>API SERVICES GLOBAL HK DEV TSO SUP</t>
  </si>
  <si>
    <t>API SERVICES GLOBAL HK PROD TSO CHG</t>
  </si>
  <si>
    <t>API SERVICES GLOBAL HK PROD TSO SUP</t>
  </si>
  <si>
    <t>API SERVICES GLOBAL HK SIT TSO CHG</t>
  </si>
  <si>
    <t>API SERVICES GLOBAL HK SIT TSO SUP</t>
  </si>
  <si>
    <t>API SERVICES GLOBAL HK STAGE TSO CHG</t>
  </si>
  <si>
    <t>API SERVICES GLOBAL HK STAGE TSO SUP</t>
  </si>
  <si>
    <t>API SERVICES GLOBAL HK UAT TSO CHG</t>
  </si>
  <si>
    <t>API SERVICES GLOBAL HK UAT TSO SUP</t>
  </si>
  <si>
    <t>API SERVICES HK SANDBOX TSO CHG</t>
  </si>
  <si>
    <t>API SERVICES HK SANDBOX TSO SUP</t>
  </si>
  <si>
    <t>APIPORT DEV TSO CHG</t>
  </si>
  <si>
    <t>APIPORT DEV TSO SUP</t>
  </si>
  <si>
    <t>APIPORT PROD TSO CHG</t>
  </si>
  <si>
    <t>APIPORT PROD TSO SUP</t>
  </si>
  <si>
    <t>APIPORT STAGING TSO CHG</t>
  </si>
  <si>
    <t>APIPORT STAGING TSO SUP</t>
  </si>
  <si>
    <t>APOLLO REGRULES DEV TSO CHG</t>
  </si>
  <si>
    <t>APOLLO REGRULES DEV TSO SUP</t>
  </si>
  <si>
    <t>APOLLO REGRULES DR TSO CHG</t>
  </si>
  <si>
    <t>APOLLO REGRULES DR TSO SUP</t>
  </si>
  <si>
    <t>APOLLO REGRULES PROD TSO CHG</t>
  </si>
  <si>
    <t>APOLLO REGRULES PROD TSO SUP</t>
  </si>
  <si>
    <t>APOLLO REGRULES UAT TSO CHG</t>
  </si>
  <si>
    <t>APOLLO REGRULES UAT TSO SUP</t>
  </si>
  <si>
    <t>APOLLO SCOT AE PROD TSO CHG</t>
  </si>
  <si>
    <t>APOLLO SCOT AE PROD TSO SUP</t>
  </si>
  <si>
    <t>APOLLO SCOT MY PROD TSO CHG</t>
  </si>
  <si>
    <t>APOLLO SCOT MY PROD TSO SUP</t>
  </si>
  <si>
    <t>APOLLO SCOT PROD TSO CHG</t>
  </si>
  <si>
    <t>APOLLO SCOT PROD TSO SUP</t>
  </si>
  <si>
    <t>APOLLO SCOT SG PROD TSO CHG</t>
  </si>
  <si>
    <t>APOLLO SCOT SG PROD TSO SUP</t>
  </si>
  <si>
    <t>APP PORTAL DR TSO CHG</t>
  </si>
  <si>
    <t>APP PORTAL DR TSO SUP</t>
  </si>
  <si>
    <t>APP PORTAL PROD TSO CHG</t>
  </si>
  <si>
    <t>APP PORTAL PROD TSO SUP</t>
  </si>
  <si>
    <t>APP PROXY CN DR TSO CHG</t>
  </si>
  <si>
    <t>APP PROXY CN DR TSO SUP</t>
  </si>
  <si>
    <t>APP PROXY CN PROD TSO CHG</t>
  </si>
  <si>
    <t>APP PROXY CN PROD TSO SUP</t>
  </si>
  <si>
    <t>APPDYNAMICS PROD TSO CHG</t>
  </si>
  <si>
    <t>APPDYNAMICS PROD TSO SUP</t>
  </si>
  <si>
    <t>APPLICATION SCORE-SCBTL DR TSO CHG</t>
  </si>
  <si>
    <t>APPLICATION SCORE-SCBTL DR TSO SUP</t>
  </si>
  <si>
    <t>APPLICATION SCORE-SCBTL PROD TSO CHG</t>
  </si>
  <si>
    <t>APPLICATION SCORE-SCBTL PROD TSO SUP</t>
  </si>
  <si>
    <t>APPOINTMENT BOOKING AND QUEUE MANAGEMENT SERVICE UK PROD TSO CHG</t>
  </si>
  <si>
    <t>APPOINTMENT BOOKING AND QUEUE MANAGEMENT SERVICE UK PROD TSO SUP</t>
  </si>
  <si>
    <t>APPS DR TSO CHG</t>
  </si>
  <si>
    <t>APPS DR TSO SUP</t>
  </si>
  <si>
    <t>APPS IPSS TSO CHG</t>
  </si>
  <si>
    <t>APPS IPSS TSO SUP</t>
  </si>
  <si>
    <t>APPS PROD TSO CHG</t>
  </si>
  <si>
    <t>APPS PROD TSO SUP</t>
  </si>
  <si>
    <t>APPTIO PROD TSO CHG</t>
  </si>
  <si>
    <t>APPTIO PROD TSO SUP</t>
  </si>
  <si>
    <t>APPVIEWX HK DEV TSO CHG</t>
  </si>
  <si>
    <t>APPVIEWX HK DEV TSO SUP</t>
  </si>
  <si>
    <t>APPVIEWX HK PROD TSO CHG</t>
  </si>
  <si>
    <t>APPVIEWX HK PROD TSO SUP</t>
  </si>
  <si>
    <t>APPVIEWX SG PROD TSO CHG</t>
  </si>
  <si>
    <t>APPVIEWX SG PROD TSO SUP</t>
  </si>
  <si>
    <t>APPVIEWX UK DEV TSO CHG</t>
  </si>
  <si>
    <t>APPVIEWX UK DEV TSO SUP</t>
  </si>
  <si>
    <t>APPVIEWX UK PROD TSO CHG</t>
  </si>
  <si>
    <t>APPVIEWX UK PROD TSO SUP</t>
  </si>
  <si>
    <t>APPVIEWX UK UAT TSO CHG</t>
  </si>
  <si>
    <t>APPVIEWX UK UAT TSO SUP</t>
  </si>
  <si>
    <t>APTRA PSPORT KE PROD TSO CHG</t>
  </si>
  <si>
    <t>APTRA PSPORT KE PROD TSO SUP</t>
  </si>
  <si>
    <t>APTRAVISION NG PROD TSO CHG</t>
  </si>
  <si>
    <t>APTRAVISION NG PROD TSO SUP</t>
  </si>
  <si>
    <t>AQUACSP PROD TSO CHG</t>
  </si>
  <si>
    <t>AQUACSP PROD TSO SUP</t>
  </si>
  <si>
    <t>ARCSERVE BACKUP MANAGER-PH DEV TSO CHG</t>
  </si>
  <si>
    <t>ARCSERVE BACKUP MANAGER-PH DEV TSO SUP</t>
  </si>
  <si>
    <t>ARCSERVE BACKUP MANAGER-PH DR TSO CHG</t>
  </si>
  <si>
    <t>ARCSERVE BACKUP MANAGER-PH DR TSO SUP</t>
  </si>
  <si>
    <t>ARCSERVE BACKUP MANAGER-PH PROD TSO CHG</t>
  </si>
  <si>
    <t>ARCSERVE BACKUP MANAGER-PH PROD TSO SUP</t>
  </si>
  <si>
    <t>ARCSERVE UDP AU PROD TSO CHG</t>
  </si>
  <si>
    <t>ARCSERVE UDP AU PROD TSO SUP</t>
  </si>
  <si>
    <t>ARCSERVE UDP ID DR TSO CHG</t>
  </si>
  <si>
    <t>ARCSERVE UDP ID DR TSO SUP</t>
  </si>
  <si>
    <t>ARCSERVE UDP ID PROD TSO CHG</t>
  </si>
  <si>
    <t>ARCSERVE UDP ID PROD TSO SUP</t>
  </si>
  <si>
    <t>ARIBA PROD TSO CHG</t>
  </si>
  <si>
    <t>ARIBA PROD TSO SUP</t>
  </si>
  <si>
    <t>ARISV10 PROD TSO CHG</t>
  </si>
  <si>
    <t>ARISV10 PROD TSO SUP</t>
  </si>
  <si>
    <t>ASA BD TAI CTM IT SUP TSO CHG</t>
  </si>
  <si>
    <t>ASA BD TAI CTM IT SUP TSO SUP</t>
  </si>
  <si>
    <t>ASA BD TAI CTM RBS SUP TSO CHG</t>
  </si>
  <si>
    <t>ASA BD TAI CTM RBS SUP TSO SUP</t>
  </si>
  <si>
    <t>ASA GBL RPW RTL IBANKINGL1 SUP TSO CHG</t>
  </si>
  <si>
    <t>ASA GBL RPW RTL IBANKINGL1 SUP TSO SUP</t>
  </si>
  <si>
    <t>ASA GBL TBGB TB ECOLN DEV TSO CHG</t>
  </si>
  <si>
    <t>ASA GBL TBGB TB ECOLN DEV TSO SUP</t>
  </si>
  <si>
    <t>ASA GBL TS EUS SHAREPOINT ENG TSO CHG</t>
  </si>
  <si>
    <t>ASA GBL TS EUS SHAREPOINT ENG TSO SUP</t>
  </si>
  <si>
    <t>ASA GBL TS INFR DCSOPS SUP TSO CHG</t>
  </si>
  <si>
    <t>ASA GBL TS INFR DCSOPS SUP TSO SUP</t>
  </si>
  <si>
    <t>ASA HK FUNC LC AFD PRJ TSO CHG</t>
  </si>
  <si>
    <t>ASA HK FUNC LC AFD PRJ TSO SUP</t>
  </si>
  <si>
    <t>ASA HK RPW WM T24HKOE SUP TSO CHG</t>
  </si>
  <si>
    <t>ASA HK RPW WM T24HKOE SUP TSO SUP</t>
  </si>
  <si>
    <t>ASA HK TAI CTM DPS ADM TSO CHG</t>
  </si>
  <si>
    <t>ASA HK TAI CTM DPS ADM TSO SUP</t>
  </si>
  <si>
    <t>ASA IN DT ICPDL PLATFORM SRE TSO CHG</t>
  </si>
  <si>
    <t>ASA IN DT ICPDL PLATFORM SRE TSO SUP</t>
  </si>
  <si>
    <t>ASA IN ET EUS TELEPHONY SUP TSO CHG</t>
  </si>
  <si>
    <t>ASA IN ET EUS TELEPHONY SUP TSO SUP</t>
  </si>
  <si>
    <t>ASA IN FSTS DFT BUILDCOOL PRJ TSO CHG</t>
  </si>
  <si>
    <t>ASA IN FSTS DFT BUILDCOOL PRJ TSO SUP</t>
  </si>
  <si>
    <t>ASA IN FSTS EDM ICPDL DEV TSO CHG</t>
  </si>
  <si>
    <t>ASA IN FSTS EDM ICPDL DEV TSO SUP</t>
  </si>
  <si>
    <t>ASA IN FSTS TB SCMSX SUP TSO CHG</t>
  </si>
  <si>
    <t>ASA IN FSTS TB SCMSX SUP TSO SUP</t>
  </si>
  <si>
    <t>ASA IN RPW RTL ATM BUS TSO CHG</t>
  </si>
  <si>
    <t>ASA IN RPW RTL ATM BUS TSO SUP</t>
  </si>
  <si>
    <t>ASA IN RPW RTL MMC BUS TSO CHG</t>
  </si>
  <si>
    <t>ASA IN RPW RTL MMC BUS TSO SUP</t>
  </si>
  <si>
    <t>ASA IN TAI CTM BACKOFFICE SUP TSO CHG</t>
  </si>
  <si>
    <t>ASA IN TAI CTM BACKOFFICE SUP TSO SUP</t>
  </si>
  <si>
    <t>ASA IN TBGB TB BPSIDEV PRJ TSO CHG</t>
  </si>
  <si>
    <t>ASA IN TBGB TB BPSIDEV PRJ TSO SUP</t>
  </si>
  <si>
    <t>ASA IN TBGB TB S2BNGMIG DEV TSO CHG</t>
  </si>
  <si>
    <t>ASA IN TBGB TB S2BNGMIG DEV TSO SUP</t>
  </si>
  <si>
    <t>ASA IN TBGB TB SAA DEV TSO CHG</t>
  </si>
  <si>
    <t>ASA IN TBGB TB SAA DEV TSO SUP</t>
  </si>
  <si>
    <t>ASA IN TBGB TB SCROESD DEV TSO CHG</t>
  </si>
  <si>
    <t>ASA IN TBGB TB SCROESD DEV TSO SUP</t>
  </si>
  <si>
    <t>ASA IN TBGB TB TEM DEV TSO CHG</t>
  </si>
  <si>
    <t>ASA IN TBGB TB TEM DEV TSO SUP</t>
  </si>
  <si>
    <t>ASA IN TS CSS CHANGEMGMT SUP TSO CHG</t>
  </si>
  <si>
    <t>ASA IN TS CSS CHANGEMGMT SUP TSO SUP</t>
  </si>
  <si>
    <t>ASA LK TBGB GB CRIBADMIN ADM TSO CHG</t>
  </si>
  <si>
    <t>ASA LK TBGB GB CRIBADMIN ADM TSO SUP</t>
  </si>
  <si>
    <t>ASA MY FUNC FIN ITEPSUAT DEV TSO CHG</t>
  </si>
  <si>
    <t>ASA MY FUNC FIN ITEPSUAT DEV TSO SUP</t>
  </si>
  <si>
    <t>ASA MY RPW RTL CCCREC SUP TSO CHG</t>
  </si>
  <si>
    <t>ASA MY RPW RTL CCCREC SUP TSO SUP</t>
  </si>
  <si>
    <t>ASA MY RPW RTL CCCVOICE SUP TSO CHG</t>
  </si>
  <si>
    <t>ASA MY RPW RTL CCCVOICE SUP TSO SUP</t>
  </si>
  <si>
    <t>ASA MY RPW WM RMWB SUP TSO CHG</t>
  </si>
  <si>
    <t>ASA MY RPW WM RMWB SUP TSO SUP</t>
  </si>
  <si>
    <t>ASA NP RPW RTL ATMOPS BUS TSO CHG</t>
  </si>
  <si>
    <t>ASA NP RPW RTL ATMOPS BUS TSO SUP</t>
  </si>
  <si>
    <t>ASA PK FUNC DFT COOLPK SRE TSO CHG</t>
  </si>
  <si>
    <t>ASA PK FUNC DFT COOLPK SRE TSO SUP</t>
  </si>
  <si>
    <t>ASA PK FUNC LC LINKANALYS SUP TSO CHG</t>
  </si>
  <si>
    <t>ASA PK FUNC LC LINKANALYS SUP TSO SUP</t>
  </si>
  <si>
    <t>ASA PK RPW RTL AFDKL SUP TSO CHG</t>
  </si>
  <si>
    <t>ASA PK RPW RTL AFDKL SUP TSO SUP</t>
  </si>
  <si>
    <t>ASA PK TBGB TB CERS SRE TSO CHG</t>
  </si>
  <si>
    <t>ASA PK TBGB TB CERS SRE TSO SUP</t>
  </si>
  <si>
    <t>ASA SG FUNC RSK VAST2 DEV TSO CHG</t>
  </si>
  <si>
    <t>ASA SG FUNC RSK VAST2 DEV TSO SUP</t>
  </si>
  <si>
    <t>ASA SG RPW RTL ADOBEMADMIN PRJ TSO CHG</t>
  </si>
  <si>
    <t>ASA SG RPW RTL ADOBEMADMIN PRJ TSO SUP</t>
  </si>
  <si>
    <t>ASA SG RPW WM T24 SUP TSO CHG</t>
  </si>
  <si>
    <t>ASA SG RPW WM T24 SUP TSO SUP</t>
  </si>
  <si>
    <t>ASA SG TBGB GB CCIBMAS BUS TSO CHG</t>
  </si>
  <si>
    <t>ASA SG TBGB GB CCIBMAS BUS TSO SUP</t>
  </si>
  <si>
    <t>ASKCOMPLIANCE DEV TSO CHG</t>
  </si>
  <si>
    <t>ASKCOMPLIANCE DEV TSO SUP</t>
  </si>
  <si>
    <t>ASKCOMPLIANCE DR TSO CHG</t>
  </si>
  <si>
    <t>ASKCOMPLIANCE DR TSO SUP</t>
  </si>
  <si>
    <t>ASKCOMPLIANCE OAT TSO CHG</t>
  </si>
  <si>
    <t>ASKCOMPLIANCE OAT TSO SUP</t>
  </si>
  <si>
    <t>ASKCOMPLIANCE PROD TSO CHG</t>
  </si>
  <si>
    <t>ASKCOMPLIANCE PROD TSO SUP</t>
  </si>
  <si>
    <t>ASKCOMPLIANCE SIT TSO CHG</t>
  </si>
  <si>
    <t>ASKCOMPLIANCE SIT TSO SUP</t>
  </si>
  <si>
    <t>ASKCOMPLIANCE UAT TSO CHG</t>
  </si>
  <si>
    <t>ASKCOMPLIANCE UAT TSO SUP</t>
  </si>
  <si>
    <t>ASKHR DEV TSO CHG</t>
  </si>
  <si>
    <t>ASKHR DEV TSO SUP</t>
  </si>
  <si>
    <t>ASKHR DR TSO CHG</t>
  </si>
  <si>
    <t>ASKHR DR TSO SUP</t>
  </si>
  <si>
    <t>ASKHR PROD TSO CHG</t>
  </si>
  <si>
    <t>ASKHR PROD TSO SUP</t>
  </si>
  <si>
    <t>ASPIRE DATA-FPD PROD TSO CHG</t>
  </si>
  <si>
    <t>ASPIRE DATA-FPD PROD TSO SUP</t>
  </si>
  <si>
    <t>ASPIRE DATA-FPL PROD TSO CHG</t>
  </si>
  <si>
    <t>ASPIRE DATA-FPL PROD TSO SUP</t>
  </si>
  <si>
    <t>ASPIRE DATA-FPP PROD TSO CHG</t>
  </si>
  <si>
    <t>ASPIRE DATA-FPP PROD TSO SUP</t>
  </si>
  <si>
    <t>ASPIRE DATA-FPQ PROD TSO CHG</t>
  </si>
  <si>
    <t>ASPIRE DATA-FPQ PROD TSO SUP</t>
  </si>
  <si>
    <t>ASPIRE DATA-FPR PROD TSO CHG</t>
  </si>
  <si>
    <t>ASPIRE DATA-FPR PROD TSO SUP</t>
  </si>
  <si>
    <t>ASPIRE DATA-FPT PROD TSO CHG</t>
  </si>
  <si>
    <t>ASPIRE DATA-FPT PROD TSO SUP</t>
  </si>
  <si>
    <t>ASPIRE MI DEV TSO CHG</t>
  </si>
  <si>
    <t>ASPIRE MI DEV TSO SUP</t>
  </si>
  <si>
    <t>ASPIRE MI PRE-PROD TSO CHG</t>
  </si>
  <si>
    <t>ASPIRE MI PRE-PROD TSO SUP</t>
  </si>
  <si>
    <t>ASPIRE MI PROD TSO CHG</t>
  </si>
  <si>
    <t>ASPIRE MI PROD TSO SUP</t>
  </si>
  <si>
    <t>ASPIRE MI TEST TSO CHG</t>
  </si>
  <si>
    <t>ASPIRE MI TEST TSO SUP</t>
  </si>
  <si>
    <t>ASPIRE SECURITY PROD TSO CHG</t>
  </si>
  <si>
    <t>ASPIRE SECURITY PROD TSO SUP</t>
  </si>
  <si>
    <t>Assemble Committees DEV TSO CHG</t>
  </si>
  <si>
    <t>Assemble Committees DEV TSO SUP</t>
  </si>
  <si>
    <t>Assemble Committees DR TSO CHG</t>
  </si>
  <si>
    <t>Assemble Committees DR TSO SUP</t>
  </si>
  <si>
    <t>Assemble Committees PROD TSO CHG</t>
  </si>
  <si>
    <t>Assemble Committees PROD TSO SUP</t>
  </si>
  <si>
    <t>ASSET CONTROL DEV TSO CHG</t>
  </si>
  <si>
    <t>ASSET CONTROL DEV TSO SUP</t>
  </si>
  <si>
    <t>ASSET CONTROL DR TSO CHG</t>
  </si>
  <si>
    <t>ASSET CONTROL DR TSO SUP</t>
  </si>
  <si>
    <t>ASSET CONTROL PROD TSO CHG</t>
  </si>
  <si>
    <t>ASSET CONTROL PROD TSO SUP</t>
  </si>
  <si>
    <t>ASSET CONTROL UAT TSO CHG</t>
  </si>
  <si>
    <t>ASSET CONTROL UAT TSO SUP</t>
  </si>
  <si>
    <t>ASSIGNMENTPRO DEV TSO CHG</t>
  </si>
  <si>
    <t>ASSIGNMENTPRO DEV TSO SUP</t>
  </si>
  <si>
    <t>ASSIGNMENTPRO PROD TSO CHG</t>
  </si>
  <si>
    <t>ASSIGNMENTPRO PROD TSO SUP</t>
  </si>
  <si>
    <t>ASTRA WEBSCAN DR TSO CHG</t>
  </si>
  <si>
    <t>ASTRA WEBSCAN DR TSO SUP</t>
  </si>
  <si>
    <t>ASTRA WEBSCAN PROD TSO CHG</t>
  </si>
  <si>
    <t>ASTRA WEBSCAN PROD TSO SUP</t>
  </si>
  <si>
    <t>ASTROID IN PROD TSO CHG</t>
  </si>
  <si>
    <t>ASTROID IN PROD TSO SUP</t>
  </si>
  <si>
    <t>Astronomer Airflow DEV TSO CHG</t>
  </si>
  <si>
    <t>Astronomer Airflow DEV TSO SUP</t>
  </si>
  <si>
    <t>Astronomer Airflow PROD TSO CHG</t>
  </si>
  <si>
    <t>Astronomer Airflow PROD TSO SUP</t>
  </si>
  <si>
    <t>ATHENA HK PROD TSO CHG</t>
  </si>
  <si>
    <t>ATHENA HK PROD TSO SUP</t>
  </si>
  <si>
    <t>ATHENA_CLOUD_IN PROD TSO CHG</t>
  </si>
  <si>
    <t>ATHENA_CLOUD_IN PROD TSO SUP</t>
  </si>
  <si>
    <t>ATM - EDASRecovery-HK-PROD TSO CHG</t>
  </si>
  <si>
    <t>ATM - EDASRecovery-HK-PROD TSO SUP</t>
  </si>
  <si>
    <t>ATM - EDASRecovery-HK-TESTING TSO CHG</t>
  </si>
  <si>
    <t>ATM - EDASRecovery-HK-TESTING TSO SUP</t>
  </si>
  <si>
    <t>ATM - EPO-HK-PROD TSO CHG</t>
  </si>
  <si>
    <t>ATM - EPO-HK-PROD TSO SUP</t>
  </si>
  <si>
    <t>ATM - EPO-HK-TESTING TSO CHG</t>
  </si>
  <si>
    <t>ATM - EPO-HK-TESTING TSO SUP</t>
  </si>
  <si>
    <t>ATM - NECTAR-HK-PROD TSO CHG</t>
  </si>
  <si>
    <t>ATM - NECTAR-HK-PROD TSO SUP</t>
  </si>
  <si>
    <t>ATM - NECTAR-HK-TESTING TSO CHG</t>
  </si>
  <si>
    <t>ATM - NECTAR-HK-TESTING TSO SUP</t>
  </si>
  <si>
    <t>ATM - NECTAR-UK-PROD TSO CHG</t>
  </si>
  <si>
    <t>ATM - NECTAR-UK-PROD TSO SUP</t>
  </si>
  <si>
    <t>ATM - NECTAR-UK-TESTING TSO CHG</t>
  </si>
  <si>
    <t>ATM - NECTAR-UK-TESTING TSO SUP</t>
  </si>
  <si>
    <t>ATM - PROVIEW HK PROD TSO CHG</t>
  </si>
  <si>
    <t>ATM - PROVIEW HK PROD TSO SUP</t>
  </si>
  <si>
    <t>ATM - PROVIEW HK TEST TSO CHG</t>
  </si>
  <si>
    <t>ATM - PROVIEW HK TEST TSO SUP</t>
  </si>
  <si>
    <t>ATM - PROVIEW PROD TSO CHG</t>
  </si>
  <si>
    <t>ATM - PROVIEW PROD TSO SUP</t>
  </si>
  <si>
    <t>ATM - SecureDoc -HK-PROD TSO CHG</t>
  </si>
  <si>
    <t>ATM - SecureDoc -HK-PROD TSO SUP</t>
  </si>
  <si>
    <t>ATM - SecureDoc -HK-TESTING TSO CHG</t>
  </si>
  <si>
    <t>ATM - SecureDoc -HK-TESTING TSO SUP</t>
  </si>
  <si>
    <t>ATM - SecureDoc -UK-PROD TSO CHG</t>
  </si>
  <si>
    <t>ATM - SecureDoc -UK-PROD TSO SUP</t>
  </si>
  <si>
    <t>ATM - SecureDoc -UK-TESTING TSO CHG</t>
  </si>
  <si>
    <t>ATM - SecureDoc -UK-TESTING TSO SUP</t>
  </si>
  <si>
    <t>ATM - Vynamic Security Editor -HK-PROD TSO CHG</t>
  </si>
  <si>
    <t>ATM - Vynamic Security Editor -HK-PROD TSO SUP</t>
  </si>
  <si>
    <t>ATM - Vynamic Security Editor -HK-TESTING TSO CHG</t>
  </si>
  <si>
    <t>ATM - Vynamic Security Editor -HK-TESTING TSO SUP</t>
  </si>
  <si>
    <t>ATM EURONET REN ID PROD TSO CHG</t>
  </si>
  <si>
    <t>ATM EURONET REN ID PROD TSO SUP</t>
  </si>
  <si>
    <t>ATM EURONET REN ID SIT TSO CHG</t>
  </si>
  <si>
    <t>ATM EURONET REN ID SIT TSO SUP</t>
  </si>
  <si>
    <t>ATM EURONET REN ID UAT TSO CHG</t>
  </si>
  <si>
    <t>ATM EURONET REN ID UAT TSO SUP</t>
  </si>
  <si>
    <t>ATM ONLINE ISSURANCE-SCBTL DEM TSO CHG</t>
  </si>
  <si>
    <t>ATM ONLINE ISSURANCE-SCBTL DEM TSO SUP</t>
  </si>
  <si>
    <t>ATM ONLINE ISSURANCE-SCBTL DR TSO CHG</t>
  </si>
  <si>
    <t>ATM ONLINE ISSURANCE-SCBTL DR TSO SUP</t>
  </si>
  <si>
    <t>ATM ONLINE ISSURANCE-SCBTL PROD TSO CHG</t>
  </si>
  <si>
    <t>ATM ONLINE ISSURANCE-SCBTL PROD TSO SUP</t>
  </si>
  <si>
    <t>ATM SPARROW/HAWK (AFRICA) AF HUB PROD TSO CHG</t>
  </si>
  <si>
    <t>ATM SPARROW/HAWK (AFRICA) AF HUB PROD TSO SUP</t>
  </si>
  <si>
    <t>ATM SPARROW/HAWK (AFRICA) BW PROD TSO CHG</t>
  </si>
  <si>
    <t>ATM SPARROW/HAWK (AFRICA) BW PROD TSO SUP</t>
  </si>
  <si>
    <t>ATM SPARROW/HAWK (AFRICA) CI PROD TSO CHG</t>
  </si>
  <si>
    <t>ATM SPARROW/HAWK (AFRICA) CI PROD TSO SUP</t>
  </si>
  <si>
    <t>ATM SPARROW/HAWK (AFRICA) CM PROD TSO CHG</t>
  </si>
  <si>
    <t>ATM SPARROW/HAWK (AFRICA) CM PROD TSO SUP</t>
  </si>
  <si>
    <t>ATM SPARROW/HAWK (AFRICA) DFT DR TSO CHG</t>
  </si>
  <si>
    <t>ATM SPARROW/HAWK (AFRICA) DFT DR TSO SUP</t>
  </si>
  <si>
    <t>ATM SPARROW/HAWK (AFRICA) DFT PROD TSO CHG</t>
  </si>
  <si>
    <t>ATM SPARROW/HAWK (AFRICA) DFT PROD TSO SUP</t>
  </si>
  <si>
    <t>ATM SPARROW/HAWK (AFRICA) GH PROD TSO CHG</t>
  </si>
  <si>
    <t>ATM SPARROW/HAWK (AFRICA) GH PROD TSO SUP</t>
  </si>
  <si>
    <t>ATM SPARROW/HAWK (AFRICA) GM PROD TSO CHG</t>
  </si>
  <si>
    <t>ATM SPARROW/HAWK (AFRICA) GM PROD TSO SUP</t>
  </si>
  <si>
    <t>ATM SPARROW/HAWK (AFRICA) KE PROD TSO CHG</t>
  </si>
  <si>
    <t>ATM SPARROW/HAWK (AFRICA) KE PROD TSO SUP</t>
  </si>
  <si>
    <t>ATM SPARROW/HAWK (AFRICA) NG PROD TSO CHG</t>
  </si>
  <si>
    <t>ATM SPARROW/HAWK (AFRICA) NG PROD TSO SUP</t>
  </si>
  <si>
    <t>ATM SPARROW/HAWK (AFRICA) PROD TSO CHG</t>
  </si>
  <si>
    <t>ATM SPARROW/HAWK (AFRICA) PROD TSO SUP</t>
  </si>
  <si>
    <t>ATM SPARROW/HAWK (AFRICA) SL PROD TSO CHG</t>
  </si>
  <si>
    <t>ATM SPARROW/HAWK (AFRICA) SL PROD TSO SUP</t>
  </si>
  <si>
    <t>ATM SPARROW/HAWK (AFRICA) TZ PROD TSO CHG</t>
  </si>
  <si>
    <t>ATM SPARROW/HAWK (AFRICA) TZ PROD TSO SUP</t>
  </si>
  <si>
    <t>ATM SPARROW/HAWK (AFRICA) UG PROD TSO CHG</t>
  </si>
  <si>
    <t>ATM SPARROW/HAWK (AFRICA) UG PROD TSO SUP</t>
  </si>
  <si>
    <t>ATM SPARROW/HAWK (AFRICA) ZM PROD TSO CHG</t>
  </si>
  <si>
    <t>ATM SPARROW/HAWK (AFRICA) ZM PROD TSO SUP</t>
  </si>
  <si>
    <t>ATM SPARROW/HAWK (AFRICA) ZW PROD TSO CHG</t>
  </si>
  <si>
    <t>ATM SPARROW/HAWK (AFRICA) ZW PROD TSO SUP</t>
  </si>
  <si>
    <t>ATM SPARROW/HAWK (MESA/BD) BD PROD TSO CHG</t>
  </si>
  <si>
    <t>ATM SPARROW/HAWK (MESA/BD) BD PROD TSO SUP</t>
  </si>
  <si>
    <t>ATM SPARROW/HAWK (MESA/JO) JO DR TSO CHG</t>
  </si>
  <si>
    <t>ATM SPARROW/HAWK (MESA/JO) JO DR TSO SUP</t>
  </si>
  <si>
    <t>ATM SPARROW/HAWK (MESA/JO) JO PROD TSO CHG</t>
  </si>
  <si>
    <t>ATM SPARROW/HAWK (MESA/JO) JO PROD TSO SUP</t>
  </si>
  <si>
    <t>ATM SPARROW/HAWK (MESA/LK) LK PROD TSO CHG</t>
  </si>
  <si>
    <t>ATM SPARROW/HAWK (MESA/LK) LK PROD TSO SUP</t>
  </si>
  <si>
    <t>ATM SPARROW/HAWK (MESA/NP) BD PROD TSO CHG</t>
  </si>
  <si>
    <t>ATM SPARROW/HAWK (MESA/NP) BD PROD TSO SUP</t>
  </si>
  <si>
    <t>ATM SPARROW/HAWK (MESA/NP) DR TSO CHG</t>
  </si>
  <si>
    <t>ATM SPARROW/HAWK (MESA/NP) DR TSO SUP</t>
  </si>
  <si>
    <t>ATM SPARROW/HAWK (MESA/NP) FRAUDTRAP PROD TSO CHG</t>
  </si>
  <si>
    <t>ATM SPARROW/HAWK (MESA/NP) FRAUDTRAP PROD TSO SUP</t>
  </si>
  <si>
    <t>ATM SPARROW/HAWK (MESA/NP) JO PROD TSO CHG</t>
  </si>
  <si>
    <t>ATM SPARROW/HAWK (MESA/NP) JO PROD TSO SUP</t>
  </si>
  <si>
    <t>ATM SPARROW/HAWK (MESA/NP) LK PROD TSO CHG</t>
  </si>
  <si>
    <t>ATM SPARROW/HAWK (MESA/NP) LK PROD TSO SUP</t>
  </si>
  <si>
    <t>ATM SPARROW/HAWK (MESA/NP) MESA HUB PROD TSO CHG</t>
  </si>
  <si>
    <t>ATM SPARROW/HAWK (MESA/NP) MESA HUB PROD TSO SUP</t>
  </si>
  <si>
    <t>ATM SPARROW/HAWK (MESA/NP) NP PROD TSO CHG</t>
  </si>
  <si>
    <t>ATM SPARROW/HAWK (MESA/NP) NP PROD TSO SUP</t>
  </si>
  <si>
    <t>ATM SPARROW/HAWK (MESA/NP) PROD TSO CHG</t>
  </si>
  <si>
    <t>ATM SPARROW/HAWK (MESA/NP) PROD TSO SUP</t>
  </si>
  <si>
    <t>ATMC DEV TSO CHG</t>
  </si>
  <si>
    <t>ATMC DEV TSO SUP</t>
  </si>
  <si>
    <t>ATMC DR TSO CHG</t>
  </si>
  <si>
    <t>ATMC DR TSO SUP</t>
  </si>
  <si>
    <t>ATMC PROD TSO CHG</t>
  </si>
  <si>
    <t>ATMC PROD TSO SUP</t>
  </si>
  <si>
    <t>ATM-EURONET CN DEV TSO CHG</t>
  </si>
  <si>
    <t>ATM-EURONET CN DEV TSO SUP</t>
  </si>
  <si>
    <t>ATM-EURONET CN DR TSO CHG</t>
  </si>
  <si>
    <t>ATM-EURONET CN DR TSO SUP</t>
  </si>
  <si>
    <t>ATM-EURONET CN PROD TSO CHG</t>
  </si>
  <si>
    <t>ATM-EURONET CN PROD TSO SUP</t>
  </si>
  <si>
    <t>ATM-EURONET DR TSO CHG</t>
  </si>
  <si>
    <t>ATM-EURONET DR TSO SUP</t>
  </si>
  <si>
    <t>ATM-EURONET ID DEV TSO CHG</t>
  </si>
  <si>
    <t>ATM-EURONET ID DEV TSO SUP</t>
  </si>
  <si>
    <t>ATM-EURONET ID DR TSO CHG</t>
  </si>
  <si>
    <t>ATM-EURONET ID DR TSO SUP</t>
  </si>
  <si>
    <t>ATM-EURONET ID PROD TSO CHG</t>
  </si>
  <si>
    <t>ATM-EURONET ID PROD TSO SUP</t>
  </si>
  <si>
    <t>ATM-EURONET ID SIT TSO CHG</t>
  </si>
  <si>
    <t>ATM-EURONET ID SIT TSO SUP</t>
  </si>
  <si>
    <t>ATM-EURONET ID UAT TSO CHG</t>
  </si>
  <si>
    <t>ATM-EURONET ID UAT TSO SUP</t>
  </si>
  <si>
    <t>ATM-EURONET PK DEV TSO CHG</t>
  </si>
  <si>
    <t>ATM-EURONET PK DEV TSO SUP</t>
  </si>
  <si>
    <t>ATM-EURONET PK DR TSO CHG</t>
  </si>
  <si>
    <t>ATM-EURONET PK DR TSO SUP</t>
  </si>
  <si>
    <t>ATM-EURONET PK PROD TSO CHG</t>
  </si>
  <si>
    <t>ATM-EURONET PK PROD TSO SUP</t>
  </si>
  <si>
    <t>ATM-EURONET PK UAT TSO CHG</t>
  </si>
  <si>
    <t>ATM-EURONET PK UAT TSO SUP</t>
  </si>
  <si>
    <t>ATM-EURONET PROD TSO CHG</t>
  </si>
  <si>
    <t>ATM-EURONET PROD TSO SUP</t>
  </si>
  <si>
    <t>ATM-EURONET REN PROD TSO CHG</t>
  </si>
  <si>
    <t>ATM-EURONET REN PROD TSO SUP</t>
  </si>
  <si>
    <t>ATM-SCBK KR DEV TSO CHG</t>
  </si>
  <si>
    <t>ATM-SCBK KR DEV TSO SUP</t>
  </si>
  <si>
    <t>ATM-SCBK KR DR TSO CHG</t>
  </si>
  <si>
    <t>ATM-SCBK KR DR TSO SUP</t>
  </si>
  <si>
    <t>ATM-SCBK KR PROD TSO CHG</t>
  </si>
  <si>
    <t>ATM-SCBK KR PROD TSO SUP</t>
  </si>
  <si>
    <t>ATM-SCBTL DR TSO CHG</t>
  </si>
  <si>
    <t>ATM-SCBTL DR TSO SUP</t>
  </si>
  <si>
    <t>ATM-SCBTL PROD TSO CHG</t>
  </si>
  <si>
    <t>ATM-SCBTL PROD TSO SUP</t>
  </si>
  <si>
    <t>ATTUNITY-SCBTL DEM TSO CHG</t>
  </si>
  <si>
    <t>ATTUNITY-SCBTL DEM TSO SUP</t>
  </si>
  <si>
    <t>ATTUNITY-SCBTL DEV TSO CHG</t>
  </si>
  <si>
    <t>ATTUNITY-SCBTL DEV TSO SUP</t>
  </si>
  <si>
    <t>ATTUNITY-SCBTL DR TSO CHG</t>
  </si>
  <si>
    <t>ATTUNITY-SCBTL DR TSO SUP</t>
  </si>
  <si>
    <t>ATTUNITY-SCBTL PROD TSO CHG</t>
  </si>
  <si>
    <t>ATTUNITY-SCBTL PROD TSO SUP</t>
  </si>
  <si>
    <t>AUDIT CONFIRMATION DR TSO CHG</t>
  </si>
  <si>
    <t>AUDIT CONFIRMATION DR TSO SUP</t>
  </si>
  <si>
    <t>AUDIT CONFIRMATION PROD TSO CHG</t>
  </si>
  <si>
    <t>AUDIT CONFIRMATION PROD TSO SUP</t>
  </si>
  <si>
    <t>AUDIT ISSUES AND RISKS TSO CHG</t>
  </si>
  <si>
    <t>AUDIT ISSUES AND RISKS TSO SUP</t>
  </si>
  <si>
    <t>AUM SG PROD TSO CHG</t>
  </si>
  <si>
    <t>AUM SG PROD TSO SUP</t>
  </si>
  <si>
    <t>AUMSER-CRM IN PROD TSO CHG</t>
  </si>
  <si>
    <t>AUMSER-CRM IN PROD TSO SUP</t>
  </si>
  <si>
    <t>AUTO AUDIT DR TSO CHG</t>
  </si>
  <si>
    <t>AUTO AUDIT DR TSO SUP</t>
  </si>
  <si>
    <t>AUTO AUDIT PROD TSO CHG</t>
  </si>
  <si>
    <t>AUTO AUDIT PROD TSO SUP</t>
  </si>
  <si>
    <t>AUTO BILLSPAY BD DR TSO CHG</t>
  </si>
  <si>
    <t>AUTO BILLSPAY BD DR TSO SUP</t>
  </si>
  <si>
    <t>AUTO BILLSPAY BD PROD TSO CHG</t>
  </si>
  <si>
    <t>AUTO BILLSPAY BD PROD TSO SUP</t>
  </si>
  <si>
    <t>AUTO PROCESSOR INTEGRATION DR TSO CHG</t>
  </si>
  <si>
    <t>AUTO PROCESSOR INTEGRATION DR TSO SUP</t>
  </si>
  <si>
    <t>AUTO PROCESSOR INTEGRATION PROD TSO CHG</t>
  </si>
  <si>
    <t>AUTO PROCESSOR INTEGRATION PROD TSO SUP</t>
  </si>
  <si>
    <t>AUTOMATED CLEARING HOUSE PROD TSO CHG</t>
  </si>
  <si>
    <t>AUTOMATED CLEARING HOUSE PROD TSO SUP</t>
  </si>
  <si>
    <t>AUTOMATED REDEMPTION PAYMENT ID PROD TSO CHG</t>
  </si>
  <si>
    <t>AUTOMATED REDEMPTION PAYMENT ID PROD TSO SUP</t>
  </si>
  <si>
    <t>AUTOMATED SHIPPING DOCUMENT (ASD)_NG DEV TSO CHG</t>
  </si>
  <si>
    <t>AUTOMATED SHIPPING DOCUMENT (ASD)_NG DEV TSO SUP</t>
  </si>
  <si>
    <t>AUTOMATED SHIPPING DOCUMENT (ASD)_NG DR TSO CHG</t>
  </si>
  <si>
    <t>AUTOMATED SHIPPING DOCUMENT (ASD)_NG DR TSO SUP</t>
  </si>
  <si>
    <t>AUTOMATED SHIPPING DOCUMENT (ASD)_NG PROD TSO CHG</t>
  </si>
  <si>
    <t>AUTOMATED SHIPPING DOCUMENT (ASD)_NG PROD TSO SUP</t>
  </si>
  <si>
    <t>AVAYA SPEECH ANALYTICS PROD TSO CHG</t>
  </si>
  <si>
    <t>AVAYA SPEECH ANALYTICS PROD TSO SUP</t>
  </si>
  <si>
    <t>AVAYA SPEECH ANALYTICS UAT TSO CHG</t>
  </si>
  <si>
    <t>AVAYA SPEECH ANALYTICS UAT TSO SUP</t>
  </si>
  <si>
    <t>AWS ARTIFACTORY DEV TSO CHG</t>
  </si>
  <si>
    <t>AWS ARTIFACTORY DEV TSO SUP</t>
  </si>
  <si>
    <t>AWS ARTIFACTORY DR TSO CHG</t>
  </si>
  <si>
    <t>AWS ARTIFACTORY DR TSO SUP</t>
  </si>
  <si>
    <t>AWS ARTIFACTORY PROD TSO CHG</t>
  </si>
  <si>
    <t>AWS ARTIFACTORY PROD TSO SUP</t>
  </si>
  <si>
    <t>AWS BITBUCKET DEV TSO CHG</t>
  </si>
  <si>
    <t>AWS BITBUCKET DEV TSO SUP</t>
  </si>
  <si>
    <t>AWS BITBUCKET DR TSO CHG</t>
  </si>
  <si>
    <t>AWS BITBUCKET DR TSO SUP</t>
  </si>
  <si>
    <t>AWS BITBUCKET PROD TSO CHG</t>
  </si>
  <si>
    <t>AWS BITBUCKET PROD TSO SUP</t>
  </si>
  <si>
    <t>AWS CIBTOOLS HK DEV TSO CHG</t>
  </si>
  <si>
    <t>AWS CIBTOOLS HK DEV TSO SUP</t>
  </si>
  <si>
    <t>AWS CIBTOOLS HK SIT TSO CHG</t>
  </si>
  <si>
    <t>AWS CIBTOOLS HK SIT TSO SUP</t>
  </si>
  <si>
    <t>AWS CIBTOOLS HK UAT TSO CHG</t>
  </si>
  <si>
    <t>AWS CIBTOOLS HK UAT TSO SUP</t>
  </si>
  <si>
    <t>AWS JENKINS CIB PROD TSO CHG</t>
  </si>
  <si>
    <t>AWS JENKINS CIB PROD TSO SUP</t>
  </si>
  <si>
    <t>AWS JENKINS CPBB PROD TSO CHG</t>
  </si>
  <si>
    <t>AWS JENKINS CPBB PROD TSO SUP</t>
  </si>
  <si>
    <t>AWS JENKINS DEV TSO CHG</t>
  </si>
  <si>
    <t>AWS JENKINS DEV TSO SUP</t>
  </si>
  <si>
    <t>AWS JENKINS ET PROD TSO CHG</t>
  </si>
  <si>
    <t>AWS JENKINS ET PROD TSO SUP</t>
  </si>
  <si>
    <t>AWS JENKINS GC PROD TSO CHG</t>
  </si>
  <si>
    <t>AWS JENKINS GC PROD TSO SUP</t>
  </si>
  <si>
    <t>AWS JENKINS GF PROD TSO CHG</t>
  </si>
  <si>
    <t>AWS JENKINS GF PROD TSO SUP</t>
  </si>
  <si>
    <t>AWS JENKINS OCP PROD TSO CHG</t>
  </si>
  <si>
    <t>AWS JENKINS OCP PROD TSO SUP</t>
  </si>
  <si>
    <t>AWS JENKINS OPS PROD TSO CHG</t>
  </si>
  <si>
    <t>AWS JENKINS OPS PROD TSO SUP</t>
  </si>
  <si>
    <t>AWS JENKINS PBWM PROD TSO CHG</t>
  </si>
  <si>
    <t>AWS JENKINS PBWM PROD TSO SUP</t>
  </si>
  <si>
    <t>AWS JENKINS PROD TSO CHG</t>
  </si>
  <si>
    <t>AWS JENKINS PROD TSO SUP</t>
  </si>
  <si>
    <t>AWS JENKINS TS PROD TSO CHG</t>
  </si>
  <si>
    <t>AWS JENKINS TS PROD TSO SUP</t>
  </si>
  <si>
    <t>AWS JENKINS VX DEV TSO CHG</t>
  </si>
  <si>
    <t>AWS JENKINS VX DEV TSO SUP</t>
  </si>
  <si>
    <t>AWS JENKINS VX DR TSO CHG</t>
  </si>
  <si>
    <t>AWS JENKINS VX DR TSO SUP</t>
  </si>
  <si>
    <t>AWS JENKINS VX PROD TSO CHG</t>
  </si>
  <si>
    <t>AWS JENKINS VX PROD TSO SUP</t>
  </si>
  <si>
    <t>AXESS EXTERNAL PORTAL PROD TSO CHG</t>
  </si>
  <si>
    <t>AXESS EXTERNAL PORTAL PROD TSO SUP</t>
  </si>
  <si>
    <t>AXESS INTERNAL PORTAL DEV TSO CHG</t>
  </si>
  <si>
    <t>AXESS INTERNAL PORTAL DEV TSO SUP</t>
  </si>
  <si>
    <t>AXESS INTERNAL PORTAL PROD TSO CHG</t>
  </si>
  <si>
    <t>AXESS INTERNAL PORTAL PROD TSO SUP</t>
  </si>
  <si>
    <t>AXESSLABS DEV TSO CHG</t>
  </si>
  <si>
    <t>AXESSLABS DEV TSO SUP</t>
  </si>
  <si>
    <t>AXESSLABS DR TSO CHG</t>
  </si>
  <si>
    <t>AXESSLABS DR TSO SUP</t>
  </si>
  <si>
    <t>AXESSLABS PROD TSO CHG</t>
  </si>
  <si>
    <t>AXESSLABS PROD TSO SUP</t>
  </si>
  <si>
    <t>AXWAY API GATEWAY 001 PROD TSO CHG</t>
  </si>
  <si>
    <t>AXWAY API GATEWAY 001 PROD TSO SUP</t>
  </si>
  <si>
    <t>AXWAY API GATEWAY DR TSO CHG</t>
  </si>
  <si>
    <t>AXWAY API GATEWAY DR TSO SUP</t>
  </si>
  <si>
    <t>AXWAY API GATEWAY NON PROD TSO CHG</t>
  </si>
  <si>
    <t>AXWAY API GATEWAY NON PROD TSO SUP</t>
  </si>
  <si>
    <t>AZURE ACTIVE DIRECTORY DEV TSO CHG</t>
  </si>
  <si>
    <t>AZURE ACTIVE DIRECTORY DEV TSO SUP</t>
  </si>
  <si>
    <t>AZURE ACTIVE DIRECTORY PROD TSO CHG</t>
  </si>
  <si>
    <t>AZURE ACTIVE DIRECTORY PROD TSO SUP</t>
  </si>
  <si>
    <t>AZURE AD CONNECT HK DR TSO CHG</t>
  </si>
  <si>
    <t>AZURE AD CONNECT HK DR TSO SUP</t>
  </si>
  <si>
    <t>AZURE AD CONNECT HK PROD TSO CHG</t>
  </si>
  <si>
    <t>AZURE AD CONNECT HK PROD TSO SUP</t>
  </si>
  <si>
    <t>AZURE AD DOMAIN SERVICE HK PROD TSO CHG</t>
  </si>
  <si>
    <t>AZURE AD DOMAIN SERVICE HK PROD TSO SUP</t>
  </si>
  <si>
    <t>AZURE INFORMATION PROTECTION DEV TSO CHG</t>
  </si>
  <si>
    <t>AZURE INFORMATION PROTECTION DEV TSO SUP</t>
  </si>
  <si>
    <t>AZURE INFORMATION PROTECTION DR TSO CHG</t>
  </si>
  <si>
    <t>AZURE INFORMATION PROTECTION DR TSO SUP</t>
  </si>
  <si>
    <t>AZURE INFORMATION PROTECTION PROD TSO CHG</t>
  </si>
  <si>
    <t>AZURE INFORMATION PROTECTION PROD TSO SUP</t>
  </si>
  <si>
    <t>B2B SYSTEM-SCBTL DR TSO CHG</t>
  </si>
  <si>
    <t>B2B SYSTEM-SCBTL DR TSO SUP</t>
  </si>
  <si>
    <t>B2B SYSTEM-SCBTL PROD TSO CHG</t>
  </si>
  <si>
    <t>B2B SYSTEM-SCBTL PROD TSO SUP</t>
  </si>
  <si>
    <t>B2C SYSTEM-SCBTL DR TSO CHG</t>
  </si>
  <si>
    <t>B2C SYSTEM-SCBTL DR TSO SUP</t>
  </si>
  <si>
    <t>B2C SYSTEM-SCBTL PROD TSO CHG</t>
  </si>
  <si>
    <t>B2C SYSTEM-SCBTL PROD TSO SUP</t>
  </si>
  <si>
    <t>BACPS BD DR TSO CHG</t>
  </si>
  <si>
    <t>BACPS BD DR TSO SUP</t>
  </si>
  <si>
    <t>BACPS BD PROD TSO CHG</t>
  </si>
  <si>
    <t>BACPS BD PROD TSO SUP</t>
  </si>
  <si>
    <t>BALABIT SAM DEV TSO CHG</t>
  </si>
  <si>
    <t>BALABIT SAM DEV TSO SUP</t>
  </si>
  <si>
    <t>BALABIT SAM DR TSO CHG</t>
  </si>
  <si>
    <t>BALABIT SAM DR TSO SUP</t>
  </si>
  <si>
    <t>BALABIT SAM PROD TSO CHG</t>
  </si>
  <si>
    <t>BALABIT SAM PROD TSO SUP</t>
  </si>
  <si>
    <t>BALADOR DEV TSO CHG</t>
  </si>
  <si>
    <t>BALADOR DEV TSO SUP</t>
  </si>
  <si>
    <t>BALADOR DR TSO CHG</t>
  </si>
  <si>
    <t>BALADOR DR TSO SUP</t>
  </si>
  <si>
    <t>BALADOR PROD TSO CHG</t>
  </si>
  <si>
    <t>BALADOR PROD TSO SUP</t>
  </si>
  <si>
    <t>BALANCE OF PAYMENT (BOP) NP DR TSO CHG</t>
  </si>
  <si>
    <t>BALANCE OF PAYMENT (BOP) NP DR TSO SUP</t>
  </si>
  <si>
    <t>BALANCE OF PAYMENT (BOP) NP PROD TSO CHG</t>
  </si>
  <si>
    <t>BALANCE OF PAYMENT (BOP) NP PROD TSO SUP</t>
  </si>
  <si>
    <t>BAMBU DEV TSO CHG</t>
  </si>
  <si>
    <t>BAMBU DEV TSO SUP</t>
  </si>
  <si>
    <t>BAMBU DR TSO CHG</t>
  </si>
  <si>
    <t>BAMBU DR TSO SUP</t>
  </si>
  <si>
    <t>BAMBU PROD TSO CHG</t>
  </si>
  <si>
    <t>BAMBU PROD TSO SUP</t>
  </si>
  <si>
    <t>BANC-SCBK KR DEV TSO CHG</t>
  </si>
  <si>
    <t>BANC-SCBK KR DEV TSO SUP</t>
  </si>
  <si>
    <t>BANC-SCBK KR DR TSO CHG</t>
  </si>
  <si>
    <t>BANC-SCBK KR DR TSO SUP</t>
  </si>
  <si>
    <t>BANC-SCBK KR PROD TSO CHG</t>
  </si>
  <si>
    <t>BANC-SCBK KR PROD TSO SUP</t>
  </si>
  <si>
    <t>BANK TERMINAL- KR IT SCBK CTMIO TSO CHG</t>
  </si>
  <si>
    <t>BANK TERMINAL- KR IT SCBK CTMIO TSO SUP</t>
  </si>
  <si>
    <t>BANK TERMINAL-AE TSS CSS TSO CHG</t>
  </si>
  <si>
    <t>BANK TERMINAL-AE TSS CSS TSO SUP</t>
  </si>
  <si>
    <t>BANK TERMINAL-AME AO TAI CTM APPL TSO CHG</t>
  </si>
  <si>
    <t>BANK TERMINAL-AME AO TAI CTM APPL TSO SUP</t>
  </si>
  <si>
    <t>BANK TERMINAL-AME BH TAI CTM APPL TSO CHG</t>
  </si>
  <si>
    <t>BANK TERMINAL-AME BH TAI CTM APPL TSO SUP</t>
  </si>
  <si>
    <t>BANK TERMINAL-BD TSS CSS TSO CHG</t>
  </si>
  <si>
    <t>BANK TERMINAL-BD TSS CSS TSO SUP</t>
  </si>
  <si>
    <t>BANK TERMINAL-BH TSS CSS TSO CHG</t>
  </si>
  <si>
    <t>BANK TERMINAL-BH TSS CSS TSO SUP</t>
  </si>
  <si>
    <t>BANK TERMINAL-BN IS ATM-CDM TSO CHG</t>
  </si>
  <si>
    <t>BANK TERMINAL-BN IS ATM-CDM TSO SUP</t>
  </si>
  <si>
    <t>BANK TERMINAL-BW TSS CSS TSO CHG</t>
  </si>
  <si>
    <t>BANK TERMINAL-BW TSS CSS TSO SUP</t>
  </si>
  <si>
    <t>BANK TERMINAL-CM TSS CSS TSO CHG</t>
  </si>
  <si>
    <t>BANK TERMINAL-CM TSS CSS TSO SUP</t>
  </si>
  <si>
    <t>BANK TERMINAL-CN EURONET TSO CHG</t>
  </si>
  <si>
    <t>BANK TERMINAL-CN EURONET TSO SUP</t>
  </si>
  <si>
    <t>BANK TERMINAL-GBL EURONET TSO CHG</t>
  </si>
  <si>
    <t>BANK TERMINAL-GBL EURONET TSO SUP</t>
  </si>
  <si>
    <t>BANK TERMINAL-GBL ISCI PRODUCT SUPPORT TSO CHG</t>
  </si>
  <si>
    <t>BANK TERMINAL-GBL ISCI PRODUCT SUPPORT TSO SUP</t>
  </si>
  <si>
    <t>BANK TERMINAL-GBL ISCM ATM-CDM TSO CHG</t>
  </si>
  <si>
    <t>BANK TERMINAL-GBL ISCM ATM-CDM TSO SUP</t>
  </si>
  <si>
    <t>BANK TERMINAL-GH TSS CSS TSO CHG</t>
  </si>
  <si>
    <t>BANK TERMINAL-GH TSS CSS TSO SUP</t>
  </si>
  <si>
    <t>BANK TERMINAL-GM TSS CSS TSO CHG</t>
  </si>
  <si>
    <t>BANK TERMINAL-GM TSS CSS TSO SUP</t>
  </si>
  <si>
    <t>BANK TERMINAL-HK TSS CSS TSO CHG</t>
  </si>
  <si>
    <t>BANK TERMINAL-HK TSS CSS TSO SUP</t>
  </si>
  <si>
    <t>BANK TERMINAL-IN ISCI CARDS TSO CHG</t>
  </si>
  <si>
    <t>BANK TERMINAL-IN ISCI CARDS TSO SUP</t>
  </si>
  <si>
    <t>BANK TERMINAL-JO TSS CSS TSO CHG</t>
  </si>
  <si>
    <t>BANK TERMINAL-JO TSS CSS TSO SUP</t>
  </si>
  <si>
    <t>BANK TERMINAL-KE TSS CSS TSO CHG</t>
  </si>
  <si>
    <t>BANK TERMINAL-KE TSS CSS TSO SUP</t>
  </si>
  <si>
    <t>BANK TERMINAL-LK TSS CSS TSO CHG</t>
  </si>
  <si>
    <t>BANK TERMINAL-LK TSS CSS TSO SUP</t>
  </si>
  <si>
    <t>BANK TERMINAL-MY CSS TSO CHG</t>
  </si>
  <si>
    <t>BANK TERMINAL-MY CSS TSO SUP</t>
  </si>
  <si>
    <t>BANK TERMINAL-NG TSS CSS TSO CHG</t>
  </si>
  <si>
    <t>BANK TERMINAL-NG TSS CSS TSO SUP</t>
  </si>
  <si>
    <t>BANK TERMINAL-NP TSS CSS TSO CHG</t>
  </si>
  <si>
    <t>BANK TERMINAL-NP TSS CSS TSO SUP</t>
  </si>
  <si>
    <t>BANK TERMINAL-PH TSS CSS TSO CHG</t>
  </si>
  <si>
    <t>BANK TERMINAL-PH TSS CSS TSO SUP</t>
  </si>
  <si>
    <t>BANK TERMINAL-PK TSS CSS TSO CHG</t>
  </si>
  <si>
    <t>BANK TERMINAL-PK TSS CSS TSO SUP</t>
  </si>
  <si>
    <t>BANK TERMINAL-QA TSS CSS TSO CHG</t>
  </si>
  <si>
    <t>BANK TERMINAL-QA TSS CSS TSO SUP</t>
  </si>
  <si>
    <t>BANK TERMINAL-SG TSS CSS TSO CHG</t>
  </si>
  <si>
    <t>BANK TERMINAL-SG TSS CSS TSO SUP</t>
  </si>
  <si>
    <t>BANK TERMINAL-SL TSS CSS TSO CHG</t>
  </si>
  <si>
    <t>BANK TERMINAL-SL TSS CSS TSO SUP</t>
  </si>
  <si>
    <t>BANK TERMINAL-TH TSS CSS TSO CHG</t>
  </si>
  <si>
    <t>BANK TERMINAL-TH TSS CSS TSO SUP</t>
  </si>
  <si>
    <t>BANK TERMINAL-TW OSV TPE TSO CHG</t>
  </si>
  <si>
    <t>BANK TERMINAL-TW OSV TPE TSO SUP</t>
  </si>
  <si>
    <t>BANK TERMINAL-TZ TSS CSS TSO CHG</t>
  </si>
  <si>
    <t>BANK TERMINAL-TZ TSS CSS TSO SUP</t>
  </si>
  <si>
    <t>BANK TERMINAL-UG TSS CSS TSO CHG</t>
  </si>
  <si>
    <t>BANK TERMINAL-UG TSS CSS TSO SUP</t>
  </si>
  <si>
    <t>BANK TERMINAL-ZM TSS CSS TSO CHG</t>
  </si>
  <si>
    <t>BANK TERMINAL-ZM TSS CSS TSO SUP</t>
  </si>
  <si>
    <t>BANK TERMINAL-ZW IT DATA CENTER TSO CHG</t>
  </si>
  <si>
    <t>BANK TERMINAL-ZW IT DATA CENTER TSO SUP</t>
  </si>
  <si>
    <t>BANK TERMINAL-ZW TSS CSS TSO CHG</t>
  </si>
  <si>
    <t>BANK TERMINAL-ZW TSS CSS TSO SUP</t>
  </si>
  <si>
    <t>BANK WORLD ATM DISTRIBUTOR PROD TSO CHG</t>
  </si>
  <si>
    <t>BANK WORLD ATM DISTRIBUTOR PROD TSO SUP</t>
  </si>
  <si>
    <t>BANKINFO DEV TSO CHG</t>
  </si>
  <si>
    <t>BANKINFO DEV TSO SUP</t>
  </si>
  <si>
    <t>BANKINFO DR TSO CHG</t>
  </si>
  <si>
    <t>BANKINFO DR TSO SUP</t>
  </si>
  <si>
    <t>BANKINFO PROD TSO CHG</t>
  </si>
  <si>
    <t>BANKINFO PROD TSO SUP</t>
  </si>
  <si>
    <t>BARBEROUSSE-CAPTURE CM DR TSO CHG</t>
  </si>
  <si>
    <t>BARBEROUSSE-CAPTURE CM DR TSO SUP</t>
  </si>
  <si>
    <t>BARBEROUSSE-CAPTURE CM PROD TSO CHG</t>
  </si>
  <si>
    <t>BARBEROUSSE-CAPTURE CM PROD TSO SUP</t>
  </si>
  <si>
    <t>BARBEROUSSE-CONSULTATION CM DR TSO CHG</t>
  </si>
  <si>
    <t>BARBEROUSSE-CONSULTATION CM DR TSO SUP</t>
  </si>
  <si>
    <t>BARBEROUSSE-CONSULTATION CM PROD TSO CHG</t>
  </si>
  <si>
    <t>BARBEROUSSE-CONSULTATION CM PROD TSO SUP</t>
  </si>
  <si>
    <t>BARBEROUSSE-PRESENTATION CM DR TSO CHG</t>
  </si>
  <si>
    <t>BARBEROUSSE-PRESENTATION CM DR TSO SUP</t>
  </si>
  <si>
    <t>BARBEROUSSE-PRESENTATION CM PROD TSO CHG</t>
  </si>
  <si>
    <t>BARBEROUSSE-PRESENTATION CM PROD TSO SUP</t>
  </si>
  <si>
    <t>BARCODE NEPAL INC PVT LTD BARCODE SOLUTION 1.X DR TSO CHG</t>
  </si>
  <si>
    <t>BARCODE NEPAL INC PVT LTD BARCODE SOLUTION 1.X DR TSO SUP</t>
  </si>
  <si>
    <t>BARCODE NEPAL INC PVT LTD BARCODE SOLUTION 1.X PROD TSO CHG</t>
  </si>
  <si>
    <t>BARCODE NEPAL INC PVT LTD BARCODE SOLUTION 1.X PROD TSO SUP</t>
  </si>
  <si>
    <t>Basel2 System-SCBK KR DEV TSO CHG</t>
  </si>
  <si>
    <t>Basel2 System-SCBK KR DEV TSO SUP</t>
  </si>
  <si>
    <t>Basel2 System-SCBK KR DR TSO CHG</t>
  </si>
  <si>
    <t>Basel2 System-SCBK KR DR TSO SUP</t>
  </si>
  <si>
    <t>BASEL2 SYSTEM-SCBK KR PROD TSO CHG</t>
  </si>
  <si>
    <t>BASEL2 SYSTEM-SCBK KR PROD TSO SUP</t>
  </si>
  <si>
    <t>BAT AUTO-SCBK KR DEV TSO CHG</t>
  </si>
  <si>
    <t>BAT AUTO-SCBK KR DEV TSO SUP</t>
  </si>
  <si>
    <t>BAT AUTO-SCBK KR DR TSO CHG</t>
  </si>
  <si>
    <t>BAT AUTO-SCBK KR DR TSO SUP</t>
  </si>
  <si>
    <t>BAT AUTO-SCBK KR PROD TSO CHG</t>
  </si>
  <si>
    <t>BAT AUTO-SCBK KR PROD TSO SUP</t>
  </si>
  <si>
    <t>BB SCore CN PROD TSO CHG</t>
  </si>
  <si>
    <t>BB SCore CN PROD TSO SUP</t>
  </si>
  <si>
    <t>BCBRS BH DR TSO CHG</t>
  </si>
  <si>
    <t>BCBRS BH DR TSO SUP</t>
  </si>
  <si>
    <t>BCBRS BH PROD TSO CHG</t>
  </si>
  <si>
    <t>BCBRS BH PROD TSO SUP</t>
  </si>
  <si>
    <t>BCBSS PROD TSO CHG</t>
  </si>
  <si>
    <t>BCBSS PROD TSO SUP</t>
  </si>
  <si>
    <t>BCRS DEV TSO CHG</t>
  </si>
  <si>
    <t>BCRS DEV TSO SUP</t>
  </si>
  <si>
    <t>BCRS DR TSO CHG</t>
  </si>
  <si>
    <t>BCRS DR TSO SUP</t>
  </si>
  <si>
    <t>BCRS PROD TSO CHG</t>
  </si>
  <si>
    <t>BCRS PROD TSO SUP</t>
  </si>
  <si>
    <t>BCSB OM DR TSO CHG</t>
  </si>
  <si>
    <t>BCSB OM DR TSO SUP</t>
  </si>
  <si>
    <t>BCSB OM PROD TSO CHG</t>
  </si>
  <si>
    <t>BCSB OM PROD TSO SUP</t>
  </si>
  <si>
    <t>BCTS BH PROD TSO CHG</t>
  </si>
  <si>
    <t>BCTS BH PROD TSO SUP</t>
  </si>
  <si>
    <t>BCX PAYROLL PROD TSO CHG</t>
  </si>
  <si>
    <t>BCX PAYROLL PROD TSO SUP</t>
  </si>
  <si>
    <t>BD IT DATA CENTRE TSO CHG</t>
  </si>
  <si>
    <t>BD IT DATA CENTRE TSO SUP</t>
  </si>
  <si>
    <t>BD IT PROCUREMENT TSO CHG</t>
  </si>
  <si>
    <t>BD IT PROCUREMENT TSO SUP</t>
  </si>
  <si>
    <t>BD_STAFFASSISTED_CLIENT_ONBOARDING_BS DR TSO CHG</t>
  </si>
  <si>
    <t>BD_STAFFASSISTED_CLIENT_ONBOARDING_BS DR TSO SUP</t>
  </si>
  <si>
    <t>BD_STAFFASSISTED_CLIENT_ONBOARDING_BS PROD TSO CHG</t>
  </si>
  <si>
    <t>BD_STAFFASSISTED_CLIENT_ONBOARDING_BS PROD TSO SUP</t>
  </si>
  <si>
    <t>BDO TECTIA PH PROD TSO CHG</t>
  </si>
  <si>
    <t>BDO TECTIA PH PROD TSO SUP</t>
  </si>
  <si>
    <t>BD-TSS-CTRY SYSTEMS SUPPORT PROD TSO CHG</t>
  </si>
  <si>
    <t>BD-TSS-CTRY SYSTEMS SUPPORT PROD TSO SUP</t>
  </si>
  <si>
    <t>BEAMERY DEV TSO CHG</t>
  </si>
  <si>
    <t>BEAMERY DEV TSO SUP</t>
  </si>
  <si>
    <t>BEAMERY PROD TSO CHG</t>
  </si>
  <si>
    <t>BEAMERY PROD TSO SUP</t>
  </si>
  <si>
    <t>BEAMERY SIT TSO CHG</t>
  </si>
  <si>
    <t>BEAMERY SIT TSO SUP</t>
  </si>
  <si>
    <t>BEAMERY UAT TSO CHG</t>
  </si>
  <si>
    <t>BEAMERY UAT TSO SUP</t>
  </si>
  <si>
    <t>BEARS PROD TSO CHG</t>
  </si>
  <si>
    <t>BEARS PROD TSO SUP</t>
  </si>
  <si>
    <t>BEF DR TSO CHG</t>
  </si>
  <si>
    <t>BEF DR TSO SUP</t>
  </si>
  <si>
    <t>BEF PROD TSO CHG</t>
  </si>
  <si>
    <t>BEF PROD TSO SUP</t>
  </si>
  <si>
    <t>BEFTS BD DR TSO CHG</t>
  </si>
  <si>
    <t>BEFTS BD DR TSO SUP</t>
  </si>
  <si>
    <t>BEFTS BD PROD TSO CHG</t>
  </si>
  <si>
    <t>BEFTS BD PROD TSO SUP</t>
  </si>
  <si>
    <t>BEST EX REPORTING REUT VA8 UK DEV TSO CHG</t>
  </si>
  <si>
    <t>BEST EX REPORTING REUT VA8 UK DEV TSO SUP</t>
  </si>
  <si>
    <t>BEST EX REPORTING REUT VA8 UK DR TSO CHG</t>
  </si>
  <si>
    <t>BEST EX REPORTING REUT VA8 UK DR TSO SUP</t>
  </si>
  <si>
    <t>BEST EX REPORTING REUT VA8 UK PROD TSO CHG</t>
  </si>
  <si>
    <t>BEST EX REPORTING REUT VA8 UK PROD TSO SUP</t>
  </si>
  <si>
    <t>BESTX DEV TSO CHG</t>
  </si>
  <si>
    <t>BESTX DEV TSO SUP</t>
  </si>
  <si>
    <t>BESTX PROD TSO CHG</t>
  </si>
  <si>
    <t>BESTX PROD TSO SUP</t>
  </si>
  <si>
    <t>BESTX UAT TSO CHG</t>
  </si>
  <si>
    <t>BESTX UAT TSO SUP</t>
  </si>
  <si>
    <t>BFI (ACP/ACH) APPLICATION PROD TSO CHG</t>
  </si>
  <si>
    <t>BFI (ACP/ACH) APPLICATION PROD TSO SUP</t>
  </si>
  <si>
    <t>BH IT CTM TSO CHG</t>
  </si>
  <si>
    <t>BH IT CTM TSO SUP</t>
  </si>
  <si>
    <t>BH TS FMIS TSO CHG</t>
  </si>
  <si>
    <t>BH TS FMIS TSO SUP</t>
  </si>
  <si>
    <t>BI FAST DEV TSO CHG</t>
  </si>
  <si>
    <t>BI FAST DEV TSO SUP</t>
  </si>
  <si>
    <t>BI FAST DR TSO CHG</t>
  </si>
  <si>
    <t>BI FAST DR TSO SUP</t>
  </si>
  <si>
    <t>BI FAST PROD TSO CHG</t>
  </si>
  <si>
    <t>BI FAST PROD TSO SUP</t>
  </si>
  <si>
    <t>BI FINANCE DR TSO CHG</t>
  </si>
  <si>
    <t>BI FINANCE DR TSO SUP</t>
  </si>
  <si>
    <t>BI FINANCE PROD TSO CHG</t>
  </si>
  <si>
    <t>BI FINANCE PROD TSO SUP</t>
  </si>
  <si>
    <t>BI PORTAL ID DR TSO CHG</t>
  </si>
  <si>
    <t>BI PORTAL ID DR TSO SUP</t>
  </si>
  <si>
    <t>BI PORTAL ID PROD TSO CHG</t>
  </si>
  <si>
    <t>BI PORTAL ID PROD TSO SUP</t>
  </si>
  <si>
    <t>BIDRP-SCBTL DR TSO CHG</t>
  </si>
  <si>
    <t>BIDRP-SCBTL DR TSO SUP</t>
  </si>
  <si>
    <t>BIDRP-SCBTL PROD TSO CHG</t>
  </si>
  <si>
    <t>BIDRP-SCBTL PROD TSO SUP</t>
  </si>
  <si>
    <t>Bill-SCBK KR DEV TSO CHG</t>
  </si>
  <si>
    <t>Bill-SCBK KR DEV TSO SUP</t>
  </si>
  <si>
    <t>BILL-SCBK KR DR TSO CHG</t>
  </si>
  <si>
    <t>BILL-SCBK KR DR TSO SUP</t>
  </si>
  <si>
    <t>BILL-SCBK KR PROD TSO CHG</t>
  </si>
  <si>
    <t>BILL-SCBK KR PROD TSO SUP</t>
  </si>
  <si>
    <t>BIM CDE SAAS DEV TSO CHG</t>
  </si>
  <si>
    <t>BIM CDE SAAS DEV TSO SUP</t>
  </si>
  <si>
    <t>BIM CDE SAAS DR TSO CHG</t>
  </si>
  <si>
    <t>BIM CDE SAAS DR TSO SUP</t>
  </si>
  <si>
    <t>BIM CDE SAAS PROD TSO CHG</t>
  </si>
  <si>
    <t>BIM CDE SAAS PROD TSO SUP</t>
  </si>
  <si>
    <t>BIOMAKS PK DR TSO CHG</t>
  </si>
  <si>
    <t>BIOMAKS PK DR TSO SUP</t>
  </si>
  <si>
    <t>BIOMAKS PK PROD TSO CHG</t>
  </si>
  <si>
    <t>BIOMAKS PK PROD TSO SUP</t>
  </si>
  <si>
    <t>BIOMETRICS NG PROD TSO CHG</t>
  </si>
  <si>
    <t>BIOMETRICS NG PROD TSO SUP</t>
  </si>
  <si>
    <t>BIOMETRICS-UAE TSO CHG</t>
  </si>
  <si>
    <t>BIOMETRICS-UAE TSO SUP</t>
  </si>
  <si>
    <t>BLACKLIST JO PROD TSO CHG</t>
  </si>
  <si>
    <t>BLACKLIST JO PROD TSO SUP</t>
  </si>
  <si>
    <t>BLADE DEV TSO CHG</t>
  </si>
  <si>
    <t>BLADE DEV TSO SUP</t>
  </si>
  <si>
    <t>BLADE DR TSO CHG</t>
  </si>
  <si>
    <t>BLADE DR TSO SUP</t>
  </si>
  <si>
    <t>BLADE PROD TSO CHG</t>
  </si>
  <si>
    <t>BLADE PROD TSO SUP</t>
  </si>
  <si>
    <t>BLADE UAT TSO CHG</t>
  </si>
  <si>
    <t>BLADE UAT TSO SUP</t>
  </si>
  <si>
    <t>BLANCCO CENTRALIZED DATA ERASURE PO PROD TSO CHG</t>
  </si>
  <si>
    <t>BLANCCO CENTRALIZED DATA ERASURE PO PROD TSO SUP</t>
  </si>
  <si>
    <t>BLANCCO CENTRALIZED DATA ERASURE SPS PROD TSO CHG</t>
  </si>
  <si>
    <t>BLANCCO CENTRALIZED DATA ERASURE SPS PROD TSO SUP</t>
  </si>
  <si>
    <t>BLOOMBERG PROD TSO CHG</t>
  </si>
  <si>
    <t>BLOOMBERG PROD TSO SUP</t>
  </si>
  <si>
    <t>BLUEJEANS DEV TSO CHG</t>
  </si>
  <si>
    <t>BLUEJEANS DEV TSO SUP</t>
  </si>
  <si>
    <t>BLUEJEANS DR TSO CHG</t>
  </si>
  <si>
    <t>BLUEJEANS DR TSO SUP</t>
  </si>
  <si>
    <t>BLUEJEANS PROD TSO CHG</t>
  </si>
  <si>
    <t>BLUEJEANS PROD TSO SUP</t>
  </si>
  <si>
    <t>BMC ATRIUM ORCHESTRATOR ENGINEERING TSO CHG</t>
  </si>
  <si>
    <t>BMC ATRIUM ORCHESTRATOR ENGINEERING TSO SUP</t>
  </si>
  <si>
    <t>BMC ATRIUM ORCHESTRATOR UK DR TSO CHG</t>
  </si>
  <si>
    <t>BMC ATRIUM ORCHESTRATOR UK DR TSO SUP</t>
  </si>
  <si>
    <t>BMC ATRIUM ORCHESTRATOR UK PROD TSO CHG</t>
  </si>
  <si>
    <t>BMC ATRIUM ORCHESTRATOR UK PROD TSO SUP</t>
  </si>
  <si>
    <t>BMC BLADELOGIC SERVER AUTOMATION SUITE UK DR TSO CHG</t>
  </si>
  <si>
    <t>BMC BLADELOGIC SERVER AUTOMATION SUITE UK DR TSO SUP</t>
  </si>
  <si>
    <t>BMC BLADELOGIC SERVER AUTOMATION SUITE UK PROD TSO CHG</t>
  </si>
  <si>
    <t>BMC BLADELOGIC SERVER AUTOMATION SUITE UK PROD TSO SUP</t>
  </si>
  <si>
    <t>BMC CONTROL-M HK  SUPPORT PROD TSO CHG</t>
  </si>
  <si>
    <t>BMC CONTROL-M HK  SUPPORT PROD TSO SUP</t>
  </si>
  <si>
    <t>BMC CONTROL-M HK SUPPORT DEV TSO CHG</t>
  </si>
  <si>
    <t>BMC CONTROL-M HK SUPPORT DEV TSO SUP</t>
  </si>
  <si>
    <t>BMC CONTROL-M HK WORKFLOW ORCHESTRATION DEV TSO CHG</t>
  </si>
  <si>
    <t>BMC CONTROL-M HK WORKFLOW ORCHESTRATION DEV TSO SUP</t>
  </si>
  <si>
    <t>BMC CONTROL-M HK WORKFLOW ORCHESTRATION PROD TSO CHG</t>
  </si>
  <si>
    <t>BMC CONTROL-M HK WORKFLOW ORCHESTRATION PROD TSO SUP</t>
  </si>
  <si>
    <t>BMC Control-M Monitoring HK SUPPORT PROD TSO CHG</t>
  </si>
  <si>
    <t>BMC Control-M Monitoring HK SUPPORT PROD TSO SUP</t>
  </si>
  <si>
    <t>BMC CONTROL-M UK ENGINEERING DEV TSO CHG</t>
  </si>
  <si>
    <t>BMC CONTROL-M UK ENGINEERING DEV TSO SUP</t>
  </si>
  <si>
    <t>BMC CONTROL-M UK ENGINEERING PROD TSO CHG</t>
  </si>
  <si>
    <t>BMC CONTROL-M UK ENGINEERING PROD TSO SUP</t>
  </si>
  <si>
    <t>BMC CONTROL-M UK SERVICE MANAGEMENT DEV TSO CHG</t>
  </si>
  <si>
    <t>BMC CONTROL-M UK SERVICE MANAGEMENT DEV TSO SUP</t>
  </si>
  <si>
    <t>BMC CONTROL-M UK SERVICE MANAGEMENT PROD TSO CHG</t>
  </si>
  <si>
    <t>BMC CONTROL-M UK SERVICE MANAGEMENT PROD TSO SUP</t>
  </si>
  <si>
    <t>BMC CONTROL-M UK SUPPORT DEV TSO CHG</t>
  </si>
  <si>
    <t>BMC CONTROL-M UK SUPPORT DEV TSO SUP</t>
  </si>
  <si>
    <t>BMC CONTROL-M UK SUPPORT PROD TSO CHG</t>
  </si>
  <si>
    <t>BMC CONTROL-M UK SUPPORT PROD TSO SUP</t>
  </si>
  <si>
    <t>BMC CONTROL-M UK WORKFLOW ORCHESTRATION DEV TSO CHG</t>
  </si>
  <si>
    <t>BMC CONTROL-M UK WORKFLOW ORCHESTRATION DEV TSO SUP</t>
  </si>
  <si>
    <t>BMC CONTROL-M UK WORKFLOW ORCHESTRATION PROD TSO CHG</t>
  </si>
  <si>
    <t>BMC CONTROL-M UK WORKFLOW ORCHESTRATION PROD TSO SUP</t>
  </si>
  <si>
    <t>BMC PATROL 7 DR TSO CHG</t>
  </si>
  <si>
    <t>BMC PATROL 7 DR TSO SUP</t>
  </si>
  <si>
    <t>BMC PATROL 7 PROD TSO CHG</t>
  </si>
  <si>
    <t>BMC PATROL 7 PROD TSO SUP</t>
  </si>
  <si>
    <t>BMC-EMITE IN PROD TSO CHG</t>
  </si>
  <si>
    <t>BMC-EMITE IN PROD TSO SUP</t>
  </si>
  <si>
    <t>BN BIZ FLM TSO CHG</t>
  </si>
  <si>
    <t>BN BIZ FLM TSO SUP</t>
  </si>
  <si>
    <t>BN IT CTM TSO CHG</t>
  </si>
  <si>
    <t>BN IT CTM TSO SUP</t>
  </si>
  <si>
    <t>BN IT DATA CENTRE TSO CHG</t>
  </si>
  <si>
    <t>BN IT DATA CENTRE TSO SUP</t>
  </si>
  <si>
    <t>BN IT PROCURE (DR) TSO CHG</t>
  </si>
  <si>
    <t>BN IT PROCURE (DR) TSO SUP</t>
  </si>
  <si>
    <t>BN OSV NCR TSO CHG</t>
  </si>
  <si>
    <t>BN OSV NCR TSO SUP</t>
  </si>
  <si>
    <t>BN OSV SECOR TSO CHG</t>
  </si>
  <si>
    <t>BN OSV SECOR TSO SUP</t>
  </si>
  <si>
    <t>BNM-CCRIS DR TSO CHG</t>
  </si>
  <si>
    <t>BNM-CCRIS DR TSO SUP</t>
  </si>
  <si>
    <t>BNM-CCRIS PROD TSO CHG</t>
  </si>
  <si>
    <t>BNM-CCRIS PROD TSO SUP</t>
  </si>
  <si>
    <t>BNM-CCRIS UAT TSO CHG</t>
  </si>
  <si>
    <t>BNM-CCRIS UAT TSO SUP</t>
  </si>
  <si>
    <t>BOARD INTELLIGENCE PROD TSO CHG</t>
  </si>
  <si>
    <t>BOARD INTELLIGENCE PROD TSO SUP</t>
  </si>
  <si>
    <t>BOP DR TSO CHG</t>
  </si>
  <si>
    <t>BOP DR TSO SUP</t>
  </si>
  <si>
    <t>BOP PROD TSO CHG</t>
  </si>
  <si>
    <t>BOP PROD TSO SUP</t>
  </si>
  <si>
    <t>BOTDMS DR TSO CHG</t>
  </si>
  <si>
    <t>BOTDMS DR TSO SUP</t>
  </si>
  <si>
    <t>BOTDMS PROD TSO CHG</t>
  </si>
  <si>
    <t>BOTDMS PROD TSO SUP</t>
  </si>
  <si>
    <t>BPMS TRUST BATCH DR TSO CHG</t>
  </si>
  <si>
    <t>BPMS TRUST BATCH DR TSO SUP</t>
  </si>
  <si>
    <t>BPMS TRUST BATCH PROD TSO CHG</t>
  </si>
  <si>
    <t>BPMS TRUST BATCH PROD TSO SUP</t>
  </si>
  <si>
    <t>BPMS TRUST LIVE DR TSO CHG</t>
  </si>
  <si>
    <t>BPMS TRUST LIVE DR TSO SUP</t>
  </si>
  <si>
    <t>BPMS TRUST LIVE PROD TSO CHG</t>
  </si>
  <si>
    <t>BPMS TRUST LIVE PROD TSO SUP</t>
  </si>
  <si>
    <t>BPSI DR TSO CHG</t>
  </si>
  <si>
    <t>BPSI DR TSO SUP</t>
  </si>
  <si>
    <t>BPSI PROD TSO CHG</t>
  </si>
  <si>
    <t>BPSI PROD TSO SUP</t>
  </si>
  <si>
    <t>BR IT CTM TSO CHG</t>
  </si>
  <si>
    <t>BR IT CTM TSO SUP</t>
  </si>
  <si>
    <t>BR IT SECURITY TSO CHG</t>
  </si>
  <si>
    <t>BR IT SECURITY TSO SUP</t>
  </si>
  <si>
    <t>BRANCH PSPORT NG PROD TSO CHG</t>
  </si>
  <si>
    <t>BRANCH PSPORT NG PROD TSO SUP</t>
  </si>
  <si>
    <t>BRDM DEV TSO CHG</t>
  </si>
  <si>
    <t>BRDM DEV TSO SUP</t>
  </si>
  <si>
    <t>BRDM DR TSO CHG</t>
  </si>
  <si>
    <t>BRDM DR TSO SUP</t>
  </si>
  <si>
    <t>BRDM PROD TSO CHG</t>
  </si>
  <si>
    <t>BRDM PROD TSO SUP</t>
  </si>
  <si>
    <t>Breeze-Mobile DR TSO CHG</t>
  </si>
  <si>
    <t>Breeze-Mobile DR TSO SUP</t>
  </si>
  <si>
    <t>Breeze-Mobile PROD TSO CHG</t>
  </si>
  <si>
    <t>Breeze-Mobile PROD TSO SUP</t>
  </si>
  <si>
    <t>BSC SG PROD TSO CHG</t>
  </si>
  <si>
    <t>BSC SG PROD TSO SUP</t>
  </si>
  <si>
    <t>BSC SG UAT TSO CHG</t>
  </si>
  <si>
    <t>BSC SG UAT TSO SUP</t>
  </si>
  <si>
    <t>BSE RTRMS IN PROD TSO CHG</t>
  </si>
  <si>
    <t>BSE RTRMS IN PROD TSO SUP</t>
  </si>
  <si>
    <t>BSM TABLEAU REPORTING DR TSO CHG</t>
  </si>
  <si>
    <t>BSM TABLEAU REPORTING DR TSO SUP</t>
  </si>
  <si>
    <t>BSM TABLEAU REPORTING PROD TSO CHG</t>
  </si>
  <si>
    <t>BSM TABLEAU REPORTING PROD TSO SUP</t>
  </si>
  <si>
    <t>BTM DEV TSO CHG</t>
  </si>
  <si>
    <t>BTM DEV TSO SUP</t>
  </si>
  <si>
    <t>BTM DR TSO CHG</t>
  </si>
  <si>
    <t>BTM DR TSO SUP</t>
  </si>
  <si>
    <t>BTM PROD TSO CHG</t>
  </si>
  <si>
    <t>BTM PROD TSO SUP</t>
  </si>
  <si>
    <t>BTO Goals Planner PROD TSO CHG</t>
  </si>
  <si>
    <t>BTO Goals Planner PROD TSO SUP</t>
  </si>
  <si>
    <t>BUREAUONE AE DR TSO CHG</t>
  </si>
  <si>
    <t>BUREAUONE AE DR TSO SUP</t>
  </si>
  <si>
    <t>BUREAUONE AE PROD TSO CHG</t>
  </si>
  <si>
    <t>BUREAUONE AE PROD TSO SUP</t>
  </si>
  <si>
    <t>BVN VALIDATION PORTAL NG DR TSO CHG</t>
  </si>
  <si>
    <t>BVN VALIDATION PORTAL NG DR TSO SUP</t>
  </si>
  <si>
    <t>BVN VALIDATION PORTAL NG PROD TSO CHG</t>
  </si>
  <si>
    <t>BVN VALIDATION PORTAL NG PROD TSO SUP</t>
  </si>
  <si>
    <t>BW DC CRES SUPPORT TSO CHG</t>
  </si>
  <si>
    <t>BW DC CRES SUPPORT TSO SUP</t>
  </si>
  <si>
    <t>BW OSV NETWORKS TSO CHG</t>
  </si>
  <si>
    <t>BW OSV NETWORKS TSO SUP</t>
  </si>
  <si>
    <t>BW OSV PCLAN TSO CHG</t>
  </si>
  <si>
    <t>BW OSV PCLAN TSO SUP</t>
  </si>
  <si>
    <t>BYNDER PROD TSO CHG</t>
  </si>
  <si>
    <t>BYNDER PROD TSO SUP</t>
  </si>
  <si>
    <t>C3 CDE PROD TSO CHG</t>
  </si>
  <si>
    <t>C3 CDE PROD TSO SUP</t>
  </si>
  <si>
    <t>C3 WORKFLOW SYSTEM NP DR TSO CHG</t>
  </si>
  <si>
    <t>C3 WORKFLOW SYSTEM NP DR TSO SUP</t>
  </si>
  <si>
    <t>C3 WORKFLOW SYSTEM NP PROD TSO CHG</t>
  </si>
  <si>
    <t>C3 WORKFLOW SYSTEM NP PROD TSO SUP</t>
  </si>
  <si>
    <t>CA SPECTRUM DR TSO CHG</t>
  </si>
  <si>
    <t>CA SPECTRUM DR TSO SUP</t>
  </si>
  <si>
    <t>CA SPECTRUM PROD TSO CHG</t>
  </si>
  <si>
    <t>CA SPECTRUM PROD TSO SUP</t>
  </si>
  <si>
    <t>CAAF TSO CHG</t>
  </si>
  <si>
    <t>CAAF TSO SUP</t>
  </si>
  <si>
    <t>CACS AFRICA DR TSO CHG</t>
  </si>
  <si>
    <t>CACS AFRICA DR TSO SUP</t>
  </si>
  <si>
    <t>CACS AFRICA PROD TSO CHG</t>
  </si>
  <si>
    <t>CACS AFRICA PROD TSO SUP</t>
  </si>
  <si>
    <t>CACS DEV TSO CHG</t>
  </si>
  <si>
    <t>CACS DEV TSO SUP</t>
  </si>
  <si>
    <t>CACS DR TSO CHG</t>
  </si>
  <si>
    <t>CACS DR TSO SUP</t>
  </si>
  <si>
    <t>CACS IOAT TSO CHG</t>
  </si>
  <si>
    <t>CACS IOAT TSO SUP</t>
  </si>
  <si>
    <t>CACS IPSS TSO CHG</t>
  </si>
  <si>
    <t>CACS IPSS TSO SUP</t>
  </si>
  <si>
    <t>CACS PROD TSO CHG</t>
  </si>
  <si>
    <t>CACS PROD TSO SUP</t>
  </si>
  <si>
    <t>CADARS-SCBCL CN DR TSO CHG</t>
  </si>
  <si>
    <t>CADARS-SCBCL CN DR TSO SUP</t>
  </si>
  <si>
    <t>CADARS-SCBCL CN PROD TSO CHG</t>
  </si>
  <si>
    <t>CADARS-SCBCL CN PROD TSO SUP</t>
  </si>
  <si>
    <t>CAD-CCRADCS HK DR TSO CHG</t>
  </si>
  <si>
    <t>CAD-CCRADCS HK DR TSO SUP</t>
  </si>
  <si>
    <t>CAD-CCRADCS HK PROD TSO CHG</t>
  </si>
  <si>
    <t>CAD-CCRADCS HK PROD TSO SUP</t>
  </si>
  <si>
    <t>CALL BALANCE ( IVR SYSTEM) IN PROD TSO CHG</t>
  </si>
  <si>
    <t>CALL BALANCE ( IVR SYSTEM) IN PROD TSO SUP</t>
  </si>
  <si>
    <t>CALL STATION-SCBK KR DEV TSO CHG</t>
  </si>
  <si>
    <t>CALL STATION-SCBK KR DEV TSO SUP</t>
  </si>
  <si>
    <t>CALL STATION-SCBK KR DR TSO CHG</t>
  </si>
  <si>
    <t>CALL STATION-SCBK KR DR TSO SUP</t>
  </si>
  <si>
    <t>CALL STATION-SCBK KR PROD TSO CHG</t>
  </si>
  <si>
    <t>CALL STATION-SCBK KR PROD TSO SUP</t>
  </si>
  <si>
    <t>CALLSIGN DEV TSO CHG</t>
  </si>
  <si>
    <t>CALLSIGN DEV TSO SUP</t>
  </si>
  <si>
    <t>CALLSIGN DR TSO CHG</t>
  </si>
  <si>
    <t>CALLSIGN DR TSO SUP</t>
  </si>
  <si>
    <t>CALLSIGN PROD TSO CHG</t>
  </si>
  <si>
    <t>CALLSIGN PROD TSO SUP</t>
  </si>
  <si>
    <t>CAPE DR TSO CHG</t>
  </si>
  <si>
    <t>CAPE DR TSO SUP</t>
  </si>
  <si>
    <t>CAPE PROD TSO CHG</t>
  </si>
  <si>
    <t>CAPE PROD TSO SUP</t>
  </si>
  <si>
    <t>CAPE Retail DEV TSO CHG</t>
  </si>
  <si>
    <t>CAPE Retail DEV TSO SUP</t>
  </si>
  <si>
    <t>CAPE RETAIL SG DR TSO CHG</t>
  </si>
  <si>
    <t>CAPE RETAIL SG DR TSO SUP</t>
  </si>
  <si>
    <t>CAPE RETAIL SG PROD TSO CHG</t>
  </si>
  <si>
    <t>CAPE RETAIL SG PROD TSO SUP</t>
  </si>
  <si>
    <t>CAPE-SCBK KR DEV TSO CHG</t>
  </si>
  <si>
    <t>CAPE-SCBK KR DEV TSO SUP</t>
  </si>
  <si>
    <t>CAPE-SCBK KR DR TSO CHG</t>
  </si>
  <si>
    <t>CAPE-SCBK KR DR TSO SUP</t>
  </si>
  <si>
    <t>CAPE-SCBK KR PROD TSO CHG</t>
  </si>
  <si>
    <t>CAPE-SCBK KR PROD TSO SUP</t>
  </si>
  <si>
    <t>CAPM DR TSO CHG</t>
  </si>
  <si>
    <t>CAPM DR TSO SUP</t>
  </si>
  <si>
    <t>CAPM PROD TSO CHG</t>
  </si>
  <si>
    <t>CAPM PROD TSO SUP</t>
  </si>
  <si>
    <t>CAPS-M IN PROD TSO CHG</t>
  </si>
  <si>
    <t>CAPS-M IN PROD TSO SUP</t>
  </si>
  <si>
    <t>CAPS-M NP PROD TSO CHG</t>
  </si>
  <si>
    <t>CAPS-M NP PROD TSO SUP</t>
  </si>
  <si>
    <t>CAPTURE AT SOURCE DR TSO CHG</t>
  </si>
  <si>
    <t>CAPTURE AT SOURCE DR TSO SUP</t>
  </si>
  <si>
    <t>CAPTURE AT SOURCE PROD TSO CHG</t>
  </si>
  <si>
    <t>CAPTURE AT SOURCE PROD TSO SUP</t>
  </si>
  <si>
    <t>CARD CHEQUE BD DR TSO CHG</t>
  </si>
  <si>
    <t>CARD CHEQUE BD DR TSO SUP</t>
  </si>
  <si>
    <t>CARD CHEQUE BD PROD TSO CHG</t>
  </si>
  <si>
    <t>CARD CHEQUE BD PROD TSO SUP</t>
  </si>
  <si>
    <t>CARD-400 DEV TSO CHG</t>
  </si>
  <si>
    <t>CARD-400 DEV TSO SUP</t>
  </si>
  <si>
    <t>CARD-400 DR TSO CHG</t>
  </si>
  <si>
    <t>CARD-400 DR TSO SUP</t>
  </si>
  <si>
    <t>CARD-400 PROD TSO CHG</t>
  </si>
  <si>
    <t>CARD-400 PROD TSO SUP</t>
  </si>
  <si>
    <t>CARD-400 QUERY 400 TSO CHG</t>
  </si>
  <si>
    <t>CARD-400 QUERY 400 TSO SUP</t>
  </si>
  <si>
    <t>CASTOR DEV TSO CHG</t>
  </si>
  <si>
    <t>CASTOR DEV TSO SUP</t>
  </si>
  <si>
    <t>CASTOR DR TSO CHG</t>
  </si>
  <si>
    <t>CASTOR DR TSO SUP</t>
  </si>
  <si>
    <t>CASTOR PROD TSO CHG</t>
  </si>
  <si>
    <t>CASTOR PROD TSO SUP</t>
  </si>
  <si>
    <t>CASTOR UAT TSO CHG</t>
  </si>
  <si>
    <t>CASTOR UAT TSO SUP</t>
  </si>
  <si>
    <t>CAT PLATFORM DEV TSO CHG</t>
  </si>
  <si>
    <t>CAT PLATFORM DEV TSO SUP</t>
  </si>
  <si>
    <t>CAT PLATFORM DR TSO CHG</t>
  </si>
  <si>
    <t>CAT PLATFORM DR TSO SUP</t>
  </si>
  <si>
    <t>CAT PLATFORM PROD TSO CHG</t>
  </si>
  <si>
    <t>CAT PLATFORM PROD TSO SUP</t>
  </si>
  <si>
    <t>CATALOGUE ONBOARDING TSO CHG</t>
  </si>
  <si>
    <t>CATALOGUE ONBOARDING TSO SUP</t>
  </si>
  <si>
    <t>CB SPEED TW DR TSO CHG</t>
  </si>
  <si>
    <t>CB SPEED TW DR TSO SUP</t>
  </si>
  <si>
    <t>CB SPEED TW PROD TSO CHG</t>
  </si>
  <si>
    <t>CB SPEED TW PROD TSO SUP</t>
  </si>
  <si>
    <t>CBC-LINE DR TSO CHG</t>
  </si>
  <si>
    <t>CBC-LINE DR TSO SUP</t>
  </si>
  <si>
    <t>CBC-LINE PROD TSO CHG</t>
  </si>
  <si>
    <t>CBC-LINE PROD TSO SUP</t>
  </si>
  <si>
    <t>CBDR DR TSO CHG</t>
  </si>
  <si>
    <t>CBDR DR TSO SUP</t>
  </si>
  <si>
    <t>CBDR PROD TSO CHG</t>
  </si>
  <si>
    <t>CBDR PROD TSO SUP</t>
  </si>
  <si>
    <t>CB-ELOAN-SCBTL DR TSO CHG</t>
  </si>
  <si>
    <t>CB-ELOAN-SCBTL DR TSO SUP</t>
  </si>
  <si>
    <t>CB-ELOAN-SCBTL PROD TSO CHG</t>
  </si>
  <si>
    <t>CB-ELOAN-SCBTL PROD TSO SUP</t>
  </si>
  <si>
    <t>C-BEST ID PROD TSO CHG</t>
  </si>
  <si>
    <t>C-BEST ID PROD TSO SUP</t>
  </si>
  <si>
    <t>CBIC DEV TSO CHG</t>
  </si>
  <si>
    <t>CBIC DEV TSO SUP</t>
  </si>
  <si>
    <t>CBIC DR TSO CHG</t>
  </si>
  <si>
    <t>CBIC DR TSO SUP</t>
  </si>
  <si>
    <t>CBIC PROD TSO CHG</t>
  </si>
  <si>
    <t>CBIC PROD TSO SUP</t>
  </si>
  <si>
    <t>CBIS DEV TSO CHG</t>
  </si>
  <si>
    <t>CBIS DEV TSO SUP</t>
  </si>
  <si>
    <t>CBIS DR TSO CHG</t>
  </si>
  <si>
    <t>CBIS DR TSO SUP</t>
  </si>
  <si>
    <t>CBIS PROD TSO CHG</t>
  </si>
  <si>
    <t>CBIS PROD TSO SUP</t>
  </si>
  <si>
    <t>CBIS-SCBTL TW DR TSO CHG</t>
  </si>
  <si>
    <t>CBIS-SCBTL TW DR TSO SUP</t>
  </si>
  <si>
    <t>CBIS-SCBTL TW PROD TSO CHG</t>
  </si>
  <si>
    <t>CBIS-SCBTL TW PROD TSO SUP</t>
  </si>
  <si>
    <t>CBIS-SCBTL TW UAT TSO CHG</t>
  </si>
  <si>
    <t>CBIS-SCBTL TW UAT TSO SUP</t>
  </si>
  <si>
    <t>CBJ Reporting System DR TSO CHG</t>
  </si>
  <si>
    <t>CBJ Reporting System DR TSO SUP</t>
  </si>
  <si>
    <t>CBJ REPORTING SYSTEM PROD TSO CHG</t>
  </si>
  <si>
    <t>CBJ REPORTING SYSTEM PROD TSO SUP</t>
  </si>
  <si>
    <t>CBK COMPILATION APPLICATION KE DR TSO CHG</t>
  </si>
  <si>
    <t>CBK COMPILATION APPLICATION KE DR TSO SUP</t>
  </si>
  <si>
    <t>CBK COMPILATION APPLICATION KE PROD TSO CHG</t>
  </si>
  <si>
    <t>CBK COMPILATION APPLICATION KE PROD TSO SUP</t>
  </si>
  <si>
    <t>CBMS MY DR TSO CHG</t>
  </si>
  <si>
    <t>CBMS MY DR TSO SUP</t>
  </si>
  <si>
    <t>CBMS MY PROD TSO CHG</t>
  </si>
  <si>
    <t>CBMS MY PROD TSO SUP</t>
  </si>
  <si>
    <t>CBMS MY UAT TSO CHG</t>
  </si>
  <si>
    <t>CBMS MY UAT TSO SUP</t>
  </si>
  <si>
    <t>CBN AUTOMATED INFORMATION SHARING SERVICE (CISS) DEV TSO CHG</t>
  </si>
  <si>
    <t>CBN AUTOMATED INFORMATION SHARING SERVICE (CISS) DEV TSO SUP</t>
  </si>
  <si>
    <t>CBN AUTOMATED INFORMATION SHARING SERVICE (CISS) DR TSO CHG</t>
  </si>
  <si>
    <t>CBN AUTOMATED INFORMATION SHARING SERVICE (CISS) DR TSO SUP</t>
  </si>
  <si>
    <t>CBN AUTOMATED INFORMATION SHARING SERVICE (CISS) PROD TSO CHG</t>
  </si>
  <si>
    <t>CBN AUTOMATED INFORMATION SHARING SERVICE (CISS) PROD TSO SUP</t>
  </si>
  <si>
    <t>CBOS DEV TSO CHG</t>
  </si>
  <si>
    <t>CBOS DEV TSO SUP</t>
  </si>
  <si>
    <t>CBOS DR TSO CHG</t>
  </si>
  <si>
    <t>CBOS DR TSO SUP</t>
  </si>
  <si>
    <t>CBOS IPSS TSO CHG</t>
  </si>
  <si>
    <t>CBOS IPSS TSO SUP</t>
  </si>
  <si>
    <t>CBOS PROD TSO CHG</t>
  </si>
  <si>
    <t>CBOS PROD TSO SUP</t>
  </si>
  <si>
    <t>CBRE SMARTSHEET PROD TSO CHG</t>
  </si>
  <si>
    <t>CBRE SMARTSHEET PROD TSO SUP</t>
  </si>
  <si>
    <t>CBRM BD DR TSO CHG</t>
  </si>
  <si>
    <t>CBRM BD DR TSO SUP</t>
  </si>
  <si>
    <t>CBRM BD PROD TSO CHG</t>
  </si>
  <si>
    <t>CBRM BD PROD TSO SUP</t>
  </si>
  <si>
    <t>CBS-CREDIT BUREAU SCORING ID DR TSO CHG</t>
  </si>
  <si>
    <t>CBS-CREDIT BUREAU SCORING ID DR TSO SUP</t>
  </si>
  <si>
    <t>CBS-CREDIT BUREAU SCORING ID PROD TSO CHG</t>
  </si>
  <si>
    <t>CBS-CREDIT BUREAU SCORING ID PROD TSO SUP</t>
  </si>
  <si>
    <t>CB-SPEED DR TSO CHG</t>
  </si>
  <si>
    <t>CB-SPEED DR TSO SUP</t>
  </si>
  <si>
    <t>CB-SPEED PROD TSO CHG</t>
  </si>
  <si>
    <t>CB-SPEED PROD TSO SUP</t>
  </si>
  <si>
    <t>CBU-IB SIT TSO CHG</t>
  </si>
  <si>
    <t>CBU-IB SIT TSO SUP</t>
  </si>
  <si>
    <t>CBU-IB UK UAT TSO CHG</t>
  </si>
  <si>
    <t>CBU-IB UK UAT TSO SUP</t>
  </si>
  <si>
    <t>CCER DR TSO CHG</t>
  </si>
  <si>
    <t>CCER DR TSO SUP</t>
  </si>
  <si>
    <t>CCER PROD TSO CHG</t>
  </si>
  <si>
    <t>CCER PROD TSO SUP</t>
  </si>
  <si>
    <t>CCHM-ELK DEV TSO CHG</t>
  </si>
  <si>
    <t>CCHM-ELK DEV TSO SUP</t>
  </si>
  <si>
    <t>CCHM-ELK DR TSO CHG</t>
  </si>
  <si>
    <t>CCHM-ELK DR TSO SUP</t>
  </si>
  <si>
    <t>CCHM-ELK PROD TSO CHG</t>
  </si>
  <si>
    <t>CCHM-ELK PROD TSO SUP</t>
  </si>
  <si>
    <t>CCI 001 PH DR TSO CHG</t>
  </si>
  <si>
    <t>CCI 001 PH DR TSO SUP</t>
  </si>
  <si>
    <t>CCI 001 PH PROD TSO CHG</t>
  </si>
  <si>
    <t>CCI 001 PH PROD TSO SUP</t>
  </si>
  <si>
    <t>CCI 002 PH DR TSO CHG</t>
  </si>
  <si>
    <t>CCI 002 PH DR TSO SUP</t>
  </si>
  <si>
    <t>CCI 002 PH PROD TSO CHG</t>
  </si>
  <si>
    <t>CCI 002 PH PROD TSO SUP</t>
  </si>
  <si>
    <t>CCI INVESTMENT HISTORY TRACKER NG DR TSO CHG</t>
  </si>
  <si>
    <t>CCI INVESTMENT HISTORY TRACKER NG DR TSO SUP</t>
  </si>
  <si>
    <t>CCI INVESTMENT HISTORY TRACKER NG PROD TSO CHG</t>
  </si>
  <si>
    <t>CCI INVESTMENT HISTORY TRACKER NG PROD TSO SUP</t>
  </si>
  <si>
    <t>CCIB - DOCUSIGN DR TSO CHG</t>
  </si>
  <si>
    <t>CCIB - DOCUSIGN DR TSO SUP</t>
  </si>
  <si>
    <t>CCIB - DOCUSIGN PROD TSO CHG</t>
  </si>
  <si>
    <t>CCIB - DOCUSIGN PROD TSO SUP</t>
  </si>
  <si>
    <t>CCIB - DOCUSIGN SIT TSO CHG</t>
  </si>
  <si>
    <t>CCIB - DOCUSIGN SIT TSO SUP</t>
  </si>
  <si>
    <t>CCIB CHINA PORTAL PROD TSO CHG</t>
  </si>
  <si>
    <t>CCIB CHINA PORTAL PROD TSO SUP</t>
  </si>
  <si>
    <t>CCIB CLO DATAMART SG DR TSO CHG</t>
  </si>
  <si>
    <t>CCIB CLO DATAMART SG DR TSO SUP</t>
  </si>
  <si>
    <t>CCIB CLO DATAMART SG PROD TSO CHG</t>
  </si>
  <si>
    <t>CCIB CLO DATAMART SG PROD TSO SUP</t>
  </si>
  <si>
    <t>CCIB CORPFINANCE DATAMART DEV TSO CHG</t>
  </si>
  <si>
    <t>CCIB CORPFINANCE DATAMART DEV TSO SUP</t>
  </si>
  <si>
    <t>CCIB CORPFINANCE DATAMART DR TSO CHG</t>
  </si>
  <si>
    <t>CCIB CORPFINANCE DATAMART DR TSO SUP</t>
  </si>
  <si>
    <t>CCIB CORPFINANCE DATAMART PROD TSO CHG</t>
  </si>
  <si>
    <t>CCIB CORPFINANCE DATAMART PROD TSO SUP</t>
  </si>
  <si>
    <t>CCIB CRMX ECOSYSTEM DEV TSO CHG</t>
  </si>
  <si>
    <t>CCIB CRMX ECOSYSTEM DEV TSO SUP</t>
  </si>
  <si>
    <t>CCIB CRMX ECOSYSTEM DR TSO CHG</t>
  </si>
  <si>
    <t>CCIB CRMX ECOSYSTEM DR TSO SUP</t>
  </si>
  <si>
    <t>CCIB CRMX ECOSYSTEM PROD TSO CHG</t>
  </si>
  <si>
    <t>CCIB CRMX ECOSYSTEM PROD TSO SUP</t>
  </si>
  <si>
    <t>CCIB DATA ANALYTICS ET3 DATAMART PROD TSO CHG</t>
  </si>
  <si>
    <t>CCIB DATA ANALYTICS ET3 DATAMART PROD TSO SUP</t>
  </si>
  <si>
    <t>CCIB Entitlements DEV TSO CHG</t>
  </si>
  <si>
    <t>CCIB Entitlements DEV TSO SUP</t>
  </si>
  <si>
    <t>CCIB Entitlements PROD TSO CHG</t>
  </si>
  <si>
    <t>CCIB Entitlements PROD TSO SUP</t>
  </si>
  <si>
    <t>CCIB FM DAG SUP TSO CHG</t>
  </si>
  <si>
    <t>CCIB FM DAG SUP TSO SUP</t>
  </si>
  <si>
    <t>CCIB FM DQMA DEV TSO CHG</t>
  </si>
  <si>
    <t>CCIB FM DQMA DEV TSO SUP</t>
  </si>
  <si>
    <t>CCIB FM FMSW PRJ TSO CHG</t>
  </si>
  <si>
    <t>CCIB FM FMSW PRJ TSO SUP</t>
  </si>
  <si>
    <t>CCIB FM FXSCALE DOP TSO CHG</t>
  </si>
  <si>
    <t>CCIB FM FXSCALE DOP TSO SUP</t>
  </si>
  <si>
    <t>CCIB FM ORCIDRECON DEV TSO CHG</t>
  </si>
  <si>
    <t>CCIB FM ORCIDRECON DEV TSO SUP</t>
  </si>
  <si>
    <t>CCIB FM PACMAN DEV TSO CHG</t>
  </si>
  <si>
    <t>CCIB FM PACMAN DEV TSO SUP</t>
  </si>
  <si>
    <t>CCIB FM RAVEN SUP TSO CHG</t>
  </si>
  <si>
    <t>CCIB FM RAVEN SUP TSO SUP</t>
  </si>
  <si>
    <t>CCIB FM S2BX DEV TSO CHG</t>
  </si>
  <si>
    <t>CCIB FM S2BX DEV TSO SUP</t>
  </si>
  <si>
    <t>CCIB FM SS DEV TSO CHG</t>
  </si>
  <si>
    <t>CCIB FM SS DEV TSO SUP</t>
  </si>
  <si>
    <t>CCIB FM STEM DEV TSO CHG</t>
  </si>
  <si>
    <t>CCIB FM STEM DEV TSO SUP</t>
  </si>
  <si>
    <t>CCIB OTH CLOUD SRE TSO CHG</t>
  </si>
  <si>
    <t>CCIB OTH CLOUD SRE TSO SUP</t>
  </si>
  <si>
    <t>CCIB SAVVY SG DR TSO CHG</t>
  </si>
  <si>
    <t>CCIB SAVVY SG DR TSO SUP</t>
  </si>
  <si>
    <t>CCIB SAVVY SG PROD TSO CHG</t>
  </si>
  <si>
    <t>CCIB SAVVY SG PROD TSO SUP</t>
  </si>
  <si>
    <t>CCIB SUPPLIER ENROLLMENT DEV TSO CHG</t>
  </si>
  <si>
    <t>CCIB SUPPLIER ENROLLMENT DEV TSO SUP</t>
  </si>
  <si>
    <t>CCIB SUPPLIER ENROLLMENT DR TSO CHG</t>
  </si>
  <si>
    <t>CCIB SUPPLIER ENROLLMENT DR TSO SUP</t>
  </si>
  <si>
    <t>CCIB SUPPLIER ENROLLMENT PROD TSO CHG</t>
  </si>
  <si>
    <t>CCIB SUPPLIER ENROLLMENT PROD TSO SUP</t>
  </si>
  <si>
    <t>CCIBTEM DEV TSO CHG</t>
  </si>
  <si>
    <t>CCIBTEM DEV TSO SUP</t>
  </si>
  <si>
    <t>CCIL REPORT BROWSER IN DR TSO CHG</t>
  </si>
  <si>
    <t>CCIL REPORT BROWSER IN DR TSO SUP</t>
  </si>
  <si>
    <t>CCIL REPORT BROWSER IN PROD TSO CHG</t>
  </si>
  <si>
    <t>CCIL REPORT BROWSER IN PROD TSO SUP</t>
  </si>
  <si>
    <t>CCIL-FRS IN DR TSO CHG</t>
  </si>
  <si>
    <t>CCIL-FRS IN DR TSO SUP</t>
  </si>
  <si>
    <t>CCIL-FRS IN PROD TSO CHG</t>
  </si>
  <si>
    <t>CCIL-FRS IN PROD TSO SUP</t>
  </si>
  <si>
    <t>CCMS DEV TSO CHG</t>
  </si>
  <si>
    <t>CCMS DEV TSO SUP</t>
  </si>
  <si>
    <t>CCMS DR TSO CHG</t>
  </si>
  <si>
    <t>CCMS DR TSO SUP</t>
  </si>
  <si>
    <t>CCMS IOAT TSO CHG</t>
  </si>
  <si>
    <t>CCMS IOAT TSO SUP</t>
  </si>
  <si>
    <t>CCMS IPSS TSO CHG</t>
  </si>
  <si>
    <t>CCMS IPSS TSO SUP</t>
  </si>
  <si>
    <t>CCMS MFRETAIL TSO CHG</t>
  </si>
  <si>
    <t>CCMS MFRETAIL TSO SUP</t>
  </si>
  <si>
    <t>CCMS PROD TSO CHG</t>
  </si>
  <si>
    <t>CCMS PROD TSO SUP</t>
  </si>
  <si>
    <t>CCRA HK PROD TSO CHG</t>
  </si>
  <si>
    <t>CCRA HK PROD TSO SUP</t>
  </si>
  <si>
    <t>CCRIS B2B MY DR TSO CHG</t>
  </si>
  <si>
    <t>CCRIS B2B MY DR TSO SUP</t>
  </si>
  <si>
    <t>CCRIS B2B MY PROD TSO CHG</t>
  </si>
  <si>
    <t>CCRIS B2B MY PROD TSO SUP</t>
  </si>
  <si>
    <t>CCRIS B2B MY UAT TSO CHG</t>
  </si>
  <si>
    <t>CCRIS B2B MY UAT TSO SUP</t>
  </si>
  <si>
    <t>CCRIS MY DR TSO CHG</t>
  </si>
  <si>
    <t>CCRIS MY DR TSO SUP</t>
  </si>
  <si>
    <t>CCRIS MY PROD TSO CHG</t>
  </si>
  <si>
    <t>CCRIS MY PROD TSO SUP</t>
  </si>
  <si>
    <t>CCRIS MY UAT TSO CHG</t>
  </si>
  <si>
    <t>CCRIS MY UAT TSO SUP</t>
  </si>
  <si>
    <t>CCS-TREASURY IN DR TSO CHG</t>
  </si>
  <si>
    <t>CCS-TREASURY IN DR TSO SUP</t>
  </si>
  <si>
    <t>CCS-TREASURY IN PROD TSO CHG</t>
  </si>
  <si>
    <t>CCS-TREASURY IN PROD TSO SUP</t>
  </si>
  <si>
    <t>CCS-TREASURY TEST TSO CHG</t>
  </si>
  <si>
    <t>CCS-TREASURY TEST TSO SUP</t>
  </si>
  <si>
    <t>CCTV ENTERPRISE DEV TSO CHG</t>
  </si>
  <si>
    <t>CCTV ENTERPRISE DEV TSO SUP</t>
  </si>
  <si>
    <t>CCTV ENTERPRISE DR TSO CHG</t>
  </si>
  <si>
    <t>CCTV ENTERPRISE DR TSO SUP</t>
  </si>
  <si>
    <t>CCTV ENTERPRISE PROD TSO CHG</t>
  </si>
  <si>
    <t>CCTV ENTERPRISE PROD TSO SUP</t>
  </si>
  <si>
    <t>CCTV HK PROD TSO CHG</t>
  </si>
  <si>
    <t>CCTV HK PROD TSO SUP</t>
  </si>
  <si>
    <t>CDBS IN PROD TSO CHG</t>
  </si>
  <si>
    <t>CDBS IN PROD TSO SUP</t>
  </si>
  <si>
    <t>CDBS NP TSO CHG</t>
  </si>
  <si>
    <t>CDBS NP TSO SUP</t>
  </si>
  <si>
    <t>CDIC-SCBTL DR TSO CHG</t>
  </si>
  <si>
    <t>CDIC-SCBTL DR TSO SUP</t>
  </si>
  <si>
    <t>CDIC-SCBTL PROD TSO CHG</t>
  </si>
  <si>
    <t>CDIC-SCBTL PROD TSO SUP</t>
  </si>
  <si>
    <t>CDL DR TSO CHG</t>
  </si>
  <si>
    <t>CDL DR TSO SUP</t>
  </si>
  <si>
    <t>CDL PROD TSO CHG</t>
  </si>
  <si>
    <t>CDL PROD TSO SUP</t>
  </si>
  <si>
    <t>CDMC-APR- HK PROD TSO SUP</t>
  </si>
  <si>
    <t>CDMS-COURIER DELIVERY MGMT BD DR TSO CHG</t>
  </si>
  <si>
    <t>CDMS-COURIER DELIVERY MGMT BD DR TSO SUP</t>
  </si>
  <si>
    <t>CDMS-COURIER DELIVERY MGMT BD PROD TSO CHG</t>
  </si>
  <si>
    <t>CDMS-COURIER DELIVERY MGMT BD PROD TSO SUP</t>
  </si>
  <si>
    <t>CDSC ECN KE PROD TSO CHG</t>
  </si>
  <si>
    <t>CDSC ECN KE PROD TSO SUP</t>
  </si>
  <si>
    <t>CDTS KE DR TSO CHG</t>
  </si>
  <si>
    <t>CDTS KE DR TSO SUP</t>
  </si>
  <si>
    <t>CDTS KE PROD TSO CHG</t>
  </si>
  <si>
    <t>CDTS KE PROD TSO SUP</t>
  </si>
  <si>
    <t>CDU Data Services PROD TSO CHG</t>
  </si>
  <si>
    <t>CDU Data Services PROD TSO SUP</t>
  </si>
  <si>
    <t>CDU DEV TSO CHG</t>
  </si>
  <si>
    <t>CDU DEV TSO SUP</t>
  </si>
  <si>
    <t>CDU DR TSO CHG</t>
  </si>
  <si>
    <t>CDU DR TSO SUP</t>
  </si>
  <si>
    <t>CDU PLATFORM SERVICES DEV TSO CHG</t>
  </si>
  <si>
    <t>CDU PLATFORM SERVICES DEV TSO SUP</t>
  </si>
  <si>
    <t>CDU PLATFORM SERVICES DR TSO CHG</t>
  </si>
  <si>
    <t>CDU PLATFORM SERVICES DR TSO SUP</t>
  </si>
  <si>
    <t>CDU PLATFORM SERVICES PROD TSO CHG</t>
  </si>
  <si>
    <t>CDU PLATFORM SERVICES PROD TSO SUP</t>
  </si>
  <si>
    <t>CDU PLATFORM SERVICES PT TSO CHG</t>
  </si>
  <si>
    <t>CDU PLATFORM SERVICES PT TSO SUP</t>
  </si>
  <si>
    <t>CDU PLATFORM SERVICES SIT TSO CHG</t>
  </si>
  <si>
    <t>CDU PLATFORM SERVICES SIT TSO SUP</t>
  </si>
  <si>
    <t>CDU PLATFORM SERVICES UAT TSO CHG</t>
  </si>
  <si>
    <t>CDU PLATFORM SERVICES UAT TSO SUP</t>
  </si>
  <si>
    <t>CDU PROD TSO CHG</t>
  </si>
  <si>
    <t>CDU PROD TSO SUP</t>
  </si>
  <si>
    <t>CDU UAT TSO CHG</t>
  </si>
  <si>
    <t>CDU UAT TSO SUP</t>
  </si>
  <si>
    <t>CDUCAR DEV TSO CHG</t>
  </si>
  <si>
    <t>CDUCAR DEV TSO SUP</t>
  </si>
  <si>
    <t>CDUCAR DR TSO CHG</t>
  </si>
  <si>
    <t>CDUCAR DR TSO SUP</t>
  </si>
  <si>
    <t>CDUCAR PROD TSO CHG</t>
  </si>
  <si>
    <t>CDUCAR PROD TSO SUP</t>
  </si>
  <si>
    <t>CDUCAR PT TSO CHG</t>
  </si>
  <si>
    <t>CDUCAR PT TSO SUP</t>
  </si>
  <si>
    <t>CDUCAR SIT TSO CHG</t>
  </si>
  <si>
    <t>CDUCAR SIT TSO SUP</t>
  </si>
  <si>
    <t>CDUCAR UAT TSO CHG</t>
  </si>
  <si>
    <t>CDUCAR UAT TSO SUP</t>
  </si>
  <si>
    <t>CDU-ISLAMIC UK DEV TSO CHG</t>
  </si>
  <si>
    <t>CDU-ISLAMIC UK DEV TSO SUP</t>
  </si>
  <si>
    <t>CDU-ISLAMIC UK DR TSO CHG</t>
  </si>
  <si>
    <t>CDU-ISLAMIC UK DR TSO SUP</t>
  </si>
  <si>
    <t>CDU-ISLAMIC UK PROD TSO CHG</t>
  </si>
  <si>
    <t>CDU-ISLAMIC UK PROD TSO SUP</t>
  </si>
  <si>
    <t>CDU-ISLAMIC UK TEST TSO CHG</t>
  </si>
  <si>
    <t>CDU-ISLAMIC UK TEST TSO SUP</t>
  </si>
  <si>
    <t>CDW DEV TSO CHG</t>
  </si>
  <si>
    <t>CDW DEV TSO SUP</t>
  </si>
  <si>
    <t>CDW DR TSO CHG</t>
  </si>
  <si>
    <t>CDW DR TSO SUP</t>
  </si>
  <si>
    <t>CDW PROD TSO CHG</t>
  </si>
  <si>
    <t>CDW PROD TSO SUP</t>
  </si>
  <si>
    <t>CDW SIT TSO CHG</t>
  </si>
  <si>
    <t>CDW SIT TSO SUP</t>
  </si>
  <si>
    <t>CDW UAT TSO CHG</t>
  </si>
  <si>
    <t>CDW UAT TSO SUP</t>
  </si>
  <si>
    <t>CEMS AE DR TSO CHG</t>
  </si>
  <si>
    <t>CEMS AE DR TSO SUP</t>
  </si>
  <si>
    <t>CEMS AE PROD TSO CHG</t>
  </si>
  <si>
    <t>CEMS AE PROD TSO SUP</t>
  </si>
  <si>
    <t>CEMS BD DR TSO CHG</t>
  </si>
  <si>
    <t>CEMS BD DR TSO SUP</t>
  </si>
  <si>
    <t>CEMS BD PROD TSO CHG</t>
  </si>
  <si>
    <t>CEMS BD PROD TSO SUP</t>
  </si>
  <si>
    <t>CEMS BH DR TSO CHG</t>
  </si>
  <si>
    <t>CEMS BH DR TSO SUP</t>
  </si>
  <si>
    <t>CEMS BH PROD TSO CHG</t>
  </si>
  <si>
    <t>CEMS BH PROD TSO SUP</t>
  </si>
  <si>
    <t>CEMS BW DR TSO CHG</t>
  </si>
  <si>
    <t>CEMS BW DR TSO SUP</t>
  </si>
  <si>
    <t>CEMS BW PROD TSO CHG</t>
  </si>
  <si>
    <t>CEMS BW PROD TSO SUP</t>
  </si>
  <si>
    <t>CEMS CN DR TSO CHG</t>
  </si>
  <si>
    <t>CEMS CN DR TSO SUP</t>
  </si>
  <si>
    <t>CEMS CN PROD TSO CHG</t>
  </si>
  <si>
    <t>CEMS CN PROD TSO SUP</t>
  </si>
  <si>
    <t>CEMS CTOM AE TSO CHG</t>
  </si>
  <si>
    <t>CEMS CTOM AE TSO SUP</t>
  </si>
  <si>
    <t>CEMS CTOM BD TSO CHG</t>
  </si>
  <si>
    <t>CEMS CTOM BD TSO SUP</t>
  </si>
  <si>
    <t>CEMS CTOM BH TSO CHG</t>
  </si>
  <si>
    <t>CEMS CTOM BH TSO SUP</t>
  </si>
  <si>
    <t>CEMS CTOM BW TSO CHG</t>
  </si>
  <si>
    <t>CEMS CTOM BW TSO SUP</t>
  </si>
  <si>
    <t>CEMS CTOM CN TSO CHG</t>
  </si>
  <si>
    <t>CEMS CTOM CN TSO SUP</t>
  </si>
  <si>
    <t>CEMS CTOM GH TSO CHG</t>
  </si>
  <si>
    <t>CEMS CTOM GH TSO SUP</t>
  </si>
  <si>
    <t>CEMS CTOM HK TSO CHG</t>
  </si>
  <si>
    <t>CEMS CTOM HK TSO SUP</t>
  </si>
  <si>
    <t>CEMS CTOM ID TSO CHG</t>
  </si>
  <si>
    <t>CEMS CTOM ID TSO SUP</t>
  </si>
  <si>
    <t>CEMS CTOM IN TSO CHG</t>
  </si>
  <si>
    <t>CEMS CTOM IN TSO SUP</t>
  </si>
  <si>
    <t>CEMS CTOM KE TSO CHG</t>
  </si>
  <si>
    <t>CEMS CTOM KE TSO SUP</t>
  </si>
  <si>
    <t>CEMS CTOM MS TSO CHG</t>
  </si>
  <si>
    <t>CEMS CTOM MS TSO SUP</t>
  </si>
  <si>
    <t>CEMS CTOM NG TSO CHG</t>
  </si>
  <si>
    <t>CEMS CTOM NG TSO SUP</t>
  </si>
  <si>
    <t>CEMS CTOM PK TSO CHG</t>
  </si>
  <si>
    <t>CEMS CTOM PK TSO SUP</t>
  </si>
  <si>
    <t>CEMS CTOM SG TSO CHG</t>
  </si>
  <si>
    <t>CEMS CTOM SG TSO SUP</t>
  </si>
  <si>
    <t>CEMS CTOM TW TSO CHG</t>
  </si>
  <si>
    <t>CEMS CTOM TW TSO SUP</t>
  </si>
  <si>
    <t>CEMS CTOM UG TSO CHG</t>
  </si>
  <si>
    <t>CEMS CTOM UG TSO SUP</t>
  </si>
  <si>
    <t>CEMS CTOM ZM TSO CHG</t>
  </si>
  <si>
    <t>CEMS CTOM ZM TSO SUP</t>
  </si>
  <si>
    <t>CEMS DG864 TEST TSO CHG</t>
  </si>
  <si>
    <t>CEMS DG864 TEST TSO SUP</t>
  </si>
  <si>
    <t>CEMS GH DR TSO CHG</t>
  </si>
  <si>
    <t>CEMS GH DR TSO SUP</t>
  </si>
  <si>
    <t>CEMS GH PROD TSO CHG</t>
  </si>
  <si>
    <t>CEMS GH PROD TSO SUP</t>
  </si>
  <si>
    <t>CEMS HK DR TSO CHG</t>
  </si>
  <si>
    <t>CEMS HK DR TSO SUP</t>
  </si>
  <si>
    <t>CEMS HK PROD TSO CHG</t>
  </si>
  <si>
    <t>CEMS HK PROD TSO SUP</t>
  </si>
  <si>
    <t>CEMS ID DR TSO CHG</t>
  </si>
  <si>
    <t>CEMS ID DR TSO SUP</t>
  </si>
  <si>
    <t>CEMS ID PROD TSO CHG</t>
  </si>
  <si>
    <t>CEMS ID PROD TSO SUP</t>
  </si>
  <si>
    <t>CEMS IN DR TSO CHG</t>
  </si>
  <si>
    <t>CEMS IN DR TSO SUP</t>
  </si>
  <si>
    <t>CEMS IN PROD TSO CHG</t>
  </si>
  <si>
    <t>CEMS IN PROD TSO SUP</t>
  </si>
  <si>
    <t>CEMS KE DR TSO CHG</t>
  </si>
  <si>
    <t>CEMS KE DR TSO SUP</t>
  </si>
  <si>
    <t>CEMS KE PROD TSO CHG</t>
  </si>
  <si>
    <t>CEMS KE PROD TSO SUP</t>
  </si>
  <si>
    <t>CEMS MS DR TSO CHG</t>
  </si>
  <si>
    <t>CEMS MS DR TSO SUP</t>
  </si>
  <si>
    <t>CEMS MS PROD TSO CHG</t>
  </si>
  <si>
    <t>CEMS MS PROD TSO SUP</t>
  </si>
  <si>
    <t>CEMS NG DR TSO CHG</t>
  </si>
  <si>
    <t>CEMS NG DR TSO SUP</t>
  </si>
  <si>
    <t>CEMS NG PROD TSO CHG</t>
  </si>
  <si>
    <t>CEMS NG PROD TSO SUP</t>
  </si>
  <si>
    <t>CEMS PK DR TSO CHG</t>
  </si>
  <si>
    <t>CEMS PK DR TSO SUP</t>
  </si>
  <si>
    <t>CEMS PK PROD TSO CHG</t>
  </si>
  <si>
    <t>CEMS PK PROD TSO SUP</t>
  </si>
  <si>
    <t>CEMS ROW PROD TSO CHG</t>
  </si>
  <si>
    <t>CEMS ROW PROD TSO SUP</t>
  </si>
  <si>
    <t>CEMS SG DR TSO CHG</t>
  </si>
  <si>
    <t>CEMS SG DR TSO SUP</t>
  </si>
  <si>
    <t>CEMS SG PROD TSO CHG</t>
  </si>
  <si>
    <t>CEMS SG PROD TSO SUP</t>
  </si>
  <si>
    <t>CEMS SME CTOM CN TSO CHG</t>
  </si>
  <si>
    <t>CEMS SME CTOM CN TSO SUP</t>
  </si>
  <si>
    <t>CEMS SME CTOM HK TSO CHG</t>
  </si>
  <si>
    <t>CEMS SME CTOM HK TSO SUP</t>
  </si>
  <si>
    <t>CEMS SME CTOM IN TSO CHG</t>
  </si>
  <si>
    <t>CEMS SME CTOM IN TSO SUP</t>
  </si>
  <si>
    <t>CEMS SME CTOM SG TSO CHG</t>
  </si>
  <si>
    <t>CEMS SME CTOM SG TSO SUP</t>
  </si>
  <si>
    <t>CEMS SME CTOM TW TSO CHG</t>
  </si>
  <si>
    <t>CEMS SME CTOM TW TSO SUP</t>
  </si>
  <si>
    <t>CEMS SME DR TSO CHG</t>
  </si>
  <si>
    <t>CEMS SME DR TSO SUP</t>
  </si>
  <si>
    <t>CEMS SME PROD TSO CHG</t>
  </si>
  <si>
    <t>CEMS SME PROD TSO SUP</t>
  </si>
  <si>
    <t>CEMS SP AE TSO CHG</t>
  </si>
  <si>
    <t>CEMS SP AE TSO SUP</t>
  </si>
  <si>
    <t>CEMS SP CN TSO CHG</t>
  </si>
  <si>
    <t>CEMS SP CN TSO SUP</t>
  </si>
  <si>
    <t>CEMS SP HK TSO CHG</t>
  </si>
  <si>
    <t>CEMS SP HK TSO SUP</t>
  </si>
  <si>
    <t>CEMS SP ID TSO CHG</t>
  </si>
  <si>
    <t>CEMS SP ID TSO SUP</t>
  </si>
  <si>
    <t>CEMS SP IN TSO CHG</t>
  </si>
  <si>
    <t>CEMS SP IN TSO SUP</t>
  </si>
  <si>
    <t>CEMS SP MS TSO CHG</t>
  </si>
  <si>
    <t>CEMS SP MS TSO SUP</t>
  </si>
  <si>
    <t>CEMS SP SG TSO CHG</t>
  </si>
  <si>
    <t>CEMS SP SG TSO SUP</t>
  </si>
  <si>
    <t>CEMS SP TW TSO CHG</t>
  </si>
  <si>
    <t>CEMS SP TW TSO SUP</t>
  </si>
  <si>
    <t>CEMS TEST TSO CHG</t>
  </si>
  <si>
    <t>CEMS TEST TSO SUP</t>
  </si>
  <si>
    <t>CEMS TW DR TSO CHG</t>
  </si>
  <si>
    <t>CEMS TW DR TSO SUP</t>
  </si>
  <si>
    <t>CEMS TW PROD TSO CHG</t>
  </si>
  <si>
    <t>CEMS TW PROD TSO SUP</t>
  </si>
  <si>
    <t>CEMS UG DR TSO CHG</t>
  </si>
  <si>
    <t>CEMS UG DR TSO SUP</t>
  </si>
  <si>
    <t>CEMS UG PROD TSO CHG</t>
  </si>
  <si>
    <t>CEMS UG PROD TSO SUP</t>
  </si>
  <si>
    <t>CEMS ZM DR TSO CHG</t>
  </si>
  <si>
    <t>CEMS ZM DR TSO SUP</t>
  </si>
  <si>
    <t>CEMS ZM PROD TSO CHG</t>
  </si>
  <si>
    <t>CEMS ZM PROD TSO SUP</t>
  </si>
  <si>
    <t>CEMS-FUSION TSO CHG</t>
  </si>
  <si>
    <t>CEMS-FUSION TSO SUP</t>
  </si>
  <si>
    <t>CENTRAL CODES MAINTENANCE TSO CHG</t>
  </si>
  <si>
    <t>CENTRAL CODES MAINTENANCE TSO SUP</t>
  </si>
  <si>
    <t>CENTRAL DEPOSITORY SETTLEMENT MU PROD TSO CHG</t>
  </si>
  <si>
    <t>CENTRAL DEPOSITORY SETTLEMENT MU PROD TSO SUP</t>
  </si>
  <si>
    <t>CENTRAL DEPOSITORY SYSTEM TZ PROD TSO CHG</t>
  </si>
  <si>
    <t>CENTRAL DEPOSITORY SYSTEM TZ PROD TSO SUP</t>
  </si>
  <si>
    <t>CENTRAL SDS - PERAGO ZW PROD TSO CHG</t>
  </si>
  <si>
    <t>CENTRAL SDS - PERAGO ZW PROD TSO SUP</t>
  </si>
  <si>
    <t>CENTRAL SECURITIES DEPOSITORY (CSD) UG PROD TSO CHG</t>
  </si>
  <si>
    <t>CENTRAL SECURITIES DEPOSITORY (CSD) UG PROD TSO SUP</t>
  </si>
  <si>
    <t>CERS DEV TSO CHG</t>
  </si>
  <si>
    <t>CERS DEV TSO SUP</t>
  </si>
  <si>
    <t>CERS DR TSO CHG</t>
  </si>
  <si>
    <t>CERS DR TSO SUP</t>
  </si>
  <si>
    <t>CERS PROD TSO CHG</t>
  </si>
  <si>
    <t>CERS PROD TSO SUP</t>
  </si>
  <si>
    <t>CERTIFICATE MGT DR TSO CHG</t>
  </si>
  <si>
    <t>CERTIFICATE MGT DR TSO SUP</t>
  </si>
  <si>
    <t>CERTIFICATE MGT HK DR TSO CHG</t>
  </si>
  <si>
    <t>CERTIFICATE MGT HK DR TSO SUP</t>
  </si>
  <si>
    <t>CERTIFICATE MGT PROD TSO CHG</t>
  </si>
  <si>
    <t>CERTIFICATE MGT PROD TSO SUP</t>
  </si>
  <si>
    <t>CERTIFICATE MGT UK PROD TSO CHG</t>
  </si>
  <si>
    <t>CERTIFICATE MGT UK PROD TSO SUP</t>
  </si>
  <si>
    <t>CFCC RISK ASSESSMENT DEV TSO CHG</t>
  </si>
  <si>
    <t>CFCC RISK ASSESSMENT DEV TSO SUP</t>
  </si>
  <si>
    <t>CFCC RISK ASSESSMENT DR TSO CHG</t>
  </si>
  <si>
    <t>CFCC RISK ASSESSMENT DR TSO SUP</t>
  </si>
  <si>
    <t>CFCC RISK ASSESSMENT PROD TSO CHG</t>
  </si>
  <si>
    <t>CFCC RISK ASSESSMENT PROD TSO SUP</t>
  </si>
  <si>
    <t>CFCC RISK ASSESSMENT SIT TSO CHG</t>
  </si>
  <si>
    <t>CFCC RISK ASSESSMENT SIT TSO SUP</t>
  </si>
  <si>
    <t>CFCC-RAA-ANALYTICS DEV TSO CHG</t>
  </si>
  <si>
    <t>CFCC-RAA-ANALYTICS DEV TSO SUP</t>
  </si>
  <si>
    <t>CFCC-RAA-ANALYTICS DR TSO CHG</t>
  </si>
  <si>
    <t>CFCC-RAA-ANALYTICS DR TSO SUP</t>
  </si>
  <si>
    <t>CFCC-RAA-ANALYTICS PROD TSO CHG</t>
  </si>
  <si>
    <t>CFCC-RAA-ANALYTICS PROD TSO SUP</t>
  </si>
  <si>
    <t>CFCC-RAA-ANALYTICS SIT TSO CHG</t>
  </si>
  <si>
    <t>CFCC-RAA-ANALYTICS SIT TSO SUP</t>
  </si>
  <si>
    <t>CFCC-RAA-ANALYTICS UAT TSO CHG</t>
  </si>
  <si>
    <t>CFCC-RAA-ANALYTICS UAT TSO SUP</t>
  </si>
  <si>
    <t>CFETS DEV TSO CHG</t>
  </si>
  <si>
    <t>CFETS DEV TSO SUP</t>
  </si>
  <si>
    <t>CFETS PROD TSO CHG</t>
  </si>
  <si>
    <t>CFETS PROD TSO SUP</t>
  </si>
  <si>
    <t>CFETS UAT TSO CHG</t>
  </si>
  <si>
    <t>CFETS UAT TSO SUP</t>
  </si>
  <si>
    <t>CH ACTIVITY REPORTING PORTAL NG PROD TSO CHG</t>
  </si>
  <si>
    <t>CH ACTIVITY REPORTING PORTAL NG PROD TSO SUP</t>
  </si>
  <si>
    <t>CH IT CTM TSO CHG</t>
  </si>
  <si>
    <t>CH IT CTM TSO SUP</t>
  </si>
  <si>
    <t>CH OSV PVBARCHIVE DATAAGENT TSO CHG</t>
  </si>
  <si>
    <t>CH OSV PVBARCHIVE DATAAGENT TSO SUP</t>
  </si>
  <si>
    <t>CHAINALYSIS DEV TSO CHG</t>
  </si>
  <si>
    <t>CHAINALYSIS DEV TSO SUP</t>
  </si>
  <si>
    <t>CHAINALYSIS PROD TSO CHG</t>
  </si>
  <si>
    <t>CHAINALYSIS PROD TSO SUP</t>
  </si>
  <si>
    <t>CHAINALYSIS STAGE TSO CHG</t>
  </si>
  <si>
    <t>CHAINALYSIS STAGE TSO SUP</t>
  </si>
  <si>
    <t>CHANNELS SECURITY SERVICES DEV TSO CHG</t>
  </si>
  <si>
    <t>CHANNELS SECURITY SERVICES DEV TSO SUP</t>
  </si>
  <si>
    <t>CHANNELS SECURITY SERVICES DR TSO CHG</t>
  </si>
  <si>
    <t>CHANNELS SECURITY SERVICES DR TSO SUP</t>
  </si>
  <si>
    <t>CHANNELS SECURITY SERVICES PROD TSO CHG</t>
  </si>
  <si>
    <t>CHANNELS SECURITY SERVICES PROD TSO SUP</t>
  </si>
  <si>
    <t>CHATBOT-SCBTL DR TSO CHG</t>
  </si>
  <si>
    <t>CHATBOT-SCBTL DR TSO SUP</t>
  </si>
  <si>
    <t>CHATBOT-SCBTL PROD TSO CHG</t>
  </si>
  <si>
    <t>CHATBOT-SCBTL PROD TSO SUP</t>
  </si>
  <si>
    <t>CHECK IMAGE CLEARING SYSTEM PH DR TSO CHG</t>
  </si>
  <si>
    <t>CHECK IMAGE CLEARING SYSTEM PH DR TSO SUP</t>
  </si>
  <si>
    <t>CHECK IMAGE CLEARING SYSTEM PH PROD TSO CHG</t>
  </si>
  <si>
    <t>CHECK IMAGE CLEARING SYSTEM PH PROD TSO SUP</t>
  </si>
  <si>
    <t>CHECKING DEPOSIT SYS-SCBTL DR TSO CHG</t>
  </si>
  <si>
    <t>CHECKING DEPOSIT SYS-SCBTL DR TSO SUP</t>
  </si>
  <si>
    <t>CHECKING DEPOSIT SYS-SCBTL PROD TSO CHG</t>
  </si>
  <si>
    <t>CHECKING DEPOSIT SYS-SCBTL PROD TSO SUP</t>
  </si>
  <si>
    <t>CHECKOV DEV TSO CHG</t>
  </si>
  <si>
    <t>CHECKOV DEV TSO SUP</t>
  </si>
  <si>
    <t>CHECKOV PROD TSO CHG</t>
  </si>
  <si>
    <t>CHECKOV PROD TSO SUP</t>
  </si>
  <si>
    <t>CHEQUE BOOK ORDERING SYSTEM (CBOS) DR TSO CHG</t>
  </si>
  <si>
    <t>CHEQUE BOOK ORDERING SYSTEM (CBOS) DR TSO SUP</t>
  </si>
  <si>
    <t>CHEQUE BOOK ORDERING SYSTEM (CBOS) PROD TSO CHG</t>
  </si>
  <si>
    <t>CHEQUE BOOK ORDERING SYSTEM (CBOS) PROD TSO SUP</t>
  </si>
  <si>
    <t>CHEQUE DEPOSIT SYSTEM-BAHRAIN TSS CTRY SYSTEMS SUPPORT TSO CHG</t>
  </si>
  <si>
    <t>CHEQUE DEPOSIT SYSTEM-BAHRAIN TSS CTRY SYSTEMS SUPPORT TSO SUP</t>
  </si>
  <si>
    <t>CHEQUE DEPOSIT SYSTEM-COTE D'IVOIRE TSS CTRY SYSTEMS SUPPORT CHG</t>
  </si>
  <si>
    <t>CHEQUE DEPOSIT SYSTEM-COTE D'IVOIRE TSS CTRY SYSTEMS SUPPORT TSO SUP</t>
  </si>
  <si>
    <t>CHEQUE DEPOSIT SYSTEM-MALAYSIA TSS CTRY SYSTEMS SUPPORT TSO CHG</t>
  </si>
  <si>
    <t>CHEQUE DEPOSIT SYSTEM-MALAYSIA TSS CTRY SYSTEMS SUPPORT TSO SUP</t>
  </si>
  <si>
    <t>CHEQUE DEPOSIT SYSTEM-NEPAL TSS CTRY SYSTEMS SUPPORT TSO CHG</t>
  </si>
  <si>
    <t>CHEQUE DEPOSIT SYSTEM-NEPAL TSS CTRY SYSTEMS SUPPORT TSO SUP</t>
  </si>
  <si>
    <t>CHEQUE DEPOSIT SYSTEM-PAKISTAN TSS CTRY SYSTEMS SUPPORT TSO CHG</t>
  </si>
  <si>
    <t>CHEQUE DEPOSIT SYSTEM-PAKISTAN TSS CTRY SYSTEMS SUPPORT TSO SUP</t>
  </si>
  <si>
    <t>CHEQUE DEPOSIT SYSTEM-SRI LANKA TSS CTRY SYSTEMS SUPPORT TSO CHG</t>
  </si>
  <si>
    <t>CHEQUE DEPOSIT SYSTEM-SRI LANKA TSS CTRY SYSTEMS SUPPORT TSO SUP</t>
  </si>
  <si>
    <t>CHEQUE PRINTING SYSTEM NP DR TSO CHG</t>
  </si>
  <si>
    <t>CHEQUE PRINTING SYSTEM NP DR TSO SUP</t>
  </si>
  <si>
    <t>CHEQUE PRINTING SYSTEM NP PROD TSO CHG</t>
  </si>
  <si>
    <t>CHEQUE PRINTING SYSTEM NP PROD TSO SUP</t>
  </si>
  <si>
    <t>CHINA DIGITAL AUTHENTICATION CN DR TSO CHG</t>
  </si>
  <si>
    <t>CHINA DIGITAL AUTHENTICATION CN DR TSO SUP</t>
  </si>
  <si>
    <t>CHINA DIGITAL AUTHENTICATION CN PROD TSO CHG</t>
  </si>
  <si>
    <t>CHINA DIGITAL AUTHENTICATION CN PROD TSO SUP</t>
  </si>
  <si>
    <t>CHINA SUSTAINABLE FINANCE DR TSO CHG</t>
  </si>
  <si>
    <t>CHINA SUSTAINABLE FINANCE DR TSO SUP</t>
  </si>
  <si>
    <t>CHINA SUSTAINABLE FINANCE PROD TSO CHG</t>
  </si>
  <si>
    <t>CHINA SUSTAINABLE FINANCE PROD TSO SUP</t>
  </si>
  <si>
    <t>CHINA SUSTAINABLE FINANCE UAT TSO CHG</t>
  </si>
  <si>
    <t>CHINA SUSTAINABLE FINANCE UAT TSO SUP</t>
  </si>
  <si>
    <t>CHINACHOPSYSTEM DEV TSO CHG</t>
  </si>
  <si>
    <t>CHINACHOPSYSTEM DEV TSO SUP</t>
  </si>
  <si>
    <t>CHINACHOPSYSTEM DR TSO CHG</t>
  </si>
  <si>
    <t>CHINACHOPSYSTEM DR TSO SUP</t>
  </si>
  <si>
    <t>CHINACHOPSYSTEM PROD TSO CHG</t>
  </si>
  <si>
    <t>CHINACHOPSYSTEM PROD TSO SUP</t>
  </si>
  <si>
    <t>CHOCOLATEY NUGET AE PROD TSO CHG</t>
  </si>
  <si>
    <t>CHOCOLATEY NUGET AE PROD TSO SUP</t>
  </si>
  <si>
    <t>CHOCOLATEY NUGET CN PROD TSO CHG</t>
  </si>
  <si>
    <t>CHOCOLATEY NUGET CN PROD TSO SUP</t>
  </si>
  <si>
    <t>CHOCOLATEY NUGET KE PROD TSO CHG</t>
  </si>
  <si>
    <t>CHOCOLATEY NUGET KE PROD TSO SUP</t>
  </si>
  <si>
    <t>CHOCOLATEY NUGET SG PROD TSO CHG</t>
  </si>
  <si>
    <t>CHOCOLATEY NUGET SG PROD TSO SUP</t>
  </si>
  <si>
    <t>CHOCOLATEY NUGET TW PROD TSO CHG</t>
  </si>
  <si>
    <t>CHOCOLATEY NUGET TW PROD TSO SUP</t>
  </si>
  <si>
    <t>CHOCOLATEY NUGET UK DEV TSO CHG</t>
  </si>
  <si>
    <t>CHOCOLATEY NUGET UK DEV TSO SUP</t>
  </si>
  <si>
    <t>CHOCOLATEY NUGET UK PROD TSO CHG</t>
  </si>
  <si>
    <t>CHOCOLATEY NUGET UK PROD TSO SUP</t>
  </si>
  <si>
    <t>CHOCOLATEY NUGET US PROD TSO CHG</t>
  </si>
  <si>
    <t>CHOCOLATEY NUGET US PROD TSO SUP</t>
  </si>
  <si>
    <t>CHQ BOOK PRINTING JO PROD TSO CHG</t>
  </si>
  <si>
    <t>CHQ BOOK PRINTING JO PROD TSO SUP</t>
  </si>
  <si>
    <t>CI DC CRES SUPPORT TSO CHG</t>
  </si>
  <si>
    <t>CI DC CRES SUPPORT TSO SUP</t>
  </si>
  <si>
    <t>CIBTOOLS DR TSO CHG</t>
  </si>
  <si>
    <t>CIBTOOLS DR TSO SUP</t>
  </si>
  <si>
    <t>CIBTOOLS NON PROD TSO CHG</t>
  </si>
  <si>
    <t>CIBTOOLS NON PROD TSO SUP</t>
  </si>
  <si>
    <t>CIBTOOLS PROD TSO CHG</t>
  </si>
  <si>
    <t>CIBTOOLS PROD TSO SUP</t>
  </si>
  <si>
    <t>CICRS PH DR TSO CHG</t>
  </si>
  <si>
    <t>CICRS PH DR TSO SUP</t>
  </si>
  <si>
    <t>CICRS PH PROD TSO CHG</t>
  </si>
  <si>
    <t>CICRS PH PROD TSO SUP</t>
  </si>
  <si>
    <t>CIF-SCBTL PROD TSO CHG</t>
  </si>
  <si>
    <t>CIF-SCBTL PROD TSO SUP</t>
  </si>
  <si>
    <t>CIMS IPSS TSO  CHG</t>
  </si>
  <si>
    <t>CIMS IPSS TSO  SUP</t>
  </si>
  <si>
    <t>CIMS-CREDIT INFO MGT SOLUTIONS HK DR TSO CHG</t>
  </si>
  <si>
    <t>CIMS-CREDIT INFO MGT SOLUTIONS HK DR TSO SUP</t>
  </si>
  <si>
    <t>CIMS-CREDIT INFO MGT SOLUTIONS HK PROD TSO CHG</t>
  </si>
  <si>
    <t>CIMS-CREDIT INFO MGT SOLUTIONS HK PROD TSO SUP</t>
  </si>
  <si>
    <t>CIMS-CREDIT INFO MGT SOLUTIONS HK UAT TSO CHG</t>
  </si>
  <si>
    <t>CIMS-CREDIT INFO MGT SOLUTIONS HK UAT TSO SUP</t>
  </si>
  <si>
    <t>CIS DEV TSO CHG</t>
  </si>
  <si>
    <t>CIS DEV TSO SUP</t>
  </si>
  <si>
    <t>CIS DR TSO CHG</t>
  </si>
  <si>
    <t>CIS DR TSO SUP</t>
  </si>
  <si>
    <t>CIS PROD TSO CHG</t>
  </si>
  <si>
    <t>CIS PROD TSO SUP</t>
  </si>
  <si>
    <t>CIS UAT TSO CHG</t>
  </si>
  <si>
    <t>CIS UAT TSO SUP</t>
  </si>
  <si>
    <t>CISRO SUP TSO CHG</t>
  </si>
  <si>
    <t>CISRO SUP TSO SUP</t>
  </si>
  <si>
    <t>CITAD VN DR TSO CHG</t>
  </si>
  <si>
    <t>CITAD VN DR TSO SUP</t>
  </si>
  <si>
    <t>CITAD VN PROD TSO CHG</t>
  </si>
  <si>
    <t>CITAD VN PROD TSO SUP</t>
  </si>
  <si>
    <t>CITIFX VELOCITY PROD TSO CHG</t>
  </si>
  <si>
    <t>CITIFX VELOCITY PROD TSO SUP</t>
  </si>
  <si>
    <t>CITS BW PROD TSO CHG</t>
  </si>
  <si>
    <t>CITS BW PROD TSO SUP</t>
  </si>
  <si>
    <t>CITS HK DEV TSO CHG</t>
  </si>
  <si>
    <t>CITS HK DEV TSO SUP</t>
  </si>
  <si>
    <t>CITS HK DR TSO CHG</t>
  </si>
  <si>
    <t>CITS HK DR TSO SUP</t>
  </si>
  <si>
    <t>CITS HK PROD TSO CHG</t>
  </si>
  <si>
    <t>CITS HK PROD TSO SUP</t>
  </si>
  <si>
    <t>CKYC IN DR TSO CHG</t>
  </si>
  <si>
    <t>CKYC IN DR TSO SUP</t>
  </si>
  <si>
    <t>CKYC IN PROD TSO CHG</t>
  </si>
  <si>
    <t>CKYC IN PROD TSO SUP</t>
  </si>
  <si>
    <t>CLARITY DEV TSO CHG</t>
  </si>
  <si>
    <t>CLARITY DEV TSO SUP</t>
  </si>
  <si>
    <t>CLARITY DR TSO CHG</t>
  </si>
  <si>
    <t>CLARITY DR TSO SUP</t>
  </si>
  <si>
    <t>CLARITY PROD TSO CHG</t>
  </si>
  <si>
    <t>CLARITY PROD TSO SUP</t>
  </si>
  <si>
    <t>CLARITY UAT TSO CHG</t>
  </si>
  <si>
    <t>CLARITY UAT TSO SUP</t>
  </si>
  <si>
    <t>ClearQuest-SCBK KR DEV TSO CHG</t>
  </si>
  <si>
    <t>ClearQuest-SCBK KR DEV TSO SUP</t>
  </si>
  <si>
    <t>ClearQuest-SCBK KR DR TSO CHG</t>
  </si>
  <si>
    <t>ClearQuest-SCBK KR DR TSO SUP</t>
  </si>
  <si>
    <t>ClearQuest-SCBK KR PROD TSO CHG</t>
  </si>
  <si>
    <t>ClearQuest-SCBK KR PROD TSO SUP</t>
  </si>
  <si>
    <t>CLEARVISION DEV TSO CHG</t>
  </si>
  <si>
    <t>CLEARVISION DEV TSO SUP</t>
  </si>
  <si>
    <t>CLEARVISION PROD TSO CHG</t>
  </si>
  <si>
    <t>CLEARVISION PROD TSO SUP</t>
  </si>
  <si>
    <t>CLIENT ADVISORY PORTAL DEV TSO CHG</t>
  </si>
  <si>
    <t>CLIENT ADVISORY PORTAL DEV TSO SUP</t>
  </si>
  <si>
    <t>CLIENT ADVISORY PORTAL DR TSO CHG</t>
  </si>
  <si>
    <t>CLIENT ADVISORY PORTAL DR TSO SUP</t>
  </si>
  <si>
    <t>CLIENT ADVISORY PORTAL PROD TSO CHG</t>
  </si>
  <si>
    <t>CLIENT ADVISORY PORTAL PROD TSO SUP</t>
  </si>
  <si>
    <t>ClientCentral DR TSO CHG</t>
  </si>
  <si>
    <t>ClientCentral DR TSO SUP</t>
  </si>
  <si>
    <t>ClientCentral PROD TSO CHG</t>
  </si>
  <si>
    <t>ClientCentral PROD TSO SUP</t>
  </si>
  <si>
    <t>CLM APPS DR TSO CHG</t>
  </si>
  <si>
    <t>CLM APPS DR TSO SUP</t>
  </si>
  <si>
    <t>CLM APPS PROD TSO CHG</t>
  </si>
  <si>
    <t>CLM APPS PROD TSO SUP</t>
  </si>
  <si>
    <t>CLM CLOUD CONTAINER DR TSO CHG</t>
  </si>
  <si>
    <t>CLM CLOUD CONTAINER DR TSO SUP</t>
  </si>
  <si>
    <t>CLM CLOUD CONTAINER PROD TSO CHG</t>
  </si>
  <si>
    <t>CLM CLOUD CONTAINER PROD TSO SUP</t>
  </si>
  <si>
    <t>CLOUD AUTOMATION DEV TSO CHG</t>
  </si>
  <si>
    <t>CLOUD AUTOMATION DEV TSO SUP</t>
  </si>
  <si>
    <t>CLOUD COUNTRY CONTROL LIBRARY TSO CHG</t>
  </si>
  <si>
    <t>CLOUD COUNTRY CONTROL LIBRARY TSO SUP</t>
  </si>
  <si>
    <t>CLOUD DESKTOP SERVICE DEV TSO CHG</t>
  </si>
  <si>
    <t>CLOUD DESKTOP SERVICE DEV TSO MBG</t>
  </si>
  <si>
    <t>CLOUD DESKTOP SERVICE PROD TSO CHG</t>
  </si>
  <si>
    <t>CLOUD DESKTOP SERVICE PROD TSO MBG</t>
  </si>
  <si>
    <t>CLOUD MANAGE TSO CHG</t>
  </si>
  <si>
    <t>CLOUD MANAGE TSO SUP</t>
  </si>
  <si>
    <t>CLOUD ONBOARDING TSO CHG</t>
  </si>
  <si>
    <t>CLOUD ONBOARDING TSO SUP</t>
  </si>
  <si>
    <t>CLOUD PIPELINE TSO CHG</t>
  </si>
  <si>
    <t>CLOUD PIPELINE TSO SUP</t>
  </si>
  <si>
    <t>CLOUD SERVICE ONBOARDING TSO CHG</t>
  </si>
  <si>
    <t>CLOUD SERVICE ONBOARDING TSO SUP</t>
  </si>
  <si>
    <t>CLOUD SW PROVISIONING SELF SERVICE PROD TSO CHG</t>
  </si>
  <si>
    <t>CLOUD SW PROVISIONING SELF SERVICE PROD TSO SUP</t>
  </si>
  <si>
    <t>CLOUDICV DEV TSO CHG</t>
  </si>
  <si>
    <t>CLOUDICV DEV TSO SUP</t>
  </si>
  <si>
    <t>CLPS-SCBTL DR TSO CHG</t>
  </si>
  <si>
    <t>CLPS-SCBTL DR TSO SUP</t>
  </si>
  <si>
    <t>CLPS-SCBTL PROD TSO CHG</t>
  </si>
  <si>
    <t>CLPS-SCBTL PROD TSO SUP</t>
  </si>
  <si>
    <t>CM BLADE CR TSO CHG</t>
  </si>
  <si>
    <t>CM BLADE CR TSO SUP</t>
  </si>
  <si>
    <t>CM C&amp;PVB CORP LENDING TSO CHG</t>
  </si>
  <si>
    <t>CM C&amp;PVB CORP LENDING TSO SUP</t>
  </si>
  <si>
    <t>CM CIB 2 TSO CHG</t>
  </si>
  <si>
    <t>CM CIB 2 TSO SUP</t>
  </si>
  <si>
    <t>CM CIB GBT CO TSO CHG</t>
  </si>
  <si>
    <t>CM CIB GBT CO TSO SUP</t>
  </si>
  <si>
    <t>CM CIB SRE TSO CHG</t>
  </si>
  <si>
    <t>CM CIB SRE TSO SUP</t>
  </si>
  <si>
    <t>CM DATA FS ECM&amp;WORKFLOW TSO CHG</t>
  </si>
  <si>
    <t>CM DATA FS ECM&amp;WORKFLOW TSO SUP</t>
  </si>
  <si>
    <t>CM DATA FSTS INTEGRATION TSO CHG</t>
  </si>
  <si>
    <t>CM DATA FSTS INTEGRATION TSO SUP</t>
  </si>
  <si>
    <t>CM DATA IM EDM CDL TSO CHG</t>
  </si>
  <si>
    <t>CM DATA IM EDM CDL TSO SUP</t>
  </si>
  <si>
    <t>CM DATA IM EDM RETAIL PDW TSO CHG</t>
  </si>
  <si>
    <t>CM DATA IM EDM RETAIL PDW TSO SUP</t>
  </si>
  <si>
    <t>CM DATA IM EDM SOURCING TSO CHG</t>
  </si>
  <si>
    <t>CM DATA IM EDM SOURCING TSO SUP</t>
  </si>
  <si>
    <t>CM DATA IM SCI TSO CHG</t>
  </si>
  <si>
    <t>CM DATA IM SCI TSO SUP</t>
  </si>
  <si>
    <t>CM DATA IM SCS TSO CHG</t>
  </si>
  <si>
    <t>CM DATA IM SCS TSO SUP</t>
  </si>
  <si>
    <t>CM FUNCTIONS FINANCE 3 TSO CHG</t>
  </si>
  <si>
    <t>CM FUNCTIONS FINANCE 3 TSO SUP</t>
  </si>
  <si>
    <t>CM FUNCTIONS HR 2 TSO CHG</t>
  </si>
  <si>
    <t>CM FUNCTIONS HR 2 TSO SUP</t>
  </si>
  <si>
    <t>CM FUNCTIONS L&amp;C 1 TSO CHG</t>
  </si>
  <si>
    <t>CM FUNCTIONS L&amp;C 1 TSO SUP</t>
  </si>
  <si>
    <t>CM FUNCTIONS L&amp;C 5 TSO CHG</t>
  </si>
  <si>
    <t>CM FUNCTIONS L&amp;C 5 TSO SUP</t>
  </si>
  <si>
    <t>CM FUNCTIONS RISK DEVTEAM TSO CHG</t>
  </si>
  <si>
    <t>CM FUNCTIONS RISK DEVTEAM TSO SUP</t>
  </si>
  <si>
    <t>CM FUNCTIONS RISK TSO CHG</t>
  </si>
  <si>
    <t>CM FUNCTIONS RISK TSO SUP</t>
  </si>
  <si>
    <t>CM IT CTM TSO CHG</t>
  </si>
  <si>
    <t>CM IT CTM TSO SUP</t>
  </si>
  <si>
    <t>CM IT OPERATIONS TSO CHG</t>
  </si>
  <si>
    <t>CM IT OPERATIONS TSO SUP</t>
  </si>
  <si>
    <t>CM OPS CLEARING SUPPORT TSO CHG</t>
  </si>
  <si>
    <t>CM OPS CLEARING SUPPORT TSO SUP</t>
  </si>
  <si>
    <t>CM PBWM ADVISORY TSO CHG</t>
  </si>
  <si>
    <t>CM PBWM ADVISORY TSO SUP</t>
  </si>
  <si>
    <t>CM PBWM ES TSO CHG</t>
  </si>
  <si>
    <t>CM PBWM ES TSO SUP</t>
  </si>
  <si>
    <t>CM PBWM FUNDS TSO CHG</t>
  </si>
  <si>
    <t>CM PBWM FUNDS TSO SUP</t>
  </si>
  <si>
    <t>CM PBWM LENDING TSO CHG</t>
  </si>
  <si>
    <t>CM PBWM LENDING TSO SUP</t>
  </si>
  <si>
    <t>CM PBWM WMPS TSO CHG</t>
  </si>
  <si>
    <t>CM PBWM WMPS TSO SUP</t>
  </si>
  <si>
    <t>CM RB L&amp;C SYSTEMS TSO CHG</t>
  </si>
  <si>
    <t>CM RB L&amp;C SYSTEMS TSO SUP</t>
  </si>
  <si>
    <t>CM RB OPE &amp; PAY SYSTEMS TSO CHG</t>
  </si>
  <si>
    <t>CM RB OPE &amp; PAY SYSTEMS TSO SUP</t>
  </si>
  <si>
    <t>CM TSD FM TSO CHG</t>
  </si>
  <si>
    <t>CM TSD FM TSO SUP</t>
  </si>
  <si>
    <t>CM TSD SS ORG &amp; RISK TSO CHG</t>
  </si>
  <si>
    <t>CM TSD SS ORG &amp; RISK TSO SUP</t>
  </si>
  <si>
    <t>CMBS CN DR TSO CHG</t>
  </si>
  <si>
    <t>CMBS CN DR TSO SUP</t>
  </si>
  <si>
    <t>CMBS CN PROD TSO CHG</t>
  </si>
  <si>
    <t>CMBS CN PROD TSO SUP</t>
  </si>
  <si>
    <t>CMDC-APR- HK PROD TSO CHG</t>
  </si>
  <si>
    <t>CMS DEV TSO CHG</t>
  </si>
  <si>
    <t>CMS DEV TSO SUP</t>
  </si>
  <si>
    <t>CMS DIGITAL INSTRUCTION ID PROD TSO CHG</t>
  </si>
  <si>
    <t>CMS DIGITAL INSTRUCTION ID PROD TSO SUP</t>
  </si>
  <si>
    <t>CMS DR TSO CHG</t>
  </si>
  <si>
    <t>CMS DR TSO SUP</t>
  </si>
  <si>
    <t>CMS PROD TSO CHG</t>
  </si>
  <si>
    <t>CMS PROD TSO SUP</t>
  </si>
  <si>
    <t>CMS REFORMATTER PH DR TSO CHG</t>
  </si>
  <si>
    <t>CMS REFORMATTER PH DR TSO SUP</t>
  </si>
  <si>
    <t>CMS REFORMATTER PH PROD TSO CHG</t>
  </si>
  <si>
    <t>CMS REFORMATTER PH PROD TSO SUP</t>
  </si>
  <si>
    <t>CMS TEAMSITE DEV TSO CHG</t>
  </si>
  <si>
    <t>CMS TEAMSITE DEV TSO SUP</t>
  </si>
  <si>
    <t>CMS TEAMSITE PROD TSO CHG</t>
  </si>
  <si>
    <t>CMS TEAMSITE PROD TSO SUP</t>
  </si>
  <si>
    <t>CMS-COLLATERAL MGMT SYS PROD TSO CHG</t>
  </si>
  <si>
    <t>CMS-COLLATERAL MGMT SYS PROD TSO SUP</t>
  </si>
  <si>
    <t>CN BIZ APPLICATION SECURITY TSO CHG</t>
  </si>
  <si>
    <t>CN BIZ APPLICATION SECURITY TSO SUP</t>
  </si>
  <si>
    <t>CN BJ TSS CTRY SYSTEMS SUPPORT TSO CHG</t>
  </si>
  <si>
    <t>CN BJ TSS CTRY SYSTEMS SUPPORT TSO SUP</t>
  </si>
  <si>
    <t>CN DSP DEV TSO CHG</t>
  </si>
  <si>
    <t>CN DSP DEV TSO SUP</t>
  </si>
  <si>
    <t>CN IS DA TSO CHG</t>
  </si>
  <si>
    <t>CN IS DA TSO SUP</t>
  </si>
  <si>
    <t>CN ISCM RLS TSO CHG</t>
  </si>
  <si>
    <t>CN ISCM RLS TSO SUP</t>
  </si>
  <si>
    <t>CN IT CTM TSO CHG</t>
  </si>
  <si>
    <t>CN IT CTM TSO SUP</t>
  </si>
  <si>
    <t>CN IT GBSCN CTM TSO CHG</t>
  </si>
  <si>
    <t>CN IT GBSCN CTM TSO SUP</t>
  </si>
  <si>
    <t>CN IT HADOOP INFRA TSO CHG</t>
  </si>
  <si>
    <t>CN IT HADOOP INFRA TSO SUP</t>
  </si>
  <si>
    <t>CN IT INFRA PROJECT TSO CHG</t>
  </si>
  <si>
    <t>CN IT INFRA PROJECT TSO SUP</t>
  </si>
  <si>
    <t>CN IT SECURITY TSO CHG</t>
  </si>
  <si>
    <t>CN IT SECURITY TSO SUP</t>
  </si>
  <si>
    <t>CN OSV NW SERVICES TSO CHG</t>
  </si>
  <si>
    <t>CN OSV NW SERVICES TSO SUP</t>
  </si>
  <si>
    <t>CN PBOC FICS RPT PLATFORM DEV TSO CHG</t>
  </si>
  <si>
    <t>CN PBOC FICS RPT PLATFORM DEV TSO SUP</t>
  </si>
  <si>
    <t>CN PBOC FICS RPT PLATFORM DR TSO CHG</t>
  </si>
  <si>
    <t>CN PBOC FICS RPT PLATFORM DR TSO SUP</t>
  </si>
  <si>
    <t>CN PBOC FICS RPT PLATFORM PROD TSO CHG</t>
  </si>
  <si>
    <t>CN PBOC FICS RPT PLATFORM PROD TSO SUP</t>
  </si>
  <si>
    <t>CN Watch list DEV TSO CHG</t>
  </si>
  <si>
    <t>CN Watch list DEV TSO SUP</t>
  </si>
  <si>
    <t>CN Watch list DR TSO CHG</t>
  </si>
  <si>
    <t>CN Watch list DR TSO SUP</t>
  </si>
  <si>
    <t>CN Watch list PROD TSO CHG</t>
  </si>
  <si>
    <t>CN Watch list PROD TSO SUP</t>
  </si>
  <si>
    <t>CN WMAPP PSS TSO CHG</t>
  </si>
  <si>
    <t>CN WMAPP PSS TSO SUP</t>
  </si>
  <si>
    <t>CN WMAPP SUPPORT TSO CHG</t>
  </si>
  <si>
    <t>CN WMAPP SUPPORT TSO SUP</t>
  </si>
  <si>
    <t>CNAPS-BRIDGE CN DR TSO CHG</t>
  </si>
  <si>
    <t>CNAPS-BRIDGE CN DR TSO SUP</t>
  </si>
  <si>
    <t>CNAPS-BRIDGE CN PROD TSO CHG</t>
  </si>
  <si>
    <t>CNAPS-BRIDGE CN PROD TSO SUP</t>
  </si>
  <si>
    <t>CNC DASHBOARD TSO CHG</t>
  </si>
  <si>
    <t>CNC DASHBOARD TSO SUP</t>
  </si>
  <si>
    <t>CNEL CN DR TSO CHG</t>
  </si>
  <si>
    <t>CNEL CN DR TSO SUP</t>
  </si>
  <si>
    <t>CNEL CN PROD TSO CHG</t>
  </si>
  <si>
    <t>CNEL CN PROD TSO SUP</t>
  </si>
  <si>
    <t>COBALT GLOBAL UK PROD TSO CHG</t>
  </si>
  <si>
    <t>COBALT GLOBAL UK PROD TSO SUP</t>
  </si>
  <si>
    <t>CO-CHECKING SYS-SCBTL DR TSO CHG</t>
  </si>
  <si>
    <t>CO-CHECKING SYS-SCBTL DR TSO SUP</t>
  </si>
  <si>
    <t>CO-CHECKING SYS-SCBTL PROD TSO CHG</t>
  </si>
  <si>
    <t>CO-CHECKING SYS-SCBTL PROD TSO SUP</t>
  </si>
  <si>
    <t>COFIX_SCBK KR DEV TSO CHG</t>
  </si>
  <si>
    <t>COFIX_SCBK KR DEV TSO SUP</t>
  </si>
  <si>
    <t>COFIX_SCBK KR DR TSO CHG</t>
  </si>
  <si>
    <t>COFIX_SCBK KR DR TSO SUP</t>
  </si>
  <si>
    <t>COFIX_SCBK KR PROD TSO CHG</t>
  </si>
  <si>
    <t>COFIX_SCBK KR PROD TSO SUP</t>
  </si>
  <si>
    <t>COLD/RPS-SCBTL DR TSO CHG</t>
  </si>
  <si>
    <t>COLD/RPS-SCBTL DR TSO SUP</t>
  </si>
  <si>
    <t>COLD/RPS-SCBTL PROD TSO CHG</t>
  </si>
  <si>
    <t>COLD/RPS-SCBTL PROD TSO SUP</t>
  </si>
  <si>
    <t>COLLAB SECURE PROD TSO CHG</t>
  </si>
  <si>
    <t>COLLAB SECURE PROD TSO SUP</t>
  </si>
  <si>
    <t>COLLECTIONX GH PROD TSO CHG</t>
  </si>
  <si>
    <t>COLLECTIONX GH PROD TSO SUP</t>
  </si>
  <si>
    <t>Commercial Analytics Platform DEV TSO CHG</t>
  </si>
  <si>
    <t>Commercial Analytics Platform DEV TSO SUP</t>
  </si>
  <si>
    <t>Commercial Analytics Platform DR TSO CHG</t>
  </si>
  <si>
    <t>Commercial Analytics Platform DR TSO SUP</t>
  </si>
  <si>
    <t>Commercial Analytics Platform PROD TSO CHG</t>
  </si>
  <si>
    <t>Commercial Analytics Platform PROD TSO SUP</t>
  </si>
  <si>
    <t>COMMODITY MARKET DATA DR TSO CHG</t>
  </si>
  <si>
    <t>COMMODITY MARKET DATA DR TSO SUP</t>
  </si>
  <si>
    <t>COMMODITY MARKET DATA PROD TSO CHG</t>
  </si>
  <si>
    <t>COMMODITY MARKET DATA PROD TSO SUP</t>
  </si>
  <si>
    <t>Commodity Market Data UAT TSO CHG</t>
  </si>
  <si>
    <t>Commodity Market Data UAT TSO SUP</t>
  </si>
  <si>
    <t>COMMON DATA SERVICES DR TSO CHG</t>
  </si>
  <si>
    <t>COMMON DATA SERVICES DR TSO SUP</t>
  </si>
  <si>
    <t>COMMON DATA SERVICES PROD TSO CHG</t>
  </si>
  <si>
    <t>COMMON DATA SERVICES PROD TSO SUP</t>
  </si>
  <si>
    <t>Communications Surveillance 2 DEV TSO CHG</t>
  </si>
  <si>
    <t>Communications Surveillance 2 DEV TSO SUP</t>
  </si>
  <si>
    <t>COMMUNICATIONS SURVEILLANCE 2 DR TSO CHG</t>
  </si>
  <si>
    <t>COMMUNICATIONS SURVEILLANCE 2 DR TSO SUP</t>
  </si>
  <si>
    <t>COMMUNICATIONS SURVEILLANCE 2 PROD TSO CHG</t>
  </si>
  <si>
    <t>COMMUNICATIONS SURVEILLANCE 2 PROD TSO SUP</t>
  </si>
  <si>
    <t>Communications Surveillance 2 SIT TSO CHG</t>
  </si>
  <si>
    <t>Communications Surveillance 2 SIT TSO SUP</t>
  </si>
  <si>
    <t>Communications Surveillance 2 STAGE TSO CHG</t>
  </si>
  <si>
    <t>Communications Surveillance 2 STAGE TSO SUP</t>
  </si>
  <si>
    <t>Communications Surveillance 2 UAT TSO CHG</t>
  </si>
  <si>
    <t>Communications Surveillance 2 UAT TSO SUP</t>
  </si>
  <si>
    <t>COMPANY FIXED DEPOSIT IN PROD TSO CHG</t>
  </si>
  <si>
    <t>COMPANY FIXED DEPOSIT IN PROD TSO SUP</t>
  </si>
  <si>
    <t>COMPLIANCE ADVISORY SYSTEM (CAS) DEV TSO CHG</t>
  </si>
  <si>
    <t>COMPLIANCE ADVISORY SYSTEM (CAS) DEV TSO SUP</t>
  </si>
  <si>
    <t>COMPLIANCE ADVISORY SYSTEM (CAS) DR TSO CHG</t>
  </si>
  <si>
    <t>COMPLIANCE ADVISORY SYSTEM (CAS) DR TSO SUP</t>
  </si>
  <si>
    <t>COMPLIANCE ADVISORY SYSTEM (CAS) OAT TSO CHG</t>
  </si>
  <si>
    <t>COMPLIANCE ADVISORY SYSTEM (CAS) OAT TSO SUP</t>
  </si>
  <si>
    <t>COMPLIANCE ADVISORY SYSTEM (CAS) PROD TSO CHG</t>
  </si>
  <si>
    <t>COMPLIANCE ADVISORY SYSTEM (CAS) PROD TSO SUP</t>
  </si>
  <si>
    <t>COMPLIANCE ADVISORY SYSTEM (CAS) SIT TSO CHG</t>
  </si>
  <si>
    <t>COMPLIANCE ADVISORY SYSTEM (CAS) SIT TSO SUP</t>
  </si>
  <si>
    <t>COMPLIANCE ADVISORY SYSTEM (CAS) UAT TSO CHG</t>
  </si>
  <si>
    <t>COMPLIANCE ADVISORY SYSTEM (CAS) UAT TSO SUP</t>
  </si>
  <si>
    <t>COMPLIANCE AND RISK HADOOP SERVICE DEV TSO CHG</t>
  </si>
  <si>
    <t>COMPLIANCE AND RISK HADOOP SERVICE DEV TSO SUP</t>
  </si>
  <si>
    <t>COMPLIANCE AND RISK HADOOP SERVICE DR TSO CHG</t>
  </si>
  <si>
    <t>COMPLIANCE AND RISK HADOOP SERVICE DR TSO SUP</t>
  </si>
  <si>
    <t>COMPLIANCE AND RISK HADOOP SERVICE PROD TSO CHG</t>
  </si>
  <si>
    <t>COMPLIANCE AND RISK HADOOP SERVICE PROD TSO SUP</t>
  </si>
  <si>
    <t>COMPLIANCE AND RISK HADOOP SERVICE SIT TSO CHG</t>
  </si>
  <si>
    <t>COMPLIANCE AND RISK HADOOP SERVICE SIT TSO SUP</t>
  </si>
  <si>
    <t>Compliance Recording as a Service DEV TSO CHG</t>
  </si>
  <si>
    <t>Compliance Recording as a Service DEV TSO SUP</t>
  </si>
  <si>
    <t>Compliance Recording as a Service PROD TSO CHG</t>
  </si>
  <si>
    <t>Compliance Recording as a Service PROD TSO SUP</t>
  </si>
  <si>
    <t>COMPLIANCE RECORDING PROD TSO CHG</t>
  </si>
  <si>
    <t>COMPLIANCE RECORDING PROD TSO SUP</t>
  </si>
  <si>
    <t>COMPLIANCE STUDIO UK PROD TSO CHG</t>
  </si>
  <si>
    <t>COMPLIANCE STUDIO UK PROD TSO SUP</t>
  </si>
  <si>
    <t>COMPUTERSHARE DEV TSO CHG</t>
  </si>
  <si>
    <t>COMPUTERSHARE DEV TSO SUP</t>
  </si>
  <si>
    <t>COMPUTERSHARE PROD TSO CHG</t>
  </si>
  <si>
    <t>COMPUTERSHARE PROD TSO SUP</t>
  </si>
  <si>
    <t>CONCEPT CENTRE UK PROD TSO CHG</t>
  </si>
  <si>
    <t>CONCEPT CENTRE UK PROD TSO SUP</t>
  </si>
  <si>
    <t>CONCORDIA SG DEV  TSO CHG</t>
  </si>
  <si>
    <t>CONCORDIA SG DEV  TSO SUP</t>
  </si>
  <si>
    <t>Concordia SG PROD TSO CHG</t>
  </si>
  <si>
    <t>Concordia SG PROD TSO SUP</t>
  </si>
  <si>
    <t>Concordia SG UAT TSO CHG</t>
  </si>
  <si>
    <t>Concordia SG UAT TSO SUP</t>
  </si>
  <si>
    <t>CONCUR TANDE SG PROD TSO CHG</t>
  </si>
  <si>
    <t>CONCUR TANDE SG PROD TSO SUP</t>
  </si>
  <si>
    <t>CONDUCTMI DEV TSO CHG</t>
  </si>
  <si>
    <t>CONDUCTMI DEV TSO SUP</t>
  </si>
  <si>
    <t>CONDUCTMI DR TSO CHG</t>
  </si>
  <si>
    <t>CONDUCTMI DR TSO SUP</t>
  </si>
  <si>
    <t>CONDUCTMI PROD TSO CHG</t>
  </si>
  <si>
    <t>CONDUCTMI PROD TSO SUP</t>
  </si>
  <si>
    <t>CONDUCTMI SIT TSO CHG</t>
  </si>
  <si>
    <t>CONDUCTMI SIT TSO SUP</t>
  </si>
  <si>
    <t>CONDUCTMI STAGE TSO CHG</t>
  </si>
  <si>
    <t>CONDUCTMI STAGE TSO SUP</t>
  </si>
  <si>
    <t>CONDUCTMI UAT TSO CHG</t>
  </si>
  <si>
    <t>CONDUCTMI UAT TSO SUP</t>
  </si>
  <si>
    <t>CONFLICT RISK MANAGEMENT SYSTEM - CRMS DEV TSO CHG</t>
  </si>
  <si>
    <t>CONFLICT RISK MANAGEMENT SYSTEM - CRMS DEV TSO SUP</t>
  </si>
  <si>
    <t>CONFLICT RISK MANAGEMENT SYSTEM - CRMS DR TSO CHG</t>
  </si>
  <si>
    <t>CONFLICT RISK MANAGEMENT SYSTEM - CRMS DR TSO SUP</t>
  </si>
  <si>
    <t>CONFLICT RISK MANAGEMENT SYSTEM - CRMS OAT TSO CHG</t>
  </si>
  <si>
    <t>CONFLICT RISK MANAGEMENT SYSTEM - CRMS OAT TSO SUP</t>
  </si>
  <si>
    <t>CONFLICT RISK MANAGEMENT SYSTEM - CRMS PROD TSO CHG</t>
  </si>
  <si>
    <t>CONFLICT RISK MANAGEMENT SYSTEM - CRMS PROD TSO SUP</t>
  </si>
  <si>
    <t>CONFLICT RISK MANAGEMENT SYSTEM - CRMS SIT TSO CHG</t>
  </si>
  <si>
    <t>CONFLICT RISK MANAGEMENT SYSTEM - CRMS SIT TSO SUP</t>
  </si>
  <si>
    <t>CONFLICT RISK MANAGEMENT SYSTEM - CRMS UAT TSO CHG</t>
  </si>
  <si>
    <t>CONFLICT RISK MANAGEMENT SYSTEM - CRMS UAT TSO SUP</t>
  </si>
  <si>
    <t>CONFLICTS DR TSO CHG</t>
  </si>
  <si>
    <t>CONFLICTS DR TSO SUP</t>
  </si>
  <si>
    <t>CONFLICTS GBL DEV TSO CHG</t>
  </si>
  <si>
    <t>CONFLICTS GBL DEV TSO SUP</t>
  </si>
  <si>
    <t>CONFLICTS GBL SIT TSO CHG</t>
  </si>
  <si>
    <t>CONFLICTS GBL SIT TSO SUP</t>
  </si>
  <si>
    <t>CONFLICTS GBL STAGE TSO CHG</t>
  </si>
  <si>
    <t>CONFLICTS GBL STAGE TSO SUP</t>
  </si>
  <si>
    <t>CONFLICTS GBL UAT TSO CHG</t>
  </si>
  <si>
    <t>CONFLICTS GBL UAT TSO SUP</t>
  </si>
  <si>
    <t>CONFLICTS PROD TSO CHG</t>
  </si>
  <si>
    <t>CONFLICTS PROD TSO SUP</t>
  </si>
  <si>
    <t>CONFLUENCE DR TSO CHG</t>
  </si>
  <si>
    <t>CONFLUENCE DR TSO SUP</t>
  </si>
  <si>
    <t>CONFLUENCE PROD TSO CHG</t>
  </si>
  <si>
    <t>CONFLUENCE PROD TSO SUP</t>
  </si>
  <si>
    <t>Confluent Kafka PROD TSO CHG</t>
  </si>
  <si>
    <t>Confluent Kafka PROD TSO SUP</t>
  </si>
  <si>
    <t>CONNECT2NSE IN PROD TSO CHG</t>
  </si>
  <si>
    <t>CONNECT2NSE IN PROD TSO SUP</t>
  </si>
  <si>
    <t>CONSENT MANAGEMENT DEV TSO CHG</t>
  </si>
  <si>
    <t>CONSENT MANAGEMENT DEV TSO SUP</t>
  </si>
  <si>
    <t>CONSENT MANAGEMENT PROD TSO CHG</t>
  </si>
  <si>
    <t>CONSENT MANAGEMENT PROD TSO SUP</t>
  </si>
  <si>
    <t>CONTAINER SECURITY PROD TSO CHG</t>
  </si>
  <si>
    <t>CONTAINER SECURITY PROD TSO SUP</t>
  </si>
  <si>
    <t>CONTENT REVIEW TSO CHG</t>
  </si>
  <si>
    <t>CONTENT REVIEW TSO SUP</t>
  </si>
  <si>
    <t>CONTENTVERSE NG DR TSO CHG</t>
  </si>
  <si>
    <t>CONTENTVERSE NG DR TSO SUP</t>
  </si>
  <si>
    <t>CONTENTVERSE NG PROD TSO CHG</t>
  </si>
  <si>
    <t>CONTENTVERSE NG PROD TSO SUP</t>
  </si>
  <si>
    <t>COOKIE MANAGEMENT DEV TSO CHG</t>
  </si>
  <si>
    <t>COOKIE MANAGEMENT DEV TSO SUP</t>
  </si>
  <si>
    <t>COOKIE MANAGEMENT PROD TSO CHG</t>
  </si>
  <si>
    <t>COOKIE MANAGEMENT PROD TSO SUP</t>
  </si>
  <si>
    <t>COOL 8.6 DEV TSO CHG</t>
  </si>
  <si>
    <t>COOL 8.6 DEV TSO SUP</t>
  </si>
  <si>
    <t>COOL 8.6 PT TSO CHG</t>
  </si>
  <si>
    <t>COOL 8.6 PT TSO SUP</t>
  </si>
  <si>
    <t>COOL 8.6 SIT TSO CHG</t>
  </si>
  <si>
    <t>COOL 8.6 SIT TSO SUP</t>
  </si>
  <si>
    <t>COOL 8.6 UAT TSO CHG</t>
  </si>
  <si>
    <t>COOL 8.6 UAT TSO SUP</t>
  </si>
  <si>
    <t>COOL CLOUD DEV TSO CHG</t>
  </si>
  <si>
    <t>COOL CLOUD DEV TSO SUP</t>
  </si>
  <si>
    <t>COOL CLOUD DR TSO CHG</t>
  </si>
  <si>
    <t>COOL CLOUD DR TSO SUP</t>
  </si>
  <si>
    <t>COOL CLOUD PROD TSO CHG</t>
  </si>
  <si>
    <t>COOL CLOUD PROD TSO SUP</t>
  </si>
  <si>
    <t>COOL HK DEV TSO CHG</t>
  </si>
  <si>
    <t>COOL HK DEV TSO SUP</t>
  </si>
  <si>
    <t>COOL HK DR TSO CHG</t>
  </si>
  <si>
    <t>COOL HK DR TSO SUP</t>
  </si>
  <si>
    <t>COOL HK PROD TSO CHG</t>
  </si>
  <si>
    <t>COOL HK PROD TSO SUP</t>
  </si>
  <si>
    <t>COOL XPRESS DEV TSO CHG</t>
  </si>
  <si>
    <t>COOL XPRESS DEV TSO SUP</t>
  </si>
  <si>
    <t>COOL XPRESS DR TSO CHG</t>
  </si>
  <si>
    <t>COOL XPRESS DR TSO SUP</t>
  </si>
  <si>
    <t>COOL XPRESS PROD TSO CHG</t>
  </si>
  <si>
    <t>COOL XPRESS PROD TSO SUP</t>
  </si>
  <si>
    <t>COOL XPRESS SCNXT PROD TSO CHG</t>
  </si>
  <si>
    <t>COOL XPRESS SCNXT PROD TSO SUP</t>
  </si>
  <si>
    <t>COPE UK PROD TSO CHG</t>
  </si>
  <si>
    <t>COPE UK PROD TSO SUP</t>
  </si>
  <si>
    <t>COPS-COLLATERAL OPTIMISATION AND PRICING SYSTEM DR TSO CHG</t>
  </si>
  <si>
    <t>COPS-COLLATERAL OPTIMISATION AND PRICING SYSTEM DR TSO SUP</t>
  </si>
  <si>
    <t>COPS-COLLATERAL OPTIMISATION AND PRICING SYSTEM PROD TSO CHG</t>
  </si>
  <si>
    <t>COPS-COLLATERAL OPTIMISATION AND PRICING SYSTEM PROD TSO SUP</t>
  </si>
  <si>
    <t>COPUT HK MY PROD TSO CHG</t>
  </si>
  <si>
    <t>COPUT HK MY PROD TSO SUP</t>
  </si>
  <si>
    <t>COREP DEV TSO CHG</t>
  </si>
  <si>
    <t>COREP DEV TSO SUP</t>
  </si>
  <si>
    <t>COREP DR TSO CHG</t>
  </si>
  <si>
    <t>COREP DR TSO SUP</t>
  </si>
  <si>
    <t>COREP PROD TSO CHG</t>
  </si>
  <si>
    <t>COREP PROD TSO SUP</t>
  </si>
  <si>
    <t>Cortex Critical DR TSO CHG</t>
  </si>
  <si>
    <t>Cortex Critical DR TSO SUP</t>
  </si>
  <si>
    <t>Cortex Critical PROD TSO CHG</t>
  </si>
  <si>
    <t>Cortex Critical PROD TSO SUP</t>
  </si>
  <si>
    <t>CORTEX DR TSO CHG</t>
  </si>
  <si>
    <t>CORTEX DR TSO SUP</t>
  </si>
  <si>
    <t>CORTEX MCF DEV TSO CHG</t>
  </si>
  <si>
    <t>CORTEX MCF DEV TSO SUP</t>
  </si>
  <si>
    <t>CORTEX MCF DR TSO CHG</t>
  </si>
  <si>
    <t>CORTEX MCF DR TSO SUP</t>
  </si>
  <si>
    <t>CORTEX MCF PROD TSO CHG</t>
  </si>
  <si>
    <t>CORTEX MCF PROD TSO SUP</t>
  </si>
  <si>
    <t>CORTEX MCF STAGE TSO CHG</t>
  </si>
  <si>
    <t>CORTEX MCF STAGE TSO SUP</t>
  </si>
  <si>
    <t>Cortex MuBots DR TSO SUP</t>
  </si>
  <si>
    <t>Cortex MuBots PROD TSO SUP</t>
  </si>
  <si>
    <t>CORTEX PROD TSO CHG</t>
  </si>
  <si>
    <t>CORTEX PROD TSO SUP</t>
  </si>
  <si>
    <t>CORTEX XVA BATCH DR TSO CHG</t>
  </si>
  <si>
    <t>CORTEX XVA BATCH DR TSO SUP</t>
  </si>
  <si>
    <t>CORTEX XVA BATCH PROD TSO CHG</t>
  </si>
  <si>
    <t>CORTEX XVA BATCH PROD TSO SUP</t>
  </si>
  <si>
    <t>CORVUS DEV TSO CHG</t>
  </si>
  <si>
    <t>CORVUS DEV TSO SUP</t>
  </si>
  <si>
    <t>CORVUS DR TSO CHG</t>
  </si>
  <si>
    <t>CORVUS DR TSO SUP</t>
  </si>
  <si>
    <t>CORVUS PROD TSO CHG</t>
  </si>
  <si>
    <t>CORVUS PROD TSO SUP</t>
  </si>
  <si>
    <t>COS - HONG KONG PROD TSO CHG</t>
  </si>
  <si>
    <t>COS - HONG KONG PROD TSO SUP</t>
  </si>
  <si>
    <t>COS - INDONESIA PROD TSO CHG</t>
  </si>
  <si>
    <t>COS - INDONESIA PROD TSO SUP</t>
  </si>
  <si>
    <t>COS DR TSO CHG</t>
  </si>
  <si>
    <t>COS DR TSO SUP</t>
  </si>
  <si>
    <t>COS PROD TSO CHG</t>
  </si>
  <si>
    <t>COS PROD TSO SUP</t>
  </si>
  <si>
    <t>COSRES II MY DEV TSO CHG</t>
  </si>
  <si>
    <t>COSRES II MY DEV TSO SUP</t>
  </si>
  <si>
    <t>COSRES II MY DR TSO CHG</t>
  </si>
  <si>
    <t>COSRES II MY DR TSO SUP</t>
  </si>
  <si>
    <t>COSRES II MY PROD TSO CHG</t>
  </si>
  <si>
    <t>COSRES II MY PROD TSO SUP</t>
  </si>
  <si>
    <t>COTRIS DEV TSO CHG</t>
  </si>
  <si>
    <t>COTRIS DEV TSO SUP</t>
  </si>
  <si>
    <t>COTRIS DR TSO CHG</t>
  </si>
  <si>
    <t>COTRIS DR TSO SUP</t>
  </si>
  <si>
    <t>COTRIS PROD TSO CHG</t>
  </si>
  <si>
    <t>COTRIS PROD TSO SUP</t>
  </si>
  <si>
    <t>COUNTRY DATA LAKE SA DEV TSO CHG</t>
  </si>
  <si>
    <t>COUNTRY DATA LAKE SA DEV TSO SUP</t>
  </si>
  <si>
    <t>COUNTRY DATA LAKE SA DR TSO CHG</t>
  </si>
  <si>
    <t>COUNTRY DATA LAKE SA DR TSO SUP</t>
  </si>
  <si>
    <t>COUNTRY DATA LAKE SA PROD TSO CHG</t>
  </si>
  <si>
    <t>COUNTRY DATA LAKE SA PROD TSO SUP</t>
  </si>
  <si>
    <t>COUNTRY FINANCE UK PROD TSO CHG</t>
  </si>
  <si>
    <t>COUNTRY FINANCE UK PROD TSO SUP</t>
  </si>
  <si>
    <t>COUNTRY PAYMENT DATA LAKE IN DEV TSO CHG</t>
  </si>
  <si>
    <t>COUNTRY PAYMENT DATA LAKE IN DEV TSO SUP</t>
  </si>
  <si>
    <t>COUNTRY PAYMENT DATA LAKE IN DR TSO CHG</t>
  </si>
  <si>
    <t>COUNTRY PAYMENT DATA LAKE IN DR TSO SUP</t>
  </si>
  <si>
    <t>COUNTRY PAYMENT DATA LAKE IN PROD TSO CHG</t>
  </si>
  <si>
    <t>COUNTRY PAYMENT DATA LAKE IN PROD TSO SUP</t>
  </si>
  <si>
    <t>COUNTRY PAYMENT DATA LAKE IN SIT TSO CHG</t>
  </si>
  <si>
    <t>COUNTRY PAYMENT DATA LAKE IN SIT TSO SUP</t>
  </si>
  <si>
    <t>COUNTRY PAYMENT DATA LAKE IN STAGING TSO CHG</t>
  </si>
  <si>
    <t>COUNTRY PAYMENT DATA LAKE IN STAGING TSO SUP</t>
  </si>
  <si>
    <t>Country-Infra KR-IT-SCSK TSO CHG</t>
  </si>
  <si>
    <t>Country-Infra KR-IT-SCSK TSO SUP</t>
  </si>
  <si>
    <t>Country-Infra-DB-SCBK KR DEV TSO CHG</t>
  </si>
  <si>
    <t>Country-Infra-DB-SCBK KR DEV TSO SUP</t>
  </si>
  <si>
    <t>Country-Infra-DB-SCBK KR DR TSO CHG</t>
  </si>
  <si>
    <t>Country-Infra-DB-SCBK KR DR TSO SUP</t>
  </si>
  <si>
    <t>Country-Infra-DB-SCBK KR PROD TSO CHG</t>
  </si>
  <si>
    <t>Country-Infra-DB-SCBK KR PROD TSO SUP</t>
  </si>
  <si>
    <t>COUNTRY-INFRA-EUX-SCBK DR TSO CHG</t>
  </si>
  <si>
    <t>COUNTRY-INFRA-EUX-SCBK DR TSO SUP</t>
  </si>
  <si>
    <t>COUNTRY-INFRA-EUX-SCBK PROD TSO CHG</t>
  </si>
  <si>
    <t>COUNTRY-INFRA-EUX-SCBK PROD TSO SUP</t>
  </si>
  <si>
    <t>Country-Infra-Interface-SCBK KR DEV TSO CHG</t>
  </si>
  <si>
    <t>Country-Infra-Interface-SCBK KR DEV TSO SUP</t>
  </si>
  <si>
    <t>Country-Infra-Interface-SCBK KR DR TSO CHG</t>
  </si>
  <si>
    <t>Country-Infra-Interface-SCBK KR DR TSO SUP</t>
  </si>
  <si>
    <t>Country-Infra-Interface-SCBK KR PROD TSO CHG</t>
  </si>
  <si>
    <t>Country-Infra-Interface-SCBK KR PROD TSO SUP</t>
  </si>
  <si>
    <t>Country-Infra-Network-SCBK KR DEV TSO CHG</t>
  </si>
  <si>
    <t>Country-Infra-Network-SCBK KR DEV TSO SUP</t>
  </si>
  <si>
    <t>Country-Infra-Network-SCBK KR DR TSO CHG</t>
  </si>
  <si>
    <t>Country-Infra-Network-SCBK KR DR TSO SUP</t>
  </si>
  <si>
    <t>Country-Infra-Network-SCBK KR PROD TSO CHG</t>
  </si>
  <si>
    <t>Country-Infra-Network-SCBK KR PROD TSO SUP</t>
  </si>
  <si>
    <t>Country-Infra-Security-SCBK KR DEV TSO CHG</t>
  </si>
  <si>
    <t>Country-Infra-Security-SCBK KR DEV TSO SUP</t>
  </si>
  <si>
    <t>Country-Infra-Security-SCBK KR DR TSO CHG</t>
  </si>
  <si>
    <t>Country-Infra-Security-SCBK KR DR TSO SUP</t>
  </si>
  <si>
    <t>Country-Infra-Security-SCBK KR PROD TSO CHG</t>
  </si>
  <si>
    <t>Country-Infra-Security-SCBK KR PROD TSO SUP</t>
  </si>
  <si>
    <t>COUNTRY-INFRA-SERVER-OPS-SCBK DR TSO CHG</t>
  </si>
  <si>
    <t>COUNTRY-INFRA-SERVER-OPS-SCBK DR TSO SUP</t>
  </si>
  <si>
    <t>COUNTRY-INFRA-SERVER-OPS-SCBK PROD TSO CHG</t>
  </si>
  <si>
    <t>COUNTRY-INFRA-SERVER-OPS-SCBK PROD TSO SUP</t>
  </si>
  <si>
    <t>Country-Infra-Server-SCBK KR DEV TSO CHG</t>
  </si>
  <si>
    <t>Country-Infra-Server-SCBK KR DEV TSO SUP</t>
  </si>
  <si>
    <t>Country-Infra-Server-SCBK KR DR TSO CHG</t>
  </si>
  <si>
    <t>Country-Infra-Server-SCBK KR DR TSO SUP</t>
  </si>
  <si>
    <t>Country-Infra-Server-SCBK KR PROD TSO CHG</t>
  </si>
  <si>
    <t>Country-Infra-Server-SCBK KR PROD TSO SUP</t>
  </si>
  <si>
    <t>Country-Infra-Storage-SCBK KR DEV TSO CHG</t>
  </si>
  <si>
    <t>Country-Infra-Storage-SCBK KR DEV TSO SUP</t>
  </si>
  <si>
    <t>Country-Infra-Storage-SCBK KR DR TSO CHG</t>
  </si>
  <si>
    <t>Country-Infra-Storage-SCBK KR DR TSO SUP</t>
  </si>
  <si>
    <t>Country-Infra-Storage-SCBK KR PROD TSO CHG</t>
  </si>
  <si>
    <t>Country-Infra-Storage-SCBK KR PROD TSO SUP</t>
  </si>
  <si>
    <t>CPBB IEP DEV TSO CHG</t>
  </si>
  <si>
    <t>CPBB IEP DEV TSO SUP</t>
  </si>
  <si>
    <t>CPBB IEP DR TSO CHG</t>
  </si>
  <si>
    <t>CPBB IEP DR TSO SUP</t>
  </si>
  <si>
    <t>CPBB IEP IN DEV TSO CHG</t>
  </si>
  <si>
    <t>CPBB IEP IN DEV TSO SUP</t>
  </si>
  <si>
    <t>CPBB IEP IN DR TSO CHG</t>
  </si>
  <si>
    <t>CPBB IEP IN DR TSO SUP</t>
  </si>
  <si>
    <t>CPBB IEP IN PROD TSO CHG</t>
  </si>
  <si>
    <t>CPBB IEP IN PROD TSO SUP</t>
  </si>
  <si>
    <t>CPBB IEP IN STAGE TSO CHG</t>
  </si>
  <si>
    <t>CPBB IEP IN STAGE TSO SUP</t>
  </si>
  <si>
    <t>CPBB IEP PROD TSO CHG</t>
  </si>
  <si>
    <t>CPBB IEP PROD TSO SUP</t>
  </si>
  <si>
    <t>CPBB IEP STAGING TSO CHG</t>
  </si>
  <si>
    <t>CPBB IEP STAGING TSO SUP</t>
  </si>
  <si>
    <t>CPBB RTIM PROD TSO CHG</t>
  </si>
  <si>
    <t>CPBB RTIM PROD TSO SUP</t>
  </si>
  <si>
    <t>CPBB-CIAM DEV TSO CHG</t>
  </si>
  <si>
    <t>CPBB-CIAM DEV TSO SUP</t>
  </si>
  <si>
    <t>CPBB-CIAM DR TSO CHG</t>
  </si>
  <si>
    <t>CPBB-CIAM DR TSO SUP</t>
  </si>
  <si>
    <t>CPBB-CIAM PROD TSO CHG</t>
  </si>
  <si>
    <t>CPBB-CIAM PROD TSO SUP</t>
  </si>
  <si>
    <t>CPBB-DATA-T3-AECB  DEV TSO CHG</t>
  </si>
  <si>
    <t>CPBB-DATA-T3-AECB  DEV TSO SUP</t>
  </si>
  <si>
    <t>CPBB-DATA-T3-AECB PROD TSO CHG</t>
  </si>
  <si>
    <t>CPBB-DATA-T3-AECB PROD TSO SUP</t>
  </si>
  <si>
    <t>CPBB-DATA-T3-CONCORDIA DEV TSO CHG</t>
  </si>
  <si>
    <t>CPBB-DATA-T3-CONCORDIA DEV TSO SUP</t>
  </si>
  <si>
    <t>CPBB-DATA-T3-CONCORDIA DR TSO CHG</t>
  </si>
  <si>
    <t>CPBB-DATA-T3-CONCORDIA DR TSO SUP</t>
  </si>
  <si>
    <t>CPBB-DATA-T3-CONCORDIA PROD TSO CHG</t>
  </si>
  <si>
    <t>CPBB-DATA-T3-CONCORDIA PROD TSO SUP</t>
  </si>
  <si>
    <t>CPBB-DATA-T3-CONCORDIA SIT TSO CHG</t>
  </si>
  <si>
    <t>CPBB-DATA-T3-CONCORDIA SIT TSO SUP</t>
  </si>
  <si>
    <t>CPBB-DATA-T3-PHOENIX DEV TSO CHG</t>
  </si>
  <si>
    <t>CPBB-DATA-T3-PHOENIX DEV TSO SUP</t>
  </si>
  <si>
    <t>CPBB-DATA-T3-PHOENIX DR TSO CHG</t>
  </si>
  <si>
    <t>CPBB-DATA-T3-PHOENIX DR TSO SUP</t>
  </si>
  <si>
    <t>CPBB-DATA-T3-PHOENIX PROD TSO CHG</t>
  </si>
  <si>
    <t>CPBB-DATA-T3-PHOENIX PROD TSO SUP</t>
  </si>
  <si>
    <t>CPBB-DATA-T3-PHOENIX SIT TSO CHG</t>
  </si>
  <si>
    <t>CPBB-DATA-T3-PHOENIX SIT TSO SUP</t>
  </si>
  <si>
    <t>CPBB-DATA-T3-PII_MYWEALTH DEV TSO CHG</t>
  </si>
  <si>
    <t>CPBB-DATA-T3-PII_MYWEALTH DEV TSO SUP</t>
  </si>
  <si>
    <t>CPBB-DATA-T3-PII_MYWEALTH PROD TSO CHG</t>
  </si>
  <si>
    <t>CPBB-DATA-T3-PII_MYWEALTH PROD TSO SUP</t>
  </si>
  <si>
    <t>CPBB-DATA-T3-TAP DEV TSO CHG</t>
  </si>
  <si>
    <t>CPBB-DATA-T3-TAP DEV TSO SUP</t>
  </si>
  <si>
    <t>CPBB-DATA-T3-TAP DR TSO CHG</t>
  </si>
  <si>
    <t>CPBB-DATA-T3-TAP DR TSO SUP</t>
  </si>
  <si>
    <t>CPBB-DATA-T3-TAP PROD TSO CHG</t>
  </si>
  <si>
    <t>CPBB-DATA-T3-TAP PROD TSO SUP</t>
  </si>
  <si>
    <t>CPBB-DATA-T3-TAP SIT TSO CHG</t>
  </si>
  <si>
    <t>CPBB-DATA-T3-TAP SIT TSO SUP</t>
  </si>
  <si>
    <t>CPBB-DATA-T3-WEALTH AE PROD TSO CHG</t>
  </si>
  <si>
    <t>CPBB-DATA-T3-WEALTH AE PROD TSO SUP</t>
  </si>
  <si>
    <t>CPBB-DATA-T3-WEALTH BH PROD TSO CHG</t>
  </si>
  <si>
    <t>CPBB-DATA-T3-WEALTH BH PROD TSO SUP</t>
  </si>
  <si>
    <t>CPBB-DATA-T3-WEALTH BN PROD TSO CHG</t>
  </si>
  <si>
    <t>CPBB-DATA-T3-WEALTH BN PROD TSO SUP</t>
  </si>
  <si>
    <t>CPBB-DATA-T3-WEALTH ID PROD TSO CHG</t>
  </si>
  <si>
    <t>CPBB-DATA-T3-WEALTH ID PROD TSO SUP</t>
  </si>
  <si>
    <t>CPBB-EKG DEV TSO CHG</t>
  </si>
  <si>
    <t>CPBB-EKG DEV TSO SUP</t>
  </si>
  <si>
    <t>CPBB-EKG DR TSO CHG</t>
  </si>
  <si>
    <t>CPBB-EKG DR TSO SUP</t>
  </si>
  <si>
    <t>CPBB-EKG PROD TSO CHG</t>
  </si>
  <si>
    <t>CPBB-EKG PROD TSO SUP</t>
  </si>
  <si>
    <t>CPBB-EKG TSO CHG</t>
  </si>
  <si>
    <t>CPBB-EKG TSO SUP</t>
  </si>
  <si>
    <t>CPBB-NEXTGEN-AE PROD TSO CHG</t>
  </si>
  <si>
    <t>CPBB-NEXTGEN-AE PROD TSO SUP</t>
  </si>
  <si>
    <t>CPBB-NEXTGEN-AME PROD TSO CHG</t>
  </si>
  <si>
    <t>CPBB-NEXTGEN-AME PROD TSO SUP</t>
  </si>
  <si>
    <t>CPBB-NEXTGEN-BD-BH-JO-LK-NP PROD TSO CHG</t>
  </si>
  <si>
    <t>CPBB-NEXTGEN-BD-BH-JO-LK-NP PROD TSO SUP</t>
  </si>
  <si>
    <t>CPBB-NEXTGEN-BN-VN PROD TSO CHG</t>
  </si>
  <si>
    <t>CPBB-NEXTGEN-BN-VN PROD TSO SUP</t>
  </si>
  <si>
    <t>CPBB-NEXTGEN-CN PROD TSO CHG</t>
  </si>
  <si>
    <t>CPBB-NEXTGEN-CN PROD TSO SUP</t>
  </si>
  <si>
    <t>CPBB-NEXTGEN-HK PROD TSO CHG</t>
  </si>
  <si>
    <t>CPBB-NEXTGEN-HK PROD TSO SUP</t>
  </si>
  <si>
    <t>CPBB-NEXTGEN-ID PROD TSO CHG</t>
  </si>
  <si>
    <t>CPBB-NEXTGEN-ID PROD TSO SUP</t>
  </si>
  <si>
    <t>CPBB-NEXTGEN-IN PROD TSO CHG</t>
  </si>
  <si>
    <t>CPBB-NEXTGEN-IN PROD TSO SUP</t>
  </si>
  <si>
    <t>CPBB-NEXTGEN-MY PROD TSO CHG</t>
  </si>
  <si>
    <t>CPBB-NEXTGEN-MY PROD TSO SUP</t>
  </si>
  <si>
    <t>CPBB-NEXTGEN-SG PROD TSO CHG</t>
  </si>
  <si>
    <t>CPBB-NEXTGEN-SG PROD TSO SUP</t>
  </si>
  <si>
    <t>CPPR DR TSO CHG</t>
  </si>
  <si>
    <t>CPPR DR TSO SUP</t>
  </si>
  <si>
    <t>CPPR PROD TSO CHG</t>
  </si>
  <si>
    <t>CPPR PROD TSO SUP</t>
  </si>
  <si>
    <t>CRA DR TSO CHG</t>
  </si>
  <si>
    <t>CRA DR TSO SUP</t>
  </si>
  <si>
    <t>CRA PROD TSO CHG</t>
  </si>
  <si>
    <t>CRA PROD TSO SUP</t>
  </si>
  <si>
    <t>CRAFT SILICON (CS) PORTAL DEV TSO CHG</t>
  </si>
  <si>
    <t>CRAFT SILICON (CS) PORTAL DEV TSO SUP</t>
  </si>
  <si>
    <t>CRAFT SILICON (CS) PORTAL DR TSO CHG</t>
  </si>
  <si>
    <t>CRAFT SILICON (CS) PORTAL DR TSO SUP</t>
  </si>
  <si>
    <t>CRAFT SILICON (CS) PORTAL PROD TSO CHG</t>
  </si>
  <si>
    <t>CRAFT SILICON (CS) PORTAL PROD TSO SUP</t>
  </si>
  <si>
    <t>CRB MIS UG PROD TSO CHG</t>
  </si>
  <si>
    <t>CRB MIS UG PROD TSO SUP</t>
  </si>
  <si>
    <t>CREATION ONLINE CLEARSTREAM PROD TSO CHG</t>
  </si>
  <si>
    <t>CREATION ONLINE CLEARSTREAM PROD TSO SUP</t>
  </si>
  <si>
    <t>CREDENCE UK DEV TSO CHG</t>
  </si>
  <si>
    <t>CREDENCE UK DEV TSO SUP</t>
  </si>
  <si>
    <t>CREDENCE UK DR TSO CHG</t>
  </si>
  <si>
    <t>CREDENCE UK DR TSO SUP</t>
  </si>
  <si>
    <t>CREDENCE UK PROD TSO CHG</t>
  </si>
  <si>
    <t>CREDENCE UK PROD TSO SUP</t>
  </si>
  <si>
    <t>CREDENCE UK UAT TSO CHG</t>
  </si>
  <si>
    <t>CREDENCE UK UAT TSO SUP</t>
  </si>
  <si>
    <t>CREDIT ADVANCED INSIGHTS DEV TSO CHG</t>
  </si>
  <si>
    <t>CREDIT ADVANCED INSIGHTS DEV TSO SUP</t>
  </si>
  <si>
    <t>CREDIT ADVANCED INSIGHTS DR TSO CHG</t>
  </si>
  <si>
    <t>CREDIT ADVANCED INSIGHTS DR TSO SUP</t>
  </si>
  <si>
    <t>CREDIT ADVANCED INSIGHTS PROD TSO CHG</t>
  </si>
  <si>
    <t>CREDIT ADVANCED INSIGHTS PROD TSO SUP</t>
  </si>
  <si>
    <t>CREDIT ADVANCED INSIGHTS SIT TSO CHG</t>
  </si>
  <si>
    <t>CREDIT ADVANCED INSIGHTS SIT TSO SUP</t>
  </si>
  <si>
    <t>CREDIT ADVANCED INSIGHTS UAT TSO CHG</t>
  </si>
  <si>
    <t>CREDIT ADVANCED INSIGHTS UAT TSO SUP</t>
  </si>
  <si>
    <t>CREDIT APPROVAL SYS-SCBTL DR TSO CHG</t>
  </si>
  <si>
    <t>CREDIT APPROVAL SYS-SCBTL DR TSO SUP</t>
  </si>
  <si>
    <t>CREDIT APPROVAL SYS-SCBTL PROD TSO CHG</t>
  </si>
  <si>
    <t>CREDIT APPROVAL SYS-SCBTL PROD TSO SUP</t>
  </si>
  <si>
    <t>CREDIT BUREAU AE DR TSO CHG</t>
  </si>
  <si>
    <t>CREDIT BUREAU AE DR TSO SUP</t>
  </si>
  <si>
    <t>CREDIT BUREAU AE PROD TSO CHG</t>
  </si>
  <si>
    <t>CREDIT BUREAU AE PROD TSO SUP</t>
  </si>
  <si>
    <t>CREDIT BUREAU AUTOMATION IQ PROD TSO CHG</t>
  </si>
  <si>
    <t>CREDIT BUREAU AUTOMATION IQ PROD TSO SUP</t>
  </si>
  <si>
    <t>CREDIT BUREAU SG DR TSO CHG</t>
  </si>
  <si>
    <t>CREDIT BUREAU SG DR TSO SUP</t>
  </si>
  <si>
    <t>CREDIT BUREAU SG PROD TSO CHG</t>
  </si>
  <si>
    <t>CREDIT BUREAU SG PROD TSO SUP</t>
  </si>
  <si>
    <t>CREDIT BUREAU SG UAT TSO CHG</t>
  </si>
  <si>
    <t>CREDIT BUREAU SG UAT TSO SUP</t>
  </si>
  <si>
    <t>CREDIT CARD INST SYS-SCBTL DR TSO CHG</t>
  </si>
  <si>
    <t>CREDIT CARD INST SYS-SCBTL DR TSO SUP</t>
  </si>
  <si>
    <t>CREDIT CARD INST SYS-SCBTL PROD TSO CHG</t>
  </si>
  <si>
    <t>CREDIT CARD INST SYS-SCBTL PROD TSO SUP</t>
  </si>
  <si>
    <t>CREDIT PRINTOUT REPORT AUTOMATION NG PROD TSO CHG</t>
  </si>
  <si>
    <t>CREDIT PRINTOUT REPORT AUTOMATION NG PROD TSO SUP</t>
  </si>
  <si>
    <t>CREDIT RISK REPORTING DEV TSO CHG</t>
  </si>
  <si>
    <t>CREDIT RISK REPORTING DEV TSO SUP</t>
  </si>
  <si>
    <t>CREDIT RISK REPORTING PROD TSO CHG</t>
  </si>
  <si>
    <t>CREDIT RISK REPORTING PROD TSO SUP</t>
  </si>
  <si>
    <t>CREDITLENS UK PROD TSO CHG</t>
  </si>
  <si>
    <t>CREDITLENS UK PROD TSO SUP</t>
  </si>
  <si>
    <t>CREDITMATE BEST TSO CHG</t>
  </si>
  <si>
    <t>CREDITMATE BEST TSO SUP</t>
  </si>
  <si>
    <t>CREDITMATE DEV TSO CHG</t>
  </si>
  <si>
    <t>CREDITMATE DEV TSO SUP</t>
  </si>
  <si>
    <t>CREDITMATE DR TSO CHG</t>
  </si>
  <si>
    <t>CREDITMATE DR TSO SUP</t>
  </si>
  <si>
    <t>CREDITMATE PROD TSO CHG</t>
  </si>
  <si>
    <t>CREDITMATE PROD TSO SUP</t>
  </si>
  <si>
    <t>CREDX DEV TSO CHG</t>
  </si>
  <si>
    <t>CREDX DEV TSO SUP</t>
  </si>
  <si>
    <t>CREDX DR TSO CHG</t>
  </si>
  <si>
    <t>CREDX DR TSO SUP</t>
  </si>
  <si>
    <t>CREDX PROD TSO CHG</t>
  </si>
  <si>
    <t>CREDX PROD TSO SUP</t>
  </si>
  <si>
    <t>CREDX SIT TSO CHG</t>
  </si>
  <si>
    <t>CREDX SIT TSO SUP</t>
  </si>
  <si>
    <t>CREDX STAGE TSO CHG</t>
  </si>
  <si>
    <t>CREDX STAGE TSO SUP</t>
  </si>
  <si>
    <t>CREDX UAT TSO CHG</t>
  </si>
  <si>
    <t>CREDX UAT TSO SUP</t>
  </si>
  <si>
    <t>CRES MY DR TSO CHG</t>
  </si>
  <si>
    <t>CRES MY DR TSO SUP</t>
  </si>
  <si>
    <t>CRES MY PROD TSO CHG</t>
  </si>
  <si>
    <t>CRES MY PROD TSO SUP</t>
  </si>
  <si>
    <t>CRES MY UAT TSO CHG</t>
  </si>
  <si>
    <t>CRES MY UAT TSO SUP</t>
  </si>
  <si>
    <t>CRES SG DR TSO CHG</t>
  </si>
  <si>
    <t>CRES SG DR TSO SUP</t>
  </si>
  <si>
    <t>CRES SG PROD TSO CHG</t>
  </si>
  <si>
    <t>CRES SG PROD TSO SUP</t>
  </si>
  <si>
    <t>CRES SG UAT TSO CHG</t>
  </si>
  <si>
    <t>CRES SG UAT TSO SUP</t>
  </si>
  <si>
    <t>CRES-GPMS DEV TSO CHG</t>
  </si>
  <si>
    <t>CRES-GPMS DEV TSO SUP</t>
  </si>
  <si>
    <t>CRES-GPMS DR TSO CHG</t>
  </si>
  <si>
    <t>CRES-GPMS DR TSO SUP</t>
  </si>
  <si>
    <t>CRES-GPMS PROD TSO CHG</t>
  </si>
  <si>
    <t>CRES-GPMS PROD TSO SUP</t>
  </si>
  <si>
    <t>CREST UK DR TSO CHG</t>
  </si>
  <si>
    <t>CREST UK DR TSO SUP</t>
  </si>
  <si>
    <t>CREST UK PROD TSO CHG</t>
  </si>
  <si>
    <t>CREST UK PROD TSO SUP</t>
  </si>
  <si>
    <t>CRIB LK PROD TSO CHG</t>
  </si>
  <si>
    <t>CRIB LK PROD TSO SUP</t>
  </si>
  <si>
    <t>CRIMS FUNDS DEV TSO CHG</t>
  </si>
  <si>
    <t>CRIMS FUNDS DEV TSO SUP</t>
  </si>
  <si>
    <t>CRIMS FUNDS DR TSO CHG</t>
  </si>
  <si>
    <t>CRIMS FUNDS DR TSO SUP</t>
  </si>
  <si>
    <t>CRIMS FUNDS PROD TSO CHG</t>
  </si>
  <si>
    <t>CRIMS FUNDS PROD TSO SUP</t>
  </si>
  <si>
    <t>CRIMS FUNDS TEST TSO CHG</t>
  </si>
  <si>
    <t>CRIMS FUNDS TEST TSO SUP</t>
  </si>
  <si>
    <t>CRISIL IN PROD TSO CHG</t>
  </si>
  <si>
    <t>CRISIL IN PROD TSO SUP</t>
  </si>
  <si>
    <t>CRISK DEV TSO CHG</t>
  </si>
  <si>
    <t>CRISK DEV TSO SUP</t>
  </si>
  <si>
    <t>CRISK DR TSO CHG</t>
  </si>
  <si>
    <t>CRISK DR TSO SUP</t>
  </si>
  <si>
    <t>CRISK PROD TSO CHG</t>
  </si>
  <si>
    <t>CRISK PROD TSO SUP</t>
  </si>
  <si>
    <t>CRISK RESP DEV TSO CHG</t>
  </si>
  <si>
    <t>CRISK RESP DEV TSO SUP</t>
  </si>
  <si>
    <t>CRM - MICROSOFT DYNAMICS 365 DEV TSO CHG</t>
  </si>
  <si>
    <t>CRM - MICROSOFT DYNAMICS 365 DEV TSO SUP</t>
  </si>
  <si>
    <t>CRM - MICROSOFT DYNAMICS 365 DR TSO CHG</t>
  </si>
  <si>
    <t>CRM - MICROSOFT DYNAMICS 365 DR TSO SUP</t>
  </si>
  <si>
    <t>CRM - MICROSOFT DYNAMICS 365 PRE PROD TSO CHG</t>
  </si>
  <si>
    <t>CRM - MICROSOFT DYNAMICS 365 PRE PROD TSO SUP</t>
  </si>
  <si>
    <t>CRM - MICROSOFT DYNAMICS 365 PROD TSO CHG</t>
  </si>
  <si>
    <t>CRM - MICROSOFT DYNAMICS 365 PROD TSO SUP</t>
  </si>
  <si>
    <t>CRM - MICROSOFT DYNAMICS 365 SIT TSO CHG</t>
  </si>
  <si>
    <t>CRM - MICROSOFT DYNAMICS 365 SIT TSO SUP</t>
  </si>
  <si>
    <t>CRM - MICROSOFT DYNAMICS 365 UAT TSO CHG</t>
  </si>
  <si>
    <t>CRM - MICROSOFT DYNAMICS 365 UAT TSO SUP</t>
  </si>
  <si>
    <t>CRMS API NG PROD TSO CHG</t>
  </si>
  <si>
    <t>CRMS API NG PROD TSO SUP</t>
  </si>
  <si>
    <t>CRMS-SCBK KR DEV TSO CHG</t>
  </si>
  <si>
    <t>CRMS-SCBK KR DEV TSO SUP</t>
  </si>
  <si>
    <t>CRMS-SCBK KR DR TSO CHG</t>
  </si>
  <si>
    <t>CRMS-SCBK KR DR TSO SUP</t>
  </si>
  <si>
    <t>CRMS-SCBK KR PROD TSO CHG</t>
  </si>
  <si>
    <t>CRMS-SCBK KR PROD TSO SUP</t>
  </si>
  <si>
    <t>CROMS IN PROD TSO CHG</t>
  </si>
  <si>
    <t>CROMS IN PROD TSO SUP</t>
  </si>
  <si>
    <t>CRR DR TSO CHG</t>
  </si>
  <si>
    <t>CRR DR TSO SUP</t>
  </si>
  <si>
    <t>CRR PROD TSO CHG</t>
  </si>
  <si>
    <t>CRR PROD TSO SUP</t>
  </si>
  <si>
    <t>CRRS DR TSO CHG</t>
  </si>
  <si>
    <t>CRRS DR TSO SUP</t>
  </si>
  <si>
    <t>CRRS FDM DR TSO CHG</t>
  </si>
  <si>
    <t>CRRS FDM DR TSO SUP</t>
  </si>
  <si>
    <t>CRRS FDM PROD TSO CHG</t>
  </si>
  <si>
    <t>CRRS FDM PROD TSO SUP</t>
  </si>
  <si>
    <t>CRRS PROD TSO CHG</t>
  </si>
  <si>
    <t>CRRS PROD TSO SUP</t>
  </si>
  <si>
    <t>CRRS-BCRIS PROD TSO CHG</t>
  </si>
  <si>
    <t>CRRS-BCRIS PROD TSO SUP</t>
  </si>
  <si>
    <t>CRYPTO SECURITY DR TSO CHG</t>
  </si>
  <si>
    <t>CRYPTO SECURITY DR TSO SUP</t>
  </si>
  <si>
    <t>CRYPTO SECURITY PROD TSO CHG</t>
  </si>
  <si>
    <t>CRYPTO SECURITY PROD TSO SUP</t>
  </si>
  <si>
    <t>CRYPTO SECURITY TEST TSO CHG</t>
  </si>
  <si>
    <t>CRYPTO SECURITY TEST TSO SUP</t>
  </si>
  <si>
    <t>CSCC PLATFORM PLUG IN PROD TSO CHG</t>
  </si>
  <si>
    <t>CSCC PLATFORM PLUG IN PROD TSO SUP</t>
  </si>
  <si>
    <t>CSC-MIS-SCBK KR DEV TSO CHG</t>
  </si>
  <si>
    <t>CSC-MIS-SCBK KR DEV TSO SUP</t>
  </si>
  <si>
    <t>CSC-MIS-SCBK KR DR TSO CHG</t>
  </si>
  <si>
    <t>CSC-MIS-SCBK KR DR TSO SUP</t>
  </si>
  <si>
    <t>CSC-MIS-SCBK KR PROD TSO CHG</t>
  </si>
  <si>
    <t>CSC-MIS-SCBK KR PROD TSO SUP</t>
  </si>
  <si>
    <t>CSDCC CLEARING SYSTEM CN DR TSO CHG</t>
  </si>
  <si>
    <t>CSDCC CLEARING SYSTEM CN DR TSO SUP</t>
  </si>
  <si>
    <t>CSDCC CLEARING SYSTEM CN PROD TSO CHG</t>
  </si>
  <si>
    <t>CSDCC CLEARING SYSTEM CN PROD TSO SUP</t>
  </si>
  <si>
    <t>CSG-SCBK KR DEV TSO CHG</t>
  </si>
  <si>
    <t>CSG-SCBK KR DEV TSO SUP</t>
  </si>
  <si>
    <t>CSG-SCBK KR DR TSO CHG</t>
  </si>
  <si>
    <t>CSG-SCBK KR DR TSO SUP</t>
  </si>
  <si>
    <t>CSG-SCBK KR PROD TSO CHG</t>
  </si>
  <si>
    <t>CSG-SCBK KR PROD TSO SUP</t>
  </si>
  <si>
    <t>CSMIDAP DR TSO CHG</t>
  </si>
  <si>
    <t>CSMIDAP DR TSO SUP</t>
  </si>
  <si>
    <t>CSMIDAP PROD TSO CHG</t>
  </si>
  <si>
    <t>CSMIDAP PROD TSO SUP</t>
  </si>
  <si>
    <t>CSPR DEV AWS TSO CHG</t>
  </si>
  <si>
    <t>CSPR DEV AWS TSO SUP</t>
  </si>
  <si>
    <t>CSPR DR AWS TSO CHG</t>
  </si>
  <si>
    <t>CSPR DR AWS TSO SUP</t>
  </si>
  <si>
    <t>CSPR PROD AWS TSO CHG</t>
  </si>
  <si>
    <t>CSPR PROD AWS TSO SUP</t>
  </si>
  <si>
    <t>CSPR STAGING AWS TSO CHG</t>
  </si>
  <si>
    <t>CSPR STAGING AWS TSO SUP</t>
  </si>
  <si>
    <t>CSS DR TSO CHG</t>
  </si>
  <si>
    <t>CSS DR TSO SUP</t>
  </si>
  <si>
    <t>CSS PROD TSO CHG</t>
  </si>
  <si>
    <t>CSS PROD TSO SUP</t>
  </si>
  <si>
    <t>CSS TEST TSO CHG</t>
  </si>
  <si>
    <t>CSS TEST TSO SUP</t>
  </si>
  <si>
    <t>CSS-QA DEV TSO CHG</t>
  </si>
  <si>
    <t>CSS-QA DEV TSO SUP</t>
  </si>
  <si>
    <t>CSS-QA DR TSO CHG</t>
  </si>
  <si>
    <t>CSS-QA DR TSO SUP</t>
  </si>
  <si>
    <t>CSS-QA PROD TSO CHG</t>
  </si>
  <si>
    <t>CSS-QA PROD TSO SUP</t>
  </si>
  <si>
    <t>CTCS MY DEV TSO CHG</t>
  </si>
  <si>
    <t>CTCS MY DEV TSO SUP</t>
  </si>
  <si>
    <t>CTCS MY DR TSO CHG</t>
  </si>
  <si>
    <t>CTCS MY DR TSO SUP</t>
  </si>
  <si>
    <t>CTCS MY PROD TSO CHG</t>
  </si>
  <si>
    <t>CTCS MY PROD TSO SUP</t>
  </si>
  <si>
    <t>CTIR DEV TSO CHG</t>
  </si>
  <si>
    <t>CTIR DEV TSO SUP</t>
  </si>
  <si>
    <t>CTIR DR TSO CHG</t>
  </si>
  <si>
    <t>CTIR DR TSO SUP</t>
  </si>
  <si>
    <t>CTIR PROD TSO CHG</t>
  </si>
  <si>
    <t>CTIR PROD TSO SUP</t>
  </si>
  <si>
    <t>CTI-SCBK KR DEV TSO CHG</t>
  </si>
  <si>
    <t>CTI-SCBK KR DEV TSO SUP</t>
  </si>
  <si>
    <t>CTI-SCBK KR DR TSO CHG</t>
  </si>
  <si>
    <t>CTI-SCBK KR DR TSO SUP</t>
  </si>
  <si>
    <t>CTI-SCBK KR PROD TSO CHG</t>
  </si>
  <si>
    <t>CTI-SCBK KR PROD TSO SUP</t>
  </si>
  <si>
    <t>CTM-AME AE TAI APPL TSO CHG</t>
  </si>
  <si>
    <t>CTM-AME AE TAI APPL TSO SUP</t>
  </si>
  <si>
    <t>CTM-AME AO TAI APPL TSO CHG</t>
  </si>
  <si>
    <t>CTM-AME AO TAI APPL TSO SUP</t>
  </si>
  <si>
    <t>CTM-AME BH TAI APPL TSO CHG</t>
  </si>
  <si>
    <t>CTM-AME BH TAI APPL TSO SUP</t>
  </si>
  <si>
    <t>CTM-AME BW TAI APPL TSO CHG</t>
  </si>
  <si>
    <t>CTM-AME BW TAI APPL TSO SUP</t>
  </si>
  <si>
    <t>CTM-AME CI TAI APPL TSO CHG</t>
  </si>
  <si>
    <t>CTM-AME CI TAI APPL TSO SUP</t>
  </si>
  <si>
    <t>CTM-AME CM TAI APPL TSO CHG</t>
  </si>
  <si>
    <t>CTM-AME CM TAI APPL TSO SUP</t>
  </si>
  <si>
    <t>CTM-AME GH TAI APPL TSO CHG</t>
  </si>
  <si>
    <t>CTM-AME GH TAI APPL TSO SUP</t>
  </si>
  <si>
    <t>CTM-AME GM TAI APPL TSO CHG</t>
  </si>
  <si>
    <t>CTM-AME GM TAI APPL TSO SUP</t>
  </si>
  <si>
    <t>CTM-AME IQ TAI APPL TSO CHG</t>
  </si>
  <si>
    <t>CTM-AME IQ TAI APPL TSO SUP</t>
  </si>
  <si>
    <t>CTM-AME JO TAI APPL TSO CHG</t>
  </si>
  <si>
    <t>CTM-AME JO TAI APPL TSO SUP</t>
  </si>
  <si>
    <t>CTM-AME KE TAI APPL TSO CHG</t>
  </si>
  <si>
    <t>CTM-AME KE TAI APPL TSO SUP</t>
  </si>
  <si>
    <t>CTM-AME NG TAI APPL TSO CHG</t>
  </si>
  <si>
    <t>CTM-AME NG TAI APPL TSO SUP</t>
  </si>
  <si>
    <t>CTM-AME OM TAI APPL TSO CHG</t>
  </si>
  <si>
    <t>CTM-AME OM TAI APPL TSO SUP</t>
  </si>
  <si>
    <t>CTM-AME PK TAI QMS TSO CHG</t>
  </si>
  <si>
    <t>CTM-AME PK TAI QMS TSO SUP</t>
  </si>
  <si>
    <t>CTM-AME QA TAI APPL TSO CHG</t>
  </si>
  <si>
    <t>CTM-AME QA TAI APPL TSO SUP</t>
  </si>
  <si>
    <t>CTM-AME SA TAI APPL TSO CHG</t>
  </si>
  <si>
    <t>CTM-AME SA TAI APPL TSO SUP</t>
  </si>
  <si>
    <t>CTM-AME SL TAI APPL TSO CHG</t>
  </si>
  <si>
    <t>CTM-AME SL TAI APPL TSO SUP</t>
  </si>
  <si>
    <t>CTM-AME TZ TAI APPL TSO CHG</t>
  </si>
  <si>
    <t>CTM-AME TZ TAI APPL TSO SUP</t>
  </si>
  <si>
    <t>CTM-AME UG TAI APPL TSO CHG</t>
  </si>
  <si>
    <t>CTM-AME UG TAI APPL TSO SUP</t>
  </si>
  <si>
    <t>CTM-AME UG TAI CRBMIS BUS TSO CHG</t>
  </si>
  <si>
    <t>CTM-AME UG TAI CRBMIS BUS TSO SUP</t>
  </si>
  <si>
    <t>CTM-AME ZA TAI APPL TSO CHG</t>
  </si>
  <si>
    <t>CTM-AME ZA TAI APPL TSO SUP</t>
  </si>
  <si>
    <t>CTM-AME ZM TAI APPL TSO CHG</t>
  </si>
  <si>
    <t>CTM-AME ZM TAI APPL TSO SUP</t>
  </si>
  <si>
    <t>CTM-AME ZW TAI APPL TSO CHG</t>
  </si>
  <si>
    <t>CTM-AME ZW TAI APPL TSO SUP</t>
  </si>
  <si>
    <t>CTM-ASA IN TAI EUC BUS TSO CHG</t>
  </si>
  <si>
    <t>CTM-ASA IN TAI EUC BUS TSO SUP</t>
  </si>
  <si>
    <t>CTM-ASA IN TAI INOSVCIMS BUS TSO CHG</t>
  </si>
  <si>
    <t>CTM-ASA IN TAI INOSVCIMS BUS TSO SUP</t>
  </si>
  <si>
    <t>CTM-ASA KR TAI BR TSO CHG</t>
  </si>
  <si>
    <t>CTM-ASA KR TAI BR TSO SUP</t>
  </si>
  <si>
    <t>CTM-ASA MY TAI DQFSTAR TSO CHG</t>
  </si>
  <si>
    <t>CTM-ASA MY TAI DQFSTAR TSO SUP</t>
  </si>
  <si>
    <t>CTM-ASA SG TAI SGPVB TSO CHG</t>
  </si>
  <si>
    <t>CTM-ASA SG TAI SGPVB TSO SUP</t>
  </si>
  <si>
    <t>CTM-GCNA CN TAI CHOP TSO CHG</t>
  </si>
  <si>
    <t>CTM-GCNA CN TAI CHOP TSO SUP</t>
  </si>
  <si>
    <t>CTM-GCNA CN TAI CNBBLOS TSO CHG</t>
  </si>
  <si>
    <t>CTM-GCNA CN TAI CNBBLOS TSO SUP</t>
  </si>
  <si>
    <t>CTM-GCNA CN TAI CNEL TSO CHG</t>
  </si>
  <si>
    <t>CTM-GCNA CN TAI CNEL TSO SUP</t>
  </si>
  <si>
    <t>CTM-GCNA CN TAI CUPDOAP TSO CHG</t>
  </si>
  <si>
    <t>CTM-GCNA CN TAI CUPDOAP TSO SUP</t>
  </si>
  <si>
    <t>CTM-GCNA CN TAI DMEE TSO CHG</t>
  </si>
  <si>
    <t>CTM-GCNA CN TAI DMEE TSO SUP</t>
  </si>
  <si>
    <t>CTM-GCNA CN TAI FICS TSO CHG</t>
  </si>
  <si>
    <t>CTM-GCNA CN TAI FICS TSO SUP</t>
  </si>
  <si>
    <t>CTM-GCNA CN TAI ICCM TSO CHG</t>
  </si>
  <si>
    <t>CTM-GCNA CN TAI ICCM TSO SUP</t>
  </si>
  <si>
    <t>CTM-GCNA CN TAI SCBGOV TSO CHG</t>
  </si>
  <si>
    <t>CTM-GCNA CN TAI SCBGOV TSO SUP</t>
  </si>
  <si>
    <t>CTM-GCNA CN TAI SCBUCM TSO CHG</t>
  </si>
  <si>
    <t>CTM-GCNA CN TAI SCBUCM TSO SUP</t>
  </si>
  <si>
    <t>CTM-GCNA CN TAI SECCO TSO CHG</t>
  </si>
  <si>
    <t>CTM-GCNA CN TAI SECCO TSO SUP</t>
  </si>
  <si>
    <t>CTM-GCNA CN TAI SMS TSO CHG</t>
  </si>
  <si>
    <t>CTM-GCNA CN TAI SMS TSO SUP</t>
  </si>
  <si>
    <t>CTM-GCNA CN TAI WECOM TSO CHG</t>
  </si>
  <si>
    <t>CTM-GCNA CN TAI WECOM TSO SUP</t>
  </si>
  <si>
    <t>CTM-GCNA HK TAI HKSRE SRE TSO CHG</t>
  </si>
  <si>
    <t>CTM-GCNA HK TAI HKSRE SRE TSO SUP</t>
  </si>
  <si>
    <t>CTM-GCNA KR TAI SCBKIS PRJ TSO CHG</t>
  </si>
  <si>
    <t>CTM-GCNA KR TAI SCBKIS PRJ TSO SUP</t>
  </si>
  <si>
    <t>CTM-GCNA KR TAI SSAPP TSO CHG</t>
  </si>
  <si>
    <t>CTM-GCNA KR TAI SSAPP TSO SUP</t>
  </si>
  <si>
    <t>CTM-GCNA TW TAI IAS TSO CHG</t>
  </si>
  <si>
    <t>CTM-GCNA TW TAI IAS TSO SUP</t>
  </si>
  <si>
    <t>CTM-GCNA TW TAI PSDN PRJ TSO CHG</t>
  </si>
  <si>
    <t>CTM-GCNA TW TAI PSDN PRJ TSO SUP</t>
  </si>
  <si>
    <t>CTOS PROD TSO CHG</t>
  </si>
  <si>
    <t>CTOS PROD TSO SUP</t>
  </si>
  <si>
    <t>CTP ID PROD TSO CHG</t>
  </si>
  <si>
    <t>CTP ID PROD TSO SUP</t>
  </si>
  <si>
    <t>CTR AUTOMATION ID DR TSO CHG</t>
  </si>
  <si>
    <t>CTR AUTOMATION ID DR TSO SUP</t>
  </si>
  <si>
    <t>CTR AUTOMATION ID PROD TSO CHG</t>
  </si>
  <si>
    <t>CTR AUTOMATION ID PROD TSO SUP</t>
  </si>
  <si>
    <t>CTS-CHEQUE TRUNCATION SYSTEM IN DR TSO CHG</t>
  </si>
  <si>
    <t>CTS-CHEQUE TRUNCATION SYSTEM IN DR TSO SUP</t>
  </si>
  <si>
    <t>CTS-CHEQUE TRUNCATION SYSTEM IN PROD TSO CHG</t>
  </si>
  <si>
    <t>CTS-CHEQUE TRUNCATION SYSTEM IN PROD TSO SUP</t>
  </si>
  <si>
    <t>CTS-CHEQUE TRUNCATION SYSTEM SG DEV TSO CHG</t>
  </si>
  <si>
    <t>CTS-CHEQUE TRUNCATION SYSTEM SG DEV TSO SUP</t>
  </si>
  <si>
    <t>CTS-CHEQUE TRUNCATION SYSTEM SG DR TSO CHG</t>
  </si>
  <si>
    <t>CTS-CHEQUE TRUNCATION SYSTEM SG DR TSO SUP</t>
  </si>
  <si>
    <t>CTS-CHEQUE TRUNCATION SYSTEM SG PROD TSO CHG</t>
  </si>
  <si>
    <t>CTS-CHEQUE TRUNCATION SYSTEM SG PROD TSO SUP</t>
  </si>
  <si>
    <t>CUES IN PROD TSO CHG</t>
  </si>
  <si>
    <t>CUES IN PROD TSO SUP</t>
  </si>
  <si>
    <t>CUPD Credit Card System CN DR TSO CHG</t>
  </si>
  <si>
    <t>CUPD Credit Card System CN DR TSO SUP</t>
  </si>
  <si>
    <t>CUPD Credit Card System CN PROD TSO CHG</t>
  </si>
  <si>
    <t>CUPD Credit Card System CN PROD TSO SUP</t>
  </si>
  <si>
    <t>CUPD Loan Management CN DR TSO CHG</t>
  </si>
  <si>
    <t>CUPD Loan Management CN DR TSO SUP</t>
  </si>
  <si>
    <t>CUPD Loan Management CN PROD TSO CHG</t>
  </si>
  <si>
    <t>CUPD Loan Management CN PROD TSO SUP</t>
  </si>
  <si>
    <t>CUPD Loan Management CN TEST TSO CHG</t>
  </si>
  <si>
    <t>CUPD Loan Management CN TEST TSO SUP</t>
  </si>
  <si>
    <t>CUPD Online Application CN PROD TSO CHG</t>
  </si>
  <si>
    <t>CUPD Online Application CN PROD TSO SUP</t>
  </si>
  <si>
    <t>CUPD V&amp;V DEV TSO CHG</t>
  </si>
  <si>
    <t>CUPD V&amp;V DEV TSO SUP</t>
  </si>
  <si>
    <t>CUPD V&amp;V PROD TSO CHG</t>
  </si>
  <si>
    <t>CUPD V&amp;V PROD TSO SUP</t>
  </si>
  <si>
    <t>CuPID II DEV TSO CHG</t>
  </si>
  <si>
    <t>CuPID II DEV TSO SUP</t>
  </si>
  <si>
    <t>CUPID II DR TSO CHG</t>
  </si>
  <si>
    <t>CUPID II DR TSO SUP</t>
  </si>
  <si>
    <t>CUPID II PROD TSO CHG</t>
  </si>
  <si>
    <t>CUPID II PROD TSO SUP</t>
  </si>
  <si>
    <t>CUSTOMER SEAL CAPTURE-SCBTL DR TSO CHG</t>
  </si>
  <si>
    <t>CUSTOMER SEAL CAPTURE-SCBTL DR TSO SUP</t>
  </si>
  <si>
    <t>CUSTOMER SEAL CAPTURE-SCBTL PROD TSO CHG</t>
  </si>
  <si>
    <t>CUSTOMER SEAL CAPTURE-SCBTL PROD TSO SUP</t>
  </si>
  <si>
    <t>CUSTOMS REMITTANCE MGMT SYS LK PROD TSO CHG</t>
  </si>
  <si>
    <t>CUSTOMS REMITTANCE MGMT SYS LK PROD TSO SUP</t>
  </si>
  <si>
    <t>CVENT PROD TSO CHG</t>
  </si>
  <si>
    <t>CVENT PROD TSO SUP</t>
  </si>
  <si>
    <t>CX INSIGHT PK PROD TSO CHG</t>
  </si>
  <si>
    <t>CX INSIGHT PK PROD TSO SUP</t>
  </si>
  <si>
    <t>CX PRIME DEV TSO CHG</t>
  </si>
  <si>
    <t>CX PRIME DEV TSO SUP</t>
  </si>
  <si>
    <t>CX PRIME PROD TSO CHG</t>
  </si>
  <si>
    <t>CX PRIME PROD TSO SUP</t>
  </si>
  <si>
    <t>CX PRIME STAGE TSO CHG</t>
  </si>
  <si>
    <t>CX PRIME STAGE TSO SUP</t>
  </si>
  <si>
    <t>CYBER FORENSIC LABORATORY MY DEV  TSO CHG</t>
  </si>
  <si>
    <t>CYBER FORENSIC LABORATORY MY DEV  TSO SUP</t>
  </si>
  <si>
    <t>CYBER FORENSIC LABORATORY PROD TSO CHG</t>
  </si>
  <si>
    <t>CYBER FORENSIC LABORATORY PROD TSO SUP</t>
  </si>
  <si>
    <t>CYBERARK PAM DEV TSO CHG</t>
  </si>
  <si>
    <t>CYBERARK PAM DEV TSO SUP</t>
  </si>
  <si>
    <t>CYBERARK PAM PROD TSO CHG</t>
  </si>
  <si>
    <t>CYBERARK PAM PROD TSO SUP</t>
  </si>
  <si>
    <t>CYBERARK PAM SIT TSO CHG</t>
  </si>
  <si>
    <t>CYBERARK PAM SIT TSO SUP</t>
  </si>
  <si>
    <t>CYBERARK PAM STAGE TSO CHG</t>
  </si>
  <si>
    <t>CYBERARK PAM STAGE TSO SUP</t>
  </si>
  <si>
    <t>CYSS AMDP RCARECON SRE TSO CHG</t>
  </si>
  <si>
    <t>CYSS AMDP RCARECON SRE TSO SUP</t>
  </si>
  <si>
    <t>CYSS AVIM TRUSTCLD ENG TSO CHG</t>
  </si>
  <si>
    <t>CYSS AVIM TRUSTCLD ENG TSO SUP</t>
  </si>
  <si>
    <t>CYSS CDC SYNAPSE SUP TSO CHG</t>
  </si>
  <si>
    <t>CYSS CDC SYNAPSE SUP TSO SUP</t>
  </si>
  <si>
    <t>CYSS MPNS PTBAS SUP TSO CHG</t>
  </si>
  <si>
    <t>CYSS MPNS PTBAS SUP TSO SUP</t>
  </si>
  <si>
    <t>DAG PLATFORM PROD TSO CHG</t>
  </si>
  <si>
    <t>DAG PLATFORM PROD TSO SUP</t>
  </si>
  <si>
    <t>DALM-SCBK KR DEV TSO CHG</t>
  </si>
  <si>
    <t>DALM-SCBK KR DEV TSO SUP</t>
  </si>
  <si>
    <t>DALM-SCBK KR DR TSO CHG</t>
  </si>
  <si>
    <t>DALM-SCBK KR DR TSO SUP</t>
  </si>
  <si>
    <t>DALM-SCBK KR PROD TSO CHG</t>
  </si>
  <si>
    <t>DALM-SCBK KR PROD TSO SUP</t>
  </si>
  <si>
    <t>DAM DR TSO CHG</t>
  </si>
  <si>
    <t>DAM DR TSO SUP</t>
  </si>
  <si>
    <t>DAM PROD TSO CHG</t>
  </si>
  <si>
    <t>DAM PROD TSO SUP</t>
  </si>
  <si>
    <t>DAM QA TSO CHG</t>
  </si>
  <si>
    <t>DAM QA TSO SUP</t>
  </si>
  <si>
    <t>DAM(RDB)-SCBK KR DEV TSO CHG</t>
  </si>
  <si>
    <t>DAM(RDB)-SCBK KR DEV TSO SUP</t>
  </si>
  <si>
    <t>DAM(RDB)-SCBK KR DR TSO CHG</t>
  </si>
  <si>
    <t>DAM(RDB)-SCBK KR DR TSO SUP</t>
  </si>
  <si>
    <t>DAM(RDB)-SCBK KR PROD TSO CHG</t>
  </si>
  <si>
    <t>DAM(RDB)-SCBK KR PROD TSO SUP</t>
  </si>
  <si>
    <t>DANGOTE ISOP NG PROD TSO CHG</t>
  </si>
  <si>
    <t>DANGOTE ISOP NG PROD TSO SUP</t>
  </si>
  <si>
    <t>DAON INC PROD TSO CHG</t>
  </si>
  <si>
    <t>DAON INC PROD TSO SUP</t>
  </si>
  <si>
    <t>DASA (DIGITAL ACCOUNT STATEMENT APPLICATION) DR TSO CHG</t>
  </si>
  <si>
    <t>DASA (DIGITAL ACCOUNT STATEMENT APPLICATION) DR TSO SUP</t>
  </si>
  <si>
    <t>DASA (DIGITAL ACCOUNT STATEMENT APPLICATION) PROD TSO CHG</t>
  </si>
  <si>
    <t>DASA (DIGITAL ACCOUNT STATEMENT APPLICATION) PROD TSO SUP</t>
  </si>
  <si>
    <t>DATA ANALYTICS DASHBOARD DEV TSO CHG</t>
  </si>
  <si>
    <t>DATA ANALYTICS DASHBOARD DEV TSO SUP</t>
  </si>
  <si>
    <t>DATA ANALYTICS DASHBOARD DR TSO CHG</t>
  </si>
  <si>
    <t>DATA ANALYTICS DASHBOARD DR TSO SUP</t>
  </si>
  <si>
    <t>DATA ANALYTICS DASHBOARD PROD TSO CHG</t>
  </si>
  <si>
    <t>DATA ANALYTICS DASHBOARD PROD TSO SUP</t>
  </si>
  <si>
    <t>DATA CENTRE COUNTRY FACILITIES AME TSO CHG</t>
  </si>
  <si>
    <t>DATA CENTRE COUNTRY FACILITIES AME TSO SUP</t>
  </si>
  <si>
    <t>DATA CENTRE COUNTRY FACILITIES ASA TSO CHG</t>
  </si>
  <si>
    <t>DATA CENTRE COUNTRY FACILITIES ASA TSO SUP</t>
  </si>
  <si>
    <t>DATA CENTRE COUNTRY FACILITIES EUA TSO CHG</t>
  </si>
  <si>
    <t>DATA CENTRE COUNTRY FACILITIES EUA TSO SUP</t>
  </si>
  <si>
    <t>DATA CENTRE COUNTRY FACILITIES GCNA TSO CHG</t>
  </si>
  <si>
    <t>DATA CENTRE COUNTRY FACILITIES GCNA TSO SUP</t>
  </si>
  <si>
    <t>DATA CENTRE COUNTRY OPERATIONS AME TSO CHG</t>
  </si>
  <si>
    <t>DATA CENTRE COUNTRY OPERATIONS AME TSO SUP</t>
  </si>
  <si>
    <t>DATA CENTRE COUNTRY OPERATIONS ASA TSO CHG</t>
  </si>
  <si>
    <t>DATA CENTRE COUNTRY OPERATIONS ASA TSO SUP</t>
  </si>
  <si>
    <t>DATA CENTRE COUNTRY OPERATIONS EUA TSO CHG</t>
  </si>
  <si>
    <t>DATA CENTRE COUNTRY OPERATIONS EUA TSO SUP</t>
  </si>
  <si>
    <t>DATA CENTRE COUNTRY OPERATIONS GCNA TSO CHG</t>
  </si>
  <si>
    <t>DATA CENTRE COUNTRY OPERATIONS GCNA TSO SUP</t>
  </si>
  <si>
    <t>DATA CENTRE EAST FACILITIES TSO CHG</t>
  </si>
  <si>
    <t>DATA CENTRE EAST FACILITIES TSO SUP</t>
  </si>
  <si>
    <t>DATA CENTRE EAST OPERATIONS TSO CHG</t>
  </si>
  <si>
    <t>DATA CENTRE EAST OPERATIONS TSO SUP</t>
  </si>
  <si>
    <t>DATA CENTRE VENDOR MANAGED COLO FACILITIES AME TSO CHG</t>
  </si>
  <si>
    <t>DATA CENTRE VENDOR MANAGED COLO FACILITIES AME TSO SUP</t>
  </si>
  <si>
    <t>DATA CENTRE VENDOR MANAGED COLO FACILITIES ASA TSO CHG</t>
  </si>
  <si>
    <t>DATA CENTRE VENDOR MANAGED COLO FACILITIES ASA TSO SUP</t>
  </si>
  <si>
    <t>DATA CENTRE VENDOR MANAGED COLO FACILITIES EUA TSO CHG</t>
  </si>
  <si>
    <t>DATA CENTRE VENDOR MANAGED COLO FACILITIES EUA TSO SUP</t>
  </si>
  <si>
    <t>DATA CENTRE VENDOR MANAGED COLO FACILITIES GCNA TSO CHG</t>
  </si>
  <si>
    <t>DATA CENTRE VENDOR MANAGED COLO FACILITIES GCNA TSO SUP</t>
  </si>
  <si>
    <t>DATA CENTRE VENDOR MANAGED COLO OPERATIONS AME TSO CHG</t>
  </si>
  <si>
    <t>DATA CENTRE VENDOR MANAGED COLO OPERATIONS AME TSO SUP</t>
  </si>
  <si>
    <t>DATA CENTRE VENDOR MANAGED COLO OPERATIONS ASA TSO CHG</t>
  </si>
  <si>
    <t>DATA CENTRE VENDOR MANAGED COLO OPERATIONS ASA TSO SUP</t>
  </si>
  <si>
    <t>DATA CENTRE VENDOR MANAGED COLO OPERATIONS EUA TSO CHG</t>
  </si>
  <si>
    <t>DATA CENTRE VENDOR MANAGED COLO OPERATIONS EUA TSO SUP</t>
  </si>
  <si>
    <t>DATA CENTRE VENDOR MANAGED COLO OPERATIONS GCNA TSO CHG</t>
  </si>
  <si>
    <t>DATA CENTRE VENDOR MANAGED COLO OPERATIONS GCNA TSO SUP</t>
  </si>
  <si>
    <t>DATA CENTRE WEST FACILITIES TSO CHG</t>
  </si>
  <si>
    <t>DATA CENTRE WEST FACILITIES TSO SUP</t>
  </si>
  <si>
    <t>DATA CENTRE WEST OPERATIONS TSO CHG</t>
  </si>
  <si>
    <t>DATA CENTRE WEST OPERATIONS TSO SUP</t>
  </si>
  <si>
    <t>DATA DISCOVERY AND DATA CLSIFICATION HK PROD TSO CHG</t>
  </si>
  <si>
    <t>DATA DISCOVERY AND DATA CLSIFICATION HK PROD TSO SUP</t>
  </si>
  <si>
    <t>DATA ROBOT ET DEV TSO CHG</t>
  </si>
  <si>
    <t>DATA ROBOT ET DEV TSO SUP</t>
  </si>
  <si>
    <t>DATA ROBOT ET PROD TSO CHG</t>
  </si>
  <si>
    <t>DATA ROBOT ET PROD TSO SUP</t>
  </si>
  <si>
    <t>DATA SELF SERVICE DEV TSO CHG</t>
  </si>
  <si>
    <t>DATA SELF SERVICE DEV TSO SUP</t>
  </si>
  <si>
    <t>DATA SELF SERVICE PROD TSO CHG</t>
  </si>
  <si>
    <t>DATA SELF SERVICE PROD TSO SUP</t>
  </si>
  <si>
    <t>DATABASE SVCS-DB2 TSO CHG</t>
  </si>
  <si>
    <t>DATABASE SVCS-DB2 TSO SUP</t>
  </si>
  <si>
    <t>DATABASE SVCS-EDBPGS TSO CHG</t>
  </si>
  <si>
    <t>DATABASE SVCS-EDBPGS TSO SUP</t>
  </si>
  <si>
    <t>DATABASE SVCS-L1-SUPP TSO CHG</t>
  </si>
  <si>
    <t>DATABASE SVCS-L1-SUPP TSO SUP</t>
  </si>
  <si>
    <t>DATABASE SVCS-MONGO TSO CHG</t>
  </si>
  <si>
    <t>DATABASE SVCS-MONGO TSO SUP</t>
  </si>
  <si>
    <t>DATABASE SVCS-MSSQL TSO CHG</t>
  </si>
  <si>
    <t>DATABASE SVCS-MSSQL TSO SUP</t>
  </si>
  <si>
    <t>DATABASE SVCS-ORACLE TSO CHG</t>
  </si>
  <si>
    <t>DATABASE SVCS-ORACLE TSO SUP</t>
  </si>
  <si>
    <t>DATABASE SVCS-SYBASE TSO CHG</t>
  </si>
  <si>
    <t>DATABASE SVCS-SYBASE TSO SUP</t>
  </si>
  <si>
    <t>DATABASE SVCS-TW-MSSQL TSO CHG</t>
  </si>
  <si>
    <t>DATABASE SVCS-TW-MSSQL TSO SUP</t>
  </si>
  <si>
    <t>DATACAP HK DEV TSO CHG</t>
  </si>
  <si>
    <t>DATACAP HK DEV TSO SUP</t>
  </si>
  <si>
    <t>DATACAP HK DR TSO CHG</t>
  </si>
  <si>
    <t>DATACAP HK DR TSO SUP</t>
  </si>
  <si>
    <t>DATACAP HK PROD TSO CHG</t>
  </si>
  <si>
    <t>DATACAP HK PROD TSO SUP</t>
  </si>
  <si>
    <t>DATACAP HK STAGE TSO CHG</t>
  </si>
  <si>
    <t>DATACAP HK STAGE TSO SUP</t>
  </si>
  <si>
    <t>DATACAP UK DEV TSO CHG</t>
  </si>
  <si>
    <t>DATACAP UK DEV TSO SUP</t>
  </si>
  <si>
    <t>DATACAP UK DR TSO CHG</t>
  </si>
  <si>
    <t>DATACAP UK DR TSO SUP</t>
  </si>
  <si>
    <t>DATACAP UK PROD TSO CHG</t>
  </si>
  <si>
    <t>DATACAP UK PROD TSO SUP</t>
  </si>
  <si>
    <t>DATACAP UK STAGE TSO CHG</t>
  </si>
  <si>
    <t>DATACAP UK STAGE TSO SUP</t>
  </si>
  <si>
    <t>DataGuidance Training TSO CHG</t>
  </si>
  <si>
    <t>DataGuidance Training TSO SUP</t>
  </si>
  <si>
    <t>DATAIKU DEV TSO CHG</t>
  </si>
  <si>
    <t>DATAIKU DEV TSO SUP</t>
  </si>
  <si>
    <t>DATAIKU DR TSO CHG</t>
  </si>
  <si>
    <t>DATAIKU DR TSO SUP</t>
  </si>
  <si>
    <t>DATAIKU HK DEV TSO CHG</t>
  </si>
  <si>
    <t>DATAIKU HK DEV TSO SUP</t>
  </si>
  <si>
    <t>DATAIKU HK DR TSO CHG</t>
  </si>
  <si>
    <t>DATAIKU HK DR TSO SUP</t>
  </si>
  <si>
    <t>DATAIKU HK PROD TSO CHG</t>
  </si>
  <si>
    <t>DATAIKU HK PROD TSO SUP</t>
  </si>
  <si>
    <t>DATAIKU PROD TSO CHG</t>
  </si>
  <si>
    <t>DATAIKU PROD TSO SUP</t>
  </si>
  <si>
    <t>DCDA Data Analytics Dashboard CUI PROD TSO CHG</t>
  </si>
  <si>
    <t>DCDA Data Analytics Dashboard CUI PROD TSO SUP</t>
  </si>
  <si>
    <t>DCMS CN DR TSO CHG</t>
  </si>
  <si>
    <t>DCMS CN DR TSO SUP</t>
  </si>
  <si>
    <t>DCMS CN PROD TSO CHG</t>
  </si>
  <si>
    <t>DCMS CN PROD TSO SUP</t>
  </si>
  <si>
    <t>DCUBE DEV TSO CHG</t>
  </si>
  <si>
    <t>DCUBE DEV TSO SUP</t>
  </si>
  <si>
    <t>DCUBE DR TSO CHG</t>
  </si>
  <si>
    <t>DCUBE DR TSO SUP</t>
  </si>
  <si>
    <t>DCUBE PROD TSO CHG</t>
  </si>
  <si>
    <t>DCUBE PROD TSO SUP</t>
  </si>
  <si>
    <t>DCUBE SIT TSO CHG</t>
  </si>
  <si>
    <t>DCUBE SIT TSO SUP</t>
  </si>
  <si>
    <t>DCUBE TRAINING TSO CHG</t>
  </si>
  <si>
    <t>DCUBE TRAINING TSO SUP</t>
  </si>
  <si>
    <t>DCUBE UAT TSO CHG</t>
  </si>
  <si>
    <t>DCUBE UAT TSO SUP</t>
  </si>
  <si>
    <t>DDC DEV TSO CHG</t>
  </si>
  <si>
    <t>DDC DEV TSO SUP</t>
  </si>
  <si>
    <t>DDC DR TSO CHG</t>
  </si>
  <si>
    <t>DDC DR TSO SUP</t>
  </si>
  <si>
    <t>DDC PROD TSO CHG</t>
  </si>
  <si>
    <t>DDC PROD TSO SUP</t>
  </si>
  <si>
    <t>DDC-OP DEV TSO CHG</t>
  </si>
  <si>
    <t>DDC-OP DEV TSO SUP</t>
  </si>
  <si>
    <t>DDC-OP DR TSO CHG</t>
  </si>
  <si>
    <t>DDC-OP DR TSO SUP</t>
  </si>
  <si>
    <t>DDC-OP PROD TSO CHG</t>
  </si>
  <si>
    <t>DDC-OP PROD TSO SUP</t>
  </si>
  <si>
    <t>DDC-OP SIT TSO CHG</t>
  </si>
  <si>
    <t>DDC-OP SIT TSO SUP</t>
  </si>
  <si>
    <t>DDC-OP STAGING TSO CHG</t>
  </si>
  <si>
    <t>DDC-OP STAGING TSO SUP</t>
  </si>
  <si>
    <t>DDC-OP UAT TSO CHG</t>
  </si>
  <si>
    <t>DDC-OP UAT TSO SUP</t>
  </si>
  <si>
    <t>DDC-OPS PROD TSO CHG</t>
  </si>
  <si>
    <t>DDC-OPS PROD TSO SUP</t>
  </si>
  <si>
    <t>DDC-SRV PROD TSO CHG</t>
  </si>
  <si>
    <t>DDC-SRV PROD TSO SUP</t>
  </si>
  <si>
    <t>DEALHUB DEV TSO CHG</t>
  </si>
  <si>
    <t>DEALHUB DEV TSO SUP</t>
  </si>
  <si>
    <t>DEALHUB DR TSO CHG</t>
  </si>
  <si>
    <t>DEALHUB DR TSO SUP</t>
  </si>
  <si>
    <t>DEALHUB MYSQL PROD TSO CHG</t>
  </si>
  <si>
    <t>DEALHUB MYSQL PROD TSO SUP</t>
  </si>
  <si>
    <t>DEALHUB PROD TSO CHG</t>
  </si>
  <si>
    <t>DEALHUB PROD TSO SUP</t>
  </si>
  <si>
    <t>DEALHUB UAT TSO CHG</t>
  </si>
  <si>
    <t>DEALHUB UAT TSO SUP</t>
  </si>
  <si>
    <t>DECISIONING APPLICATION-NG DR TSO CHG</t>
  </si>
  <si>
    <t>DECISIONING APPLICATION-NG DR TSO SUP</t>
  </si>
  <si>
    <t>DECISIONING APPLICATION-NG PROD TSO CHG</t>
  </si>
  <si>
    <t>DECISIONING APPLICATION-NG PROD TSO SUP</t>
  </si>
  <si>
    <t>DELL PREMIER SOLUTIONS TSO CHG</t>
  </si>
  <si>
    <t>DELL PREMIER SOLUTIONS TSO SUP</t>
  </si>
  <si>
    <t>DEMAND DEPOSIT SYS-SCBTL DR TSO CHG</t>
  </si>
  <si>
    <t>DEMAND DEPOSIT SYS-SCBTL DR TSO SUP</t>
  </si>
  <si>
    <t>DEMAND DEPOSIT SYS-SCBTL PROD TSO CHG</t>
  </si>
  <si>
    <t>DEMAND DEPOSIT SYS-SCBTL PROD TSO SUP</t>
  </si>
  <si>
    <t>DEMYST DATA DEV TSO CHG</t>
  </si>
  <si>
    <t>DEMYST DATA DEV TSO SUP</t>
  </si>
  <si>
    <t>DEMYST DATA DR TSO CHG</t>
  </si>
  <si>
    <t>DEMYST DATA DR TSO SUP</t>
  </si>
  <si>
    <t>DEMYST DATA PROD TSO CHG</t>
  </si>
  <si>
    <t>DEMYST DATA PROD TSO SUP</t>
  </si>
  <si>
    <t>DEPOSITORY MTER BW PROD TSO CHG</t>
  </si>
  <si>
    <t>DEPOSITORY MTER BW PROD TSO SUP</t>
  </si>
  <si>
    <t>DERR24C DEV TSO CHG</t>
  </si>
  <si>
    <t>DERR24C DEV TSO SUP</t>
  </si>
  <si>
    <t>DERR24C DR TSO CHG</t>
  </si>
  <si>
    <t>DERR24C DR TSO SUP</t>
  </si>
  <si>
    <t>DERR24C PROD TSO CHG</t>
  </si>
  <si>
    <t>DERR24C PROD TSO SUP</t>
  </si>
  <si>
    <t>DERR24C SIT TSO CHG</t>
  </si>
  <si>
    <t>DERR24C SIT TSO SUP</t>
  </si>
  <si>
    <t>DERR24C UAT TSO CHG</t>
  </si>
  <si>
    <t>DERR24C UAT TSO SUP</t>
  </si>
  <si>
    <t>DESKTOP ANYWHERE DR ATOS TSO CHG</t>
  </si>
  <si>
    <t>DESKTOP ANYWHERE DR ATOS TSO SUP</t>
  </si>
  <si>
    <t>DESKTOP ANYWHERE PROD ATOS TSO CHG</t>
  </si>
  <si>
    <t>DESKTOP ANYWHERE PROD ATOS TSO SUP</t>
  </si>
  <si>
    <t>DESKTOP ANYWHERE PROD SCB TSO CHG</t>
  </si>
  <si>
    <t>DESKTOP ANYWHERE PROD SCB TSO SUP</t>
  </si>
  <si>
    <t>DETICA-AOC DR TSO CHG</t>
  </si>
  <si>
    <t>DETICA-AOC DR TSO SUP</t>
  </si>
  <si>
    <t>DETICA-AOC PROD TSO CHG</t>
  </si>
  <si>
    <t>DETICA-AOC PROD TSO SUP</t>
  </si>
  <si>
    <t>DETICA-CDD DR TSO CHG</t>
  </si>
  <si>
    <t>DETICA-CDD DR TSO SUP</t>
  </si>
  <si>
    <t>DETICA-CDD PROD TSO CHG</t>
  </si>
  <si>
    <t>DETICA-CDD PROD TSO SUP</t>
  </si>
  <si>
    <t>DETICA-FATCA CN DR TSO CHG</t>
  </si>
  <si>
    <t>DETICA-FATCA CN DR TSO SUP</t>
  </si>
  <si>
    <t>DETICA-FATCA CN PROD TSO CHG</t>
  </si>
  <si>
    <t>DETICA-FATCA CN PROD TSO SUP</t>
  </si>
  <si>
    <t>DETICA-FATCA HK DR TSO CHG</t>
  </si>
  <si>
    <t>DETICA-FATCA HK DR TSO SUP</t>
  </si>
  <si>
    <t>DETICA-FATCA HK PROD TSO CHG</t>
  </si>
  <si>
    <t>DETICA-FATCA HK PROD TSO SUP</t>
  </si>
  <si>
    <t>DEVELOPMENT PAPM DEV  TSO CHG</t>
  </si>
  <si>
    <t>DEVELOPMENT PAPM DEV  TSO SUP</t>
  </si>
  <si>
    <t>DEVTEST HK PROD TSO CHG</t>
  </si>
  <si>
    <t>DEVTEST HK PROD TSO SUP</t>
  </si>
  <si>
    <t>DEVTEST UK TSO CHG</t>
  </si>
  <si>
    <t>DEVTEST UK TSO SUP</t>
  </si>
  <si>
    <t>DGSD DEV TSO CHG</t>
  </si>
  <si>
    <t>DGSD DEV TSO SUP</t>
  </si>
  <si>
    <t>DGSD DR TSO CHG</t>
  </si>
  <si>
    <t>DGSD DR TSO SUP</t>
  </si>
  <si>
    <t>DGSD PROD TSO CHG</t>
  </si>
  <si>
    <t>DGSD PROD TSO SUP</t>
  </si>
  <si>
    <t>DHN ID DR TSO CHG</t>
  </si>
  <si>
    <t>DHN ID DR TSO SUP</t>
  </si>
  <si>
    <t>DHN ID PROD TSO CHG</t>
  </si>
  <si>
    <t>DHN ID PROD TSO SUP</t>
  </si>
  <si>
    <t>Dialer-SCBK KR DEV TSO CHG</t>
  </si>
  <si>
    <t>Dialer-SCBK KR DEV TSO SUP</t>
  </si>
  <si>
    <t>DIALER-SCBK KR DR TSO CHG</t>
  </si>
  <si>
    <t>DIALER-SCBK KR DR TSO SUP</t>
  </si>
  <si>
    <t>DIALER-SCBK KR PROD TSO CHG</t>
  </si>
  <si>
    <t>DIALER-SCBK KR PROD TSO SUP</t>
  </si>
  <si>
    <t>DIGITAL CHANGE COORDINATOR TSO CHG</t>
  </si>
  <si>
    <t>DIGITAL CHANGE COORDINATOR TSO SUP</t>
  </si>
  <si>
    <t>DIGITAL ONBOARDING PROD TSO CHG</t>
  </si>
  <si>
    <t>DIGITAL ONBOARDING PROD TSO SUP</t>
  </si>
  <si>
    <t>DIGITAL SIGNAGE-CHINA SH TSS CTRY SYSTEMS CHGPORT TSO CHG</t>
  </si>
  <si>
    <t>DIGITAL SIGNAGE-CHINA SH TSS CTRY SYSTEMS SUPPORT TSO SUP</t>
  </si>
  <si>
    <t>DIGITAL SIGNAGE-HONG KONG TSS CTRY SYSTEMS SUPPORT TSO CHG</t>
  </si>
  <si>
    <t>DIGITAL SIGNAGE-HONG KONG TSS CTRY SYSTEMS SUPPORT TSO SUP</t>
  </si>
  <si>
    <t>DIGITAL SIGNAGE-IRELAND OSV PREMISES TSO CHG</t>
  </si>
  <si>
    <t>DIGITAL SIGNAGE-IRELAND OSV PREMISES TSO SUP</t>
  </si>
  <si>
    <t>DIGITAL SIGNAGE-JERSEY TSS CTRY SYSTEMS SUPPORT TSO CHG</t>
  </si>
  <si>
    <t>DIGITAL SIGNAGE-JERSEY TSS CTRY SYSTEMS SUPPORT TSO SUP</t>
  </si>
  <si>
    <t>DIGITAL SIGNAGE-JORDAN TSS CTRY SYSTEMS SUPPORT TSO CHG</t>
  </si>
  <si>
    <t>DIGITAL SIGNAGE-JORDAN TSS CTRY SYSTEMS SUPPORT TSO SUP</t>
  </si>
  <si>
    <t>DIGITAL SIGNAGE-MALAYSIA TSS CTRY SYSTEMS SUPPORT TSO CHG</t>
  </si>
  <si>
    <t>DIGITAL SIGNAGE-MALAYSIA TSS CTRY SYSTEMS SUPPORT TSO SUP</t>
  </si>
  <si>
    <t>DIGITAL SIGNAGE-NEPAL TSS CTRY SYSTEMS SUPPORT TSO CHG</t>
  </si>
  <si>
    <t>DIGITAL SIGNAGE-NEPAL TSS CTRY SYSTEMS SUPPORT TSO SUP</t>
  </si>
  <si>
    <t>DIGITAL SIGNAGE-NIGERIA OSV PCLAN TSO CHG</t>
  </si>
  <si>
    <t>DIGITAL SIGNAGE-NIGERIA OSV PCLAN TSO SUP</t>
  </si>
  <si>
    <t>DIGITAL SIGNAGE-SINGAPORE TSS CTRY SYSTEMS SUPPORT TSO CHG</t>
  </si>
  <si>
    <t>DIGITAL SIGNAGE-SINGAPORE TSS CTRY SYSTEMS SUPPORT TSO SUP</t>
  </si>
  <si>
    <t>DIGITAL SIGNAGE-UAE DC CRES SUPPORT TSO CHG</t>
  </si>
  <si>
    <t>DIGITAL SIGNAGE-UAE DC CRES SUPPORT TSO SUP</t>
  </si>
  <si>
    <t>DIGITAL SIGNAGE-UNITED KINGDOM IT CTM TSO CHG</t>
  </si>
  <si>
    <t>DIGITAL SIGNAGE-UNITED KINGDOM IT CTM TSO SUP</t>
  </si>
  <si>
    <t>DIGITAL SIGNAGE-UNITED KINGDOM TSS COUNTRY SYSTEMS SUPPORT TSO CHG</t>
  </si>
  <si>
    <t>DIGITAL SIGNAGE-UNITED KINGDOM TSS COUNTRY SYSTEMS SUPPORT TSO SUP</t>
  </si>
  <si>
    <t>DIGITAL SIGNAGE-UNITED KINGDOM TSS CSS SERVER TSO CHG</t>
  </si>
  <si>
    <t>DIGITAL SIGNAGE-UNITED KINGDOM TSS CSS SERVER TSO SUP</t>
  </si>
  <si>
    <t>DIGITAL STATEMENT ENGINE ID DR TSO CHG</t>
  </si>
  <si>
    <t>DIGITAL STATEMENT ENGINE ID DR TSO SUP</t>
  </si>
  <si>
    <t>DIGITAL STATEMENT ENGINE ID PROD TSO CHG</t>
  </si>
  <si>
    <t>DIGITAL STATEMENT ENGINE ID PROD TSO SUP</t>
  </si>
  <si>
    <t>DIGITAL TOKEN SERVICE DR TSO CHG</t>
  </si>
  <si>
    <t>DIGITAL TOKEN SERVICE DR TSO SUP</t>
  </si>
  <si>
    <t>DIGITAL TOKEN SERVICE PROD TSO CHG</t>
  </si>
  <si>
    <t>DIGITAL TOKEN SERVICE PROD TSO SUP</t>
  </si>
  <si>
    <t>DIGITAL TOKEN SERVICE TEST TSO CHG</t>
  </si>
  <si>
    <t>DIGITAL TOKEN SERVICE TEST TSO SUP</t>
  </si>
  <si>
    <t>DIGITAL VIDEO RECORDER-PAKISTAN BIZ PREMISE TSO CHG</t>
  </si>
  <si>
    <t>DIGITAL VIDEO RECORDER-PAKISTAN BIZ PREMISE TSO SUP</t>
  </si>
  <si>
    <t>DIGITAL VIDEO RECORDER-PAKISTAN OSV NETWORK SUPPORT TSO CHG</t>
  </si>
  <si>
    <t>DIGITAL VIDEO RECORDER-PAKISTAN OSV NETWORK SUPPORT TSO SUP</t>
  </si>
  <si>
    <t>DIGITEXX.DIGIAPP DR TSO CHG</t>
  </si>
  <si>
    <t>DIGITEXX.DIGIAPP DR TSO SUP</t>
  </si>
  <si>
    <t>DIGITEXX.DIGIAPP PROD TSO CHG</t>
  </si>
  <si>
    <t>DIGITEXX.DIGIAPP PROD TSO SUP</t>
  </si>
  <si>
    <t>DIH DEV TSO CHG</t>
  </si>
  <si>
    <t>DIH DEV TSO SUP</t>
  </si>
  <si>
    <t>DIH DR TSO CHG</t>
  </si>
  <si>
    <t>DIH DR TSO SUP</t>
  </si>
  <si>
    <t>DIH PROD TSO CHG</t>
  </si>
  <si>
    <t>DIH PROD TSO SUP</t>
  </si>
  <si>
    <t>DIH SIT TSO CHG</t>
  </si>
  <si>
    <t>DIH SIT TSO SUP</t>
  </si>
  <si>
    <t>DIH UAT TSO CHG</t>
  </si>
  <si>
    <t>DIH UAT TSO SUP</t>
  </si>
  <si>
    <t>DIRECT DEBIT-MUBASHAR AE DR TSO CHG</t>
  </si>
  <si>
    <t>DIRECT DEBIT-MUBASHAR AE DR TSO SUP</t>
  </si>
  <si>
    <t>DIRECT DEBIT-MUBHAR AE PROD TSO CHG</t>
  </si>
  <si>
    <t>DIRECT DEBIT-MUBHAR AE PROD TSO SUP</t>
  </si>
  <si>
    <t>DISCLOSURE MANAGEMENT PROD TSO CHG</t>
  </si>
  <si>
    <t>DISCLOSURE MANAGEMENT PROD TSO SUP</t>
  </si>
  <si>
    <t>DISCRETIONARY PORTFOLIO MANAGEMENT APPLICATION (DPM)-CONSUMER DEV TSO CHG</t>
  </si>
  <si>
    <t>DISCRETIONARY PORTFOLIO MANAGEMENT APPLICATION (DPM)-CONSUMER DEV TSO SUP</t>
  </si>
  <si>
    <t>DISCRETIONARY PORTFOLIO MANAGEMENT APPLICATION (DPM)-CONSUMER DR TSO CHG</t>
  </si>
  <si>
    <t>DISCRETIONARY PORTFOLIO MANAGEMENT APPLICATION (DPM)-CONSUMER DR TSO SUP</t>
  </si>
  <si>
    <t>DISCRETIONARY PORTFOLIO MANAGEMENT APPLICATION (DPM)-CONSUMER PROD TSO CHG</t>
  </si>
  <si>
    <t>DISCRETIONARY PORTFOLIO MANAGEMENT APPLICATION (DPM)-CONSUMER PROD TSO SUP</t>
  </si>
  <si>
    <t>DISTRIBUTED LEDGER TECHNOLOGY (DLT) NON PROD TSO CHG</t>
  </si>
  <si>
    <t>DISTRIBUTED LEDGER TECHNOLOGY (DLT) NON PROD TSO SUP</t>
  </si>
  <si>
    <t>DISTRIBUTION LIST MANAGEMENT TSO CHG</t>
  </si>
  <si>
    <t>DISTRIBUTION LIST MANAGEMENT TSO SUP</t>
  </si>
  <si>
    <t>DLP 15.X DR TSO CHG</t>
  </si>
  <si>
    <t>DLP 15.X DR TSO SUP</t>
  </si>
  <si>
    <t>DLP 15.X PROD TSO CHG</t>
  </si>
  <si>
    <t>DLP 15.X PROD TSO SUP</t>
  </si>
  <si>
    <t>DLP DR TSO CHG</t>
  </si>
  <si>
    <t>DLP DR TSO SUP</t>
  </si>
  <si>
    <t>DLP PROD TSO CHG</t>
  </si>
  <si>
    <t>DLP PROD TSO SUP</t>
  </si>
  <si>
    <t>DLP-INFORMATION CENTRIC ANALYTICS-ICA- HK PROD TSO CHG</t>
  </si>
  <si>
    <t>DLP-INFORMATION CENTRIC ANALYTICS-ICA- HK PROD TSO SUP</t>
  </si>
  <si>
    <t>DLP-NETWORK EMAIL PREVENT DR TSO CHG</t>
  </si>
  <si>
    <t>DLP-NETWORK EMAIL PREVENT DR TSO SUP</t>
  </si>
  <si>
    <t>DLP-NETWORK EMAIL PREVENT PROD TSO CHG</t>
  </si>
  <si>
    <t>DLP-NETWORK EMAIL PREVENT PROD TSO SUP</t>
  </si>
  <si>
    <t>DLT DEV TSO CHG</t>
  </si>
  <si>
    <t>DLT DEV TSO SUP</t>
  </si>
  <si>
    <t>DLT DR TSO CHG</t>
  </si>
  <si>
    <t>DLT DR TSO SUP</t>
  </si>
  <si>
    <t>DLT PROD TSO CHG</t>
  </si>
  <si>
    <t>DLT PROD TSO SUP</t>
  </si>
  <si>
    <t>DMEE CN DR TSO CHG</t>
  </si>
  <si>
    <t>DMEE CN DR TSO SUP</t>
  </si>
  <si>
    <t>DMEE CN PROD TSO CHG</t>
  </si>
  <si>
    <t>DMEE CN PROD TSO SUP</t>
  </si>
  <si>
    <t>DMFA HK DEV TSO CHG</t>
  </si>
  <si>
    <t>DMFA HK DEV TSO SUP</t>
  </si>
  <si>
    <t>DMFA HK DR TSO CHG</t>
  </si>
  <si>
    <t>DMFA HK DR TSO SUP</t>
  </si>
  <si>
    <t>DMFA HK PROD TSO CHG</t>
  </si>
  <si>
    <t>DMFA HK PROD TSO SUP</t>
  </si>
  <si>
    <t>DMFA HK PT TSO CHG</t>
  </si>
  <si>
    <t>DMFA HK PT TSO SUP</t>
  </si>
  <si>
    <t>DMFA HK SIT TSO CHG</t>
  </si>
  <si>
    <t>DMFA HK SIT TSO SUP</t>
  </si>
  <si>
    <t>DMFA UAT TSO CHG</t>
  </si>
  <si>
    <t>DMFA UAT TSO SUP</t>
  </si>
  <si>
    <t>DMFA UK DEV TSO CHG</t>
  </si>
  <si>
    <t>DMFA UK DEV TSO SUP</t>
  </si>
  <si>
    <t>DMFA UK DR TSO CHG</t>
  </si>
  <si>
    <t>DMFA UK DR TSO SUP</t>
  </si>
  <si>
    <t>DMFA UK PROD TSO CHG</t>
  </si>
  <si>
    <t>DMFA UK PROD TSO SUP</t>
  </si>
  <si>
    <t>DMFA UK PT TSO CHG</t>
  </si>
  <si>
    <t>DMFA UK PT TSO SUP</t>
  </si>
  <si>
    <t>DMFA UK SIT TSO CHG</t>
  </si>
  <si>
    <t>DMFA UK SIT TSO SUP</t>
  </si>
  <si>
    <t>DMR DEV TSO CHG</t>
  </si>
  <si>
    <t>DMR DEV TSO SUP</t>
  </si>
  <si>
    <t>DMR SG DR TSO CHG</t>
  </si>
  <si>
    <t>DMR SG DR TSO SUP</t>
  </si>
  <si>
    <t>DMR SG PROD TSO CHG</t>
  </si>
  <si>
    <t>DMR SG PROD TSO SUP</t>
  </si>
  <si>
    <t>DMS AE PROD TSO CHG</t>
  </si>
  <si>
    <t>DMS AE PROD TSO SUP</t>
  </si>
  <si>
    <t>DMS HK PROD TSO CHG</t>
  </si>
  <si>
    <t>DMS HK PROD TSO SUP</t>
  </si>
  <si>
    <t>DMS IN PROD TSO CHG</t>
  </si>
  <si>
    <t>DMS IN PROD TSO SUP</t>
  </si>
  <si>
    <t>DMS SG PROD TSO CHG</t>
  </si>
  <si>
    <t>DMS SG PROD TSO SUP</t>
  </si>
  <si>
    <t>DMS UK PROD TSO CHG</t>
  </si>
  <si>
    <t>DMS UK PROD TSO SUP</t>
  </si>
  <si>
    <t>DMS US PROD TSO CHG</t>
  </si>
  <si>
    <t>DMS US PROD TSO SUP</t>
  </si>
  <si>
    <t>DMS-DELIVERY MGMT SYSTEM ID DR TSO CHG</t>
  </si>
  <si>
    <t>DMS-DELIVERY MGMT SYSTEM ID DR TSO SUP</t>
  </si>
  <si>
    <t>DMS-DELIVERY MGMT SYSTEM ID PROD TSO CHG</t>
  </si>
  <si>
    <t>DMS-DELIVERY MGMT SYSTEM ID PROD TSO SUP</t>
  </si>
  <si>
    <t>DMS-DOC MGMT SYS HK DEV TSO CHG</t>
  </si>
  <si>
    <t>DMS-DOC MGMT SYS HK DEV TSO SUP</t>
  </si>
  <si>
    <t>DMS-DOC MGMT SYS HK PROD TSO CHG</t>
  </si>
  <si>
    <t>DMS-DOC MGMT SYS HK PROD TSO SUP</t>
  </si>
  <si>
    <t>DMS-MIS-SCBK KR DEV TSO CHG</t>
  </si>
  <si>
    <t>DMS-MIS-SCBK KR DEV TSO SUP</t>
  </si>
  <si>
    <t>DMS-MIS-SCBK KR DR TSO CHG</t>
  </si>
  <si>
    <t>DMS-MIS-SCBK KR DR TSO SUP</t>
  </si>
  <si>
    <t>DMS-MIS-SCBK KR PROD TSO CHG</t>
  </si>
  <si>
    <t>DMS-MIS-SCBK KR PROD TSO SUP</t>
  </si>
  <si>
    <t>DMS-SCANNING BD DR TSO CHG</t>
  </si>
  <si>
    <t>DMS-SCANNING BD DR TSO SUP</t>
  </si>
  <si>
    <t>DMS-SCANNING BD PROD TSO CHG</t>
  </si>
  <si>
    <t>DMS-SCANNING BD PROD TSO SUP</t>
  </si>
  <si>
    <t>DMS-SCBK KR DEV TSO CHG</t>
  </si>
  <si>
    <t>DMS-SCBK KR DEV TSO SUP</t>
  </si>
  <si>
    <t>DMS-SCBK KR DR TSO CHG</t>
  </si>
  <si>
    <t>DMS-SCBK KR DR TSO SUP</t>
  </si>
  <si>
    <t>DMS-SCBK KR PROD TSO CHG</t>
  </si>
  <si>
    <t>DMS-SCBK KR PROD TSO SUP</t>
  </si>
  <si>
    <t>DND DEDUPE IN DR TSO CHG</t>
  </si>
  <si>
    <t>DND DEDUPE IN DR TSO SUP</t>
  </si>
  <si>
    <t>DND DEDUPE IN PROD TSO CHG</t>
  </si>
  <si>
    <t>DND DEDUPE IN PROD TSO SUP</t>
  </si>
  <si>
    <t>DND ON DEMAND TSO CHG</t>
  </si>
  <si>
    <t>DND ON DEMAND TSO SUP</t>
  </si>
  <si>
    <t>DOC TRADE PORT RG DR TSO CHG</t>
  </si>
  <si>
    <t>DOC TRADE PORT RG DR TSO SUP</t>
  </si>
  <si>
    <t>DOC TRADE PORT RG PROD TSO CHG</t>
  </si>
  <si>
    <t>DOC TRADE PORT RG PROD TSO SUP</t>
  </si>
  <si>
    <t>DOCMAN JE PROD TSO CHG</t>
  </si>
  <si>
    <t>DOCMAN JE PROD TSO SUP</t>
  </si>
  <si>
    <t>DOCONOMY-TW PROD TSO CHG</t>
  </si>
  <si>
    <t>DOCONOMY-TW PROD TSO SUP</t>
  </si>
  <si>
    <t>Docu Share-SCBK KR DEV TSO CHG</t>
  </si>
  <si>
    <t>Docu Share-SCBK KR DEV TSO SUP</t>
  </si>
  <si>
    <t>Docu Share-SCBK KR DR TSO CHG</t>
  </si>
  <si>
    <t>Docu Share-SCBK KR DR TSO SUP</t>
  </si>
  <si>
    <t>Docu Share-SCBK KR PROD TSO CHG</t>
  </si>
  <si>
    <t>Docu Share-SCBK KR PROD TSO SUP</t>
  </si>
  <si>
    <t>DOCUMENT MANAGEMENT SYSTEM PROD TSO CHG</t>
  </si>
  <si>
    <t>DOCUMENT MANAGEMENT SYSTEM PROD TSO SUP</t>
  </si>
  <si>
    <t>DOMAIN MANAGER   GDC WEST TSO CHG</t>
  </si>
  <si>
    <t>DOMAIN MANAGER   GDC WEST TSO SUP</t>
  </si>
  <si>
    <t>DOTOPAL P03 AE DR TSO CHG</t>
  </si>
  <si>
    <t>DOTOPAL P03 AE DR TSO SUP</t>
  </si>
  <si>
    <t>DOTOPAL P03 AE PROD TSO CHG</t>
  </si>
  <si>
    <t>DOTOPAL P03 AE PROD TSO SUP</t>
  </si>
  <si>
    <t>DOTOPAL P03 AO DR TSO CHG</t>
  </si>
  <si>
    <t>DOTOPAL P03 AO DR TSO SUP</t>
  </si>
  <si>
    <t>DOTOPAL P03 AO PROD TSO CHG</t>
  </si>
  <si>
    <t>DOTOPAL P03 AO PROD TSO SUP</t>
  </si>
  <si>
    <t>DOTOPAL P03 AU DR TSO CHG</t>
  </si>
  <si>
    <t>DOTOPAL P03 AU DR TSO SUP</t>
  </si>
  <si>
    <t>DOTOPAL P03 AU PROD TSO CHG</t>
  </si>
  <si>
    <t>DOTOPAL P03 AU PROD TSO SUP</t>
  </si>
  <si>
    <t>DOTOPAL P03 BD DR TSO CHG</t>
  </si>
  <si>
    <t>DOTOPAL P03 BD DR TSO SUP</t>
  </si>
  <si>
    <t>DOTOPAL P03 BD PROD TSO CHG</t>
  </si>
  <si>
    <t>DOTOPAL P03 BD PROD TSO SUP</t>
  </si>
  <si>
    <t>DOTOPAL P03 BH DR TSO CHG</t>
  </si>
  <si>
    <t>DOTOPAL P03 BH DR TSO SUP</t>
  </si>
  <si>
    <t>DOTOPAL P03 BH PROD TSO CHG</t>
  </si>
  <si>
    <t>DOTOPAL P03 BH PROD TSO SUP</t>
  </si>
  <si>
    <t>DOTOPAL P03 BN DR TSO CHG</t>
  </si>
  <si>
    <t>DOTOPAL P03 BN DR TSO SUP</t>
  </si>
  <si>
    <t>DOTOPAL P03 BN PROD TSO CHG</t>
  </si>
  <si>
    <t>DOTOPAL P03 BN PROD TSO SUP</t>
  </si>
  <si>
    <t>DOTOPAL P03 BW DR TSO CHG</t>
  </si>
  <si>
    <t>DOTOPAL P03 BW DR TSO SUP</t>
  </si>
  <si>
    <t>DOTOPAL P03 BW PROD TSO CHG</t>
  </si>
  <si>
    <t>DOTOPAL P03 BW PROD TSO SUP</t>
  </si>
  <si>
    <t>DOTOPAL P03 CI DR TSO CHG</t>
  </si>
  <si>
    <t>DOTOPAL P03 CI DR TSO SUP</t>
  </si>
  <si>
    <t>DOTOPAL P03 CI PROD TSO CHG</t>
  </si>
  <si>
    <t>DOTOPAL P03 CI PROD TSO SUP</t>
  </si>
  <si>
    <t>DOTOPAL P03 CM DR TSO CHG</t>
  </si>
  <si>
    <t>DOTOPAL P03 CM DR TSO SUP</t>
  </si>
  <si>
    <t>DOTOPAL P03 CM PROD TSO CHG</t>
  </si>
  <si>
    <t>DOTOPAL P03 CM PROD TSO SUP</t>
  </si>
  <si>
    <t>DOTOPAL P03 CN DR TSO CHG</t>
  </si>
  <si>
    <t>DOTOPAL P03 CN DR TSO SUP</t>
  </si>
  <si>
    <t>DOTOPAL P03 CN PROD TSO CHG</t>
  </si>
  <si>
    <t>DOTOPAL P03 CN PROD TSO SUP</t>
  </si>
  <si>
    <t>DOTOPAL P03 FK DR TSO CHG</t>
  </si>
  <si>
    <t>DOTOPAL P03 FK DR TSO SUP</t>
  </si>
  <si>
    <t>DOTOPAL P03 FK PROD TSO CHG</t>
  </si>
  <si>
    <t>DOTOPAL P03 FK PROD TSO SUP</t>
  </si>
  <si>
    <t>DOTOPAL P03 GH DR TSO CHG</t>
  </si>
  <si>
    <t>DOTOPAL P03 GH DR TSO SUP</t>
  </si>
  <si>
    <t>DOTOPAL P03 GH PROD TSO CHG</t>
  </si>
  <si>
    <t>DOTOPAL P03 GH PROD TSO SUP</t>
  </si>
  <si>
    <t>DOTOPAL P03 GM DR TSO CHG</t>
  </si>
  <si>
    <t>DOTOPAL P03 GM DR TSO SUP</t>
  </si>
  <si>
    <t>DOTOPAL P03 GM PROD TSO CHG</t>
  </si>
  <si>
    <t>DOTOPAL P03 GM PROD TSO SUP</t>
  </si>
  <si>
    <t>DOTOPAL P03 IQ DR TSO CHG</t>
  </si>
  <si>
    <t>DOTOPAL P03 IQ DR TSO SUP</t>
  </si>
  <si>
    <t>DOTOPAL P03 IQ PROD TSO CHG</t>
  </si>
  <si>
    <t>DOTOPAL P03 IQ PROD TSO SUP</t>
  </si>
  <si>
    <t>DOTOPAL P03 JO DR TSO CHG</t>
  </si>
  <si>
    <t>DOTOPAL P03 JO DR TSO SUP</t>
  </si>
  <si>
    <t>DOTOPAL P03 JO PROD TSO CHG</t>
  </si>
  <si>
    <t>DOTOPAL P03 JO PROD TSO SUP</t>
  </si>
  <si>
    <t>DOTOPAL P03 KE DR TSO CHG</t>
  </si>
  <si>
    <t>DOTOPAL P03 KE DR TSO SUP</t>
  </si>
  <si>
    <t>DOTOPAL P03 KE PROD TSO CHG</t>
  </si>
  <si>
    <t>DOTOPAL P03 KE PROD TSO SUP</t>
  </si>
  <si>
    <t>DOTOPAL P03 LK DR TSO CHG</t>
  </si>
  <si>
    <t>DOTOPAL P03 LK DR TSO SUP</t>
  </si>
  <si>
    <t>DOTOPAL P03 LK PROD TSO CHG</t>
  </si>
  <si>
    <t>DOTOPAL P03 LK PROD TSO SUP</t>
  </si>
  <si>
    <t>DOTOPAL P03 LN DR TSO CHG</t>
  </si>
  <si>
    <t>DOTOPAL P03 LN DR TSO SUP</t>
  </si>
  <si>
    <t>DOTOPAL P03 LN PROD TSO CHG</t>
  </si>
  <si>
    <t>DOTOPAL P03 LN PROD TSO SUP</t>
  </si>
  <si>
    <t>DOTOPAL P03 NG PROD TSO CHG</t>
  </si>
  <si>
    <t>DOTOPAL P03 NG PROD TSO SUP</t>
  </si>
  <si>
    <t>DOTOPAL P03 NP DR TSO CHG</t>
  </si>
  <si>
    <t>DOTOPAL P03 NP DR TSO SUP</t>
  </si>
  <si>
    <t>DOTOPAL P03 NP PROD TSO CHG</t>
  </si>
  <si>
    <t>DOTOPAL P03 NP PROD TSO SUP</t>
  </si>
  <si>
    <t>DOTOPAL P03 OM DR TSO CHG</t>
  </si>
  <si>
    <t>DOTOPAL P03 OM DR TSO SUP</t>
  </si>
  <si>
    <t>DOTOPAL P03 OM PROD TSO CHG</t>
  </si>
  <si>
    <t>DOTOPAL P03 OM PROD TSO SUP</t>
  </si>
  <si>
    <t>DOTOPAL P03 PK DR TSO CHG</t>
  </si>
  <si>
    <t>DOTOPAL P03 PK DR TSO SUP</t>
  </si>
  <si>
    <t>DOTOPAL P03 PK PROD TSO CHG</t>
  </si>
  <si>
    <t>DOTOPAL P03 PK PROD TSO SUP</t>
  </si>
  <si>
    <t>DOTOPAL P03 QA DR TSO CHG</t>
  </si>
  <si>
    <t>DOTOPAL P03 QA DR TSO SUP</t>
  </si>
  <si>
    <t>DOTOPAL P03 QA PROD TSO CHG</t>
  </si>
  <si>
    <t>DOTOPAL P03 QA PROD TSO SUP</t>
  </si>
  <si>
    <t>DOTOPAL P03 SL DR TSO CHG</t>
  </si>
  <si>
    <t>DOTOPAL P03 SL DR TSO SUP</t>
  </si>
  <si>
    <t>DOTOPAL P03 SL PROD TSO CHG</t>
  </si>
  <si>
    <t>DOTOPAL P03 SL PROD TSO SUP</t>
  </si>
  <si>
    <t>DOTOPAL P03 TZ DR TSO CHG</t>
  </si>
  <si>
    <t>DOTOPAL P03 TZ DR TSO SUP</t>
  </si>
  <si>
    <t>DOTOPAL P03 TZ PROD TSO CHG</t>
  </si>
  <si>
    <t>DOTOPAL P03 TZ PROD TSO SUP</t>
  </si>
  <si>
    <t>DOTOPAL P03 UG DR TSO CHG</t>
  </si>
  <si>
    <t>DOTOPAL P03 UG DR TSO SUP</t>
  </si>
  <si>
    <t>DOTOPAL P03 UG PROD TSO CHG</t>
  </si>
  <si>
    <t>DOTOPAL P03 UG PROD TSO SUP</t>
  </si>
  <si>
    <t>DOTOPAL P03 ZA DR TSO CHG</t>
  </si>
  <si>
    <t>DOTOPAL P03 ZA DR TSO SUP</t>
  </si>
  <si>
    <t>DOTOPAL P03 ZA PROD TSO CHG</t>
  </si>
  <si>
    <t>DOTOPAL P03 ZA PROD TSO SUP</t>
  </si>
  <si>
    <t>DOTOPAL P03 ZM DR TSO CHG</t>
  </si>
  <si>
    <t>DOTOPAL P03 ZM DR TSO SUP</t>
  </si>
  <si>
    <t>DOTOPAL P03 ZM PROD TSO CHG</t>
  </si>
  <si>
    <t>DOTOPAL P03 ZM PROD TSO SUP</t>
  </si>
  <si>
    <t>DOTOPAL P03 ZW DR TSO CHG</t>
  </si>
  <si>
    <t>DOTOPAL P03 ZW DR TSO SUP</t>
  </si>
  <si>
    <t>DOTOPAL P03 ZW PROD TSO CHG</t>
  </si>
  <si>
    <t>DOTOPAL P03 ZW PROD TSO SUP</t>
  </si>
  <si>
    <t>DOTOPAL P05 AU PROD TSO CHG</t>
  </si>
  <si>
    <t>DOTOPAL P05 AU PROD TSO SUP</t>
  </si>
  <si>
    <t>DOTOPAL P05 ID DR TSO CHG</t>
  </si>
  <si>
    <t>DOTOPAL P05 ID DR TSO SUP</t>
  </si>
  <si>
    <t>DOTOPAL P05 ID PROD TSO CHG</t>
  </si>
  <si>
    <t>DOTOPAL P05 ID PROD TSO SUP</t>
  </si>
  <si>
    <t>DOTOPAL P05 IN DR TSO CHG</t>
  </si>
  <si>
    <t>DOTOPAL P05 IN DR TSO SUP</t>
  </si>
  <si>
    <t>DOTOPAL P05 IN PROD TSO CHG</t>
  </si>
  <si>
    <t>DOTOPAL P05 IN PROD TSO SUP</t>
  </si>
  <si>
    <t>DOTOPAL P05 MO DR TSO CHG</t>
  </si>
  <si>
    <t>DOTOPAL P05 MO DR TSO SUP</t>
  </si>
  <si>
    <t>DOTOPAL P05 MO PROD TSO CHG</t>
  </si>
  <si>
    <t>DOTOPAL P05 MO PROD TSO SUP</t>
  </si>
  <si>
    <t>DOTOPAL P05 MU DR TSO CHG</t>
  </si>
  <si>
    <t>DOTOPAL P05 MU DR TSO SUP</t>
  </si>
  <si>
    <t>DOTOPAL P05 MU PROD TSO CHG</t>
  </si>
  <si>
    <t>DOTOPAL P05 MU PROD TSO SUP</t>
  </si>
  <si>
    <t>DOTOPAL P05 MY DR TSO CHG</t>
  </si>
  <si>
    <t>DOTOPAL P05 MY DR TSO SUP</t>
  </si>
  <si>
    <t>DOTOPAL P05 MY PROD TSO CHG</t>
  </si>
  <si>
    <t>DOTOPAL P05 MY PROD TSO SUP</t>
  </si>
  <si>
    <t>DOTOPAL P05 PH DR TSO CHG</t>
  </si>
  <si>
    <t>DOTOPAL P05 PH DR TSO SUP</t>
  </si>
  <si>
    <t>DOTOPAL P05 PH PROD TSO CHG</t>
  </si>
  <si>
    <t>DOTOPAL P05 PH PROD TSO SUP</t>
  </si>
  <si>
    <t>DOTOPAL P05 SG DR TSO CHG</t>
  </si>
  <si>
    <t>DOTOPAL P05 SG DR TSO SUP</t>
  </si>
  <si>
    <t>DOTOPAL P05 SG PROD TSO CHG</t>
  </si>
  <si>
    <t>DOTOPAL P05 SG PROD TSO SUP</t>
  </si>
  <si>
    <t>DOTOPAL P05 VN DR TSO CHG</t>
  </si>
  <si>
    <t>DOTOPAL P05 VN DR TSO SUP</t>
  </si>
  <si>
    <t>DOTOPAL P05 VN PROD TSO CHG</t>
  </si>
  <si>
    <t>DOTOPAL P05 VN PROD TSO SUP</t>
  </si>
  <si>
    <t>DOWNTIME SCHEDULER TSO CHG</t>
  </si>
  <si>
    <t>DOWNTIME SCHEDULER TSO SUP</t>
  </si>
  <si>
    <t>DPA DR TSO CHG</t>
  </si>
  <si>
    <t>DPA DR TSO SUP</t>
  </si>
  <si>
    <t>DPA PROD TSO CHG</t>
  </si>
  <si>
    <t>DPA PROD TSO SUP</t>
  </si>
  <si>
    <t>DPC PK DR TSO CHG</t>
  </si>
  <si>
    <t>DPC PK DR TSO SUP</t>
  </si>
  <si>
    <t>DPC PK PROD TSO CHG</t>
  </si>
  <si>
    <t>DPC PK PROD TSO SUP</t>
  </si>
  <si>
    <t>DPL DEV TSO CHG</t>
  </si>
  <si>
    <t>DPL DEV TSO SUP</t>
  </si>
  <si>
    <t>DPL DR TSO CHG</t>
  </si>
  <si>
    <t>DPL DR TSO SUP</t>
  </si>
  <si>
    <t>DPL PROD TSO CHG</t>
  </si>
  <si>
    <t>DPL PROD TSO SUP</t>
  </si>
  <si>
    <t>DPSECURE IN DR TSO CHG</t>
  </si>
  <si>
    <t>DPSECURE IN DR TSO SUP</t>
  </si>
  <si>
    <t>DPSECURE IN PROD TSO CHG</t>
  </si>
  <si>
    <t>DPSECURE IN PROD TSO SUP</t>
  </si>
  <si>
    <t>DQFSTAR MY PROD TSO CHG</t>
  </si>
  <si>
    <t>DQFSTAR MY PROD TSO SUP</t>
  </si>
  <si>
    <t>DQMA DEV TSO CHG</t>
  </si>
  <si>
    <t>DQMA DEV TSO SUP</t>
  </si>
  <si>
    <t>DQMA DR TSO CHG</t>
  </si>
  <si>
    <t>DQMA DR TSO SUP</t>
  </si>
  <si>
    <t>DQMA PROD TSO CHG</t>
  </si>
  <si>
    <t>DQMA PROD TSO SUP</t>
  </si>
  <si>
    <t>DQMA UAT TSO CHG</t>
  </si>
  <si>
    <t>DQMA UAT TSO SUP</t>
  </si>
  <si>
    <t>DQMF AUTOMATION PROD TSO CHG</t>
  </si>
  <si>
    <t>DQMF AUTOMATION PROD TSO SUP</t>
  </si>
  <si>
    <t>DRAGON BI REPORTING PROD TSO CHG</t>
  </si>
  <si>
    <t>DRAGON BI REPORTING PROD TSO SUP</t>
  </si>
  <si>
    <t>DREMIO DEV TSO CHG</t>
  </si>
  <si>
    <t>DREMIO DEV TSO SUP</t>
  </si>
  <si>
    <t>DREMIO DR TSO CHG</t>
  </si>
  <si>
    <t>DREMIO DR TSO SUP</t>
  </si>
  <si>
    <t>DREMIO PROD TSO CHG</t>
  </si>
  <si>
    <t>DREMIO PROD TSO SUP</t>
  </si>
  <si>
    <t>DRGN GSUITE HK PROD TSO CHG</t>
  </si>
  <si>
    <t>DRGN GSUITE HK PROD TSO SUP</t>
  </si>
  <si>
    <t>DRM-SCBK KR DEV TSO CHG</t>
  </si>
  <si>
    <t>DRM-SCBK KR DEV TSO SUP</t>
  </si>
  <si>
    <t>DRM-SCBK KR DR TSO CHG</t>
  </si>
  <si>
    <t>DRM-SCBK KR DR TSO SUP</t>
  </si>
  <si>
    <t>DRM-SCBK KR PROD TSO CHG</t>
  </si>
  <si>
    <t>DRM-SCBK KR PROD TSO SUP</t>
  </si>
  <si>
    <t>DRP GDCW DR TSO CHG</t>
  </si>
  <si>
    <t>DRP GDCW DR TSO SUP</t>
  </si>
  <si>
    <t>DRP GDCW PROD TSO CHG</t>
  </si>
  <si>
    <t>DRP GDCW PROD TSO SUP</t>
  </si>
  <si>
    <t>DRS KE DR TSO CHG</t>
  </si>
  <si>
    <t>DRS KE DR TSO SUP</t>
  </si>
  <si>
    <t>DRUID DEV TSO CHG</t>
  </si>
  <si>
    <t>DRUID DEV TSO SUP</t>
  </si>
  <si>
    <t>DRUID PROD TSO CHG</t>
  </si>
  <si>
    <t>DRUID PROD TSO SUP</t>
  </si>
  <si>
    <t>DRUID STAGE TSO CHG</t>
  </si>
  <si>
    <t>DRUID STAGE TSO SUP</t>
  </si>
  <si>
    <t>DRUID UAT TSO CHG</t>
  </si>
  <si>
    <t>DRUID UAT TSO SUP</t>
  </si>
  <si>
    <t>DSMF HAAS PROD TSO CHG</t>
  </si>
  <si>
    <t>DSMF HAAS PROD TSO SUP</t>
  </si>
  <si>
    <t>DSPM CN DR TSO CHG</t>
  </si>
  <si>
    <t>DSPM CN DR TSO SUP</t>
  </si>
  <si>
    <t>DSPM CN PROD TSO CHG</t>
  </si>
  <si>
    <t>DSPM CN PROD TSO SUP</t>
  </si>
  <si>
    <t>DT EDMP DQSRVC SRE TSO CHG</t>
  </si>
  <si>
    <t>DT EDMP DQSRVC SRE TSO SUP</t>
  </si>
  <si>
    <t>DT EDMP EXASOL SRE TSO CHG</t>
  </si>
  <si>
    <t>DT EDMP EXASOL SRE TSO SUP</t>
  </si>
  <si>
    <t>DT EDMP POWERBI SRE TSO CHG</t>
  </si>
  <si>
    <t>DT EDMP POWERBI SRE TSO SUP</t>
  </si>
  <si>
    <t>DT EDMP TLDPRAIML ENG TSO CHG</t>
  </si>
  <si>
    <t>DT EDMP TLDPRAIML ENG TSO SUP</t>
  </si>
  <si>
    <t>DUCO DEV TSO CHG</t>
  </si>
  <si>
    <t>DUCO DEV TSO SUP</t>
  </si>
  <si>
    <t>DUCO DR TSO CHG</t>
  </si>
  <si>
    <t>DUCO DR TSO SUP</t>
  </si>
  <si>
    <t>DUCO PROD TSO CHG</t>
  </si>
  <si>
    <t>DUCO PROD TSO SUP</t>
  </si>
  <si>
    <t>EA ABACUS CLOUD PROD TSO CHG</t>
  </si>
  <si>
    <t>EA ABACUS CLOUD PROD TSO SUP</t>
  </si>
  <si>
    <t>EA SENSOR-NIGERIA DC CRES SUPPORT TSO CHG</t>
  </si>
  <si>
    <t>EA SENSOR-NIGERIA DC CRES SUPPORT TSO SUP</t>
  </si>
  <si>
    <t>EA SENSOR-NIGERIA OSV PCLAN TSO CHG</t>
  </si>
  <si>
    <t>EA SENSOR-NIGERIA OSV PCLAN TSO SUP</t>
  </si>
  <si>
    <t>EAA GBL TS INFR DCSOPS SUP TSO CHG</t>
  </si>
  <si>
    <t>EAA GBL TS INFR DCSOPS SUP TSO SUP</t>
  </si>
  <si>
    <t>EAG SG AWS PROD TSO CHG</t>
  </si>
  <si>
    <t>EAG SG AWS PROD TSO SUP</t>
  </si>
  <si>
    <t>EAG UK AWS PROD TSO CHG</t>
  </si>
  <si>
    <t>EAG UK AWS PROD TSO SUP</t>
  </si>
  <si>
    <t>EAGLE DEV TSO CHG</t>
  </si>
  <si>
    <t>EAGLE DEV TSO SUP</t>
  </si>
  <si>
    <t>EAGLE PROD TSO CHG</t>
  </si>
  <si>
    <t>EAGLE PROD TSO SUP</t>
  </si>
  <si>
    <t>EAGLE UAT TSO CHG</t>
  </si>
  <si>
    <t>EAGLE UAT TSO SUP</t>
  </si>
  <si>
    <t>E-APPRAISAL SYSTEM-SCBTL DR TSO CHG</t>
  </si>
  <si>
    <t>E-APPRAISAL SYSTEM-SCBTL DR TSO SUP</t>
  </si>
  <si>
    <t>E-APPRAISAL SYSTEM-SCBTL PROD TSO CHG</t>
  </si>
  <si>
    <t>E-APPRAISAL SYSTEM-SCBTL PROD TSO SUP</t>
  </si>
  <si>
    <t>EARCHIVAL PROD TSO CHG</t>
  </si>
  <si>
    <t>EARCHIVAL PROD TSO SUP</t>
  </si>
  <si>
    <t>eArchival-SCBTL DR TSO CHG</t>
  </si>
  <si>
    <t>eArchival-SCBTL DR TSO SUP</t>
  </si>
  <si>
    <t>eArchival-SCBTL PROD TSO CHG</t>
  </si>
  <si>
    <t>eArchival-SCBTL PROD TSO SUP</t>
  </si>
  <si>
    <t>EARLY ADOPTER PROGRAMME TSO CHG</t>
  </si>
  <si>
    <t>EARLY ADOPTER PROGRAMME TSO SUP</t>
  </si>
  <si>
    <t>EarlyBird PROD TSO CHG</t>
  </si>
  <si>
    <t>EarlyBird PROD TSO SUP</t>
  </si>
  <si>
    <t>EASI UPM DEV TSO CHG</t>
  </si>
  <si>
    <t>EASI UPM DEV TSO SUP</t>
  </si>
  <si>
    <t>EASI UPM DR TSO CHG</t>
  </si>
  <si>
    <t>EASI UPM DR TSO SUP</t>
  </si>
  <si>
    <t>EASI UPM PROD TSO CHG</t>
  </si>
  <si>
    <t>EASI UPM PROD TSO SUP</t>
  </si>
  <si>
    <t>EASY CREDIT PK DR TSO CHG</t>
  </si>
  <si>
    <t>EASY CREDIT PK DR TSO SUP</t>
  </si>
  <si>
    <t>EASY CREDIT PK PROD TSO CHG</t>
  </si>
  <si>
    <t>EASY CREDIT PK PROD TSO SUP</t>
  </si>
  <si>
    <t>EBBS AE AWS PROD TSO CHG</t>
  </si>
  <si>
    <t>EBBS AE AWS PROD TSO SUP</t>
  </si>
  <si>
    <t>EBBS AO AWS PROD TSO CHG</t>
  </si>
  <si>
    <t>EBBS AO AWS PROD TSO SUP</t>
  </si>
  <si>
    <t>EBBS AU AWS PROD TSO CHG</t>
  </si>
  <si>
    <t>EBBS AU AWS PROD TSO SUP</t>
  </si>
  <si>
    <t>EBBS BN AWS PROD TSO CHG</t>
  </si>
  <si>
    <t>EBBS BN AWS PROD TSO SUP</t>
  </si>
  <si>
    <t>EBBS E10 AO DEV TSO CHG</t>
  </si>
  <si>
    <t>EBBS E10 AO DEV TSO SUP</t>
  </si>
  <si>
    <t>EBBS E10 AO DR TSO CHG</t>
  </si>
  <si>
    <t>EBBS E10 AO DR TSO SUP</t>
  </si>
  <si>
    <t>EBBS E10 AO PROD TSO CHG</t>
  </si>
  <si>
    <t>EBBS E10 AO PROD TSO SUP</t>
  </si>
  <si>
    <t>EBBS E10 AU DR TSO CHG</t>
  </si>
  <si>
    <t>EBBS E10 AU DR TSO SUP</t>
  </si>
  <si>
    <t>EBBS E10 AU PROD TSO CHG</t>
  </si>
  <si>
    <t>EBBS E10 AU PROD TSO SUP</t>
  </si>
  <si>
    <t>EBBS E10 BH DR TSO CHG</t>
  </si>
  <si>
    <t>EBBS E10 BH DR TSO SUP</t>
  </si>
  <si>
    <t>EBBS E10 BH PROD TSO CHG</t>
  </si>
  <si>
    <t>EBBS E10 BH PROD TSO SUP</t>
  </si>
  <si>
    <t>EBBS E10 BN DR TSO CHG</t>
  </si>
  <si>
    <t>EBBS E10 BN DR TSO SUP</t>
  </si>
  <si>
    <t>EBBS E10 BN PROD TSO CHG</t>
  </si>
  <si>
    <t>EBBS E10 BN PROD TSO SUP</t>
  </si>
  <si>
    <t>EBBS E10 FK DR TSO CHG</t>
  </si>
  <si>
    <t>EBBS E10 FK DR TSO SUP</t>
  </si>
  <si>
    <t>EBBS E10 FK PROD TSO CHG</t>
  </si>
  <si>
    <t>EBBS E10 FK PROD TSO SUP</t>
  </si>
  <si>
    <t>EBBS E10 JO DR TSO CHG</t>
  </si>
  <si>
    <t>EBBS E10 JO DR TSO SUP</t>
  </si>
  <si>
    <t>EBBS E10 JO PROD TSO CHG</t>
  </si>
  <si>
    <t>EBBS E10 JO PROD TSO SUP</t>
  </si>
  <si>
    <t>EBBS E10 JP DR TSO CHG</t>
  </si>
  <si>
    <t>EBBS E10 JP DR TSO SUP</t>
  </si>
  <si>
    <t>EBBS E10 JP PROD TSO CHG</t>
  </si>
  <si>
    <t>EBBS E10 JP PROD TSO SUP</t>
  </si>
  <si>
    <t>EBBS E10 LK DR TSO CHG</t>
  </si>
  <si>
    <t>EBBS E10 LK DR TSO SUP</t>
  </si>
  <si>
    <t>EBBS E10 LK PROD TSO CHG</t>
  </si>
  <si>
    <t>EBBS E10 LK PROD TSO SUP</t>
  </si>
  <si>
    <t>EBBS E10 LN DR TSO CHG</t>
  </si>
  <si>
    <t>EBBS E10 LN DR TSO SUP</t>
  </si>
  <si>
    <t>EBBS E10 LN PROD TSO CHG</t>
  </si>
  <si>
    <t>EBBS E10 LN PROD TSO SUP</t>
  </si>
  <si>
    <t>EBBS E10 MU DR TSO CHG</t>
  </si>
  <si>
    <t>EBBS E10 MU DR TSO SUP</t>
  </si>
  <si>
    <t>EBBS E10 MU PROD TSO CHG</t>
  </si>
  <si>
    <t>EBBS E10 MU PROD TSO SUP</t>
  </si>
  <si>
    <t>EBBS E10 NP DR TSO CHG</t>
  </si>
  <si>
    <t>EBBS E10 NP DR TSO SUP</t>
  </si>
  <si>
    <t>EBBS E10 NP PROD TSO CHG</t>
  </si>
  <si>
    <t>EBBS E10 NP PROD TSO SUP</t>
  </si>
  <si>
    <t>EBBS E10 OM DR TSO CHG</t>
  </si>
  <si>
    <t>EBBS E10 OM DR TSO SUP</t>
  </si>
  <si>
    <t>EBBS E10 OM PROD TSO CHG</t>
  </si>
  <si>
    <t>EBBS E10 OM PROD TSO SUP</t>
  </si>
  <si>
    <t>EBBS E10 PH DR TSO CHG</t>
  </si>
  <si>
    <t>EBBS E10 PH DR TSO SUP</t>
  </si>
  <si>
    <t>EBBS E10 PH PROD TSO CHG</t>
  </si>
  <si>
    <t>EBBS E10 PH PROD TSO SUP</t>
  </si>
  <si>
    <t>EBBS E10 QA DR TSO CHG</t>
  </si>
  <si>
    <t>EBBS E10 QA DR TSO SUP</t>
  </si>
  <si>
    <t>EBBS E10 QA PROD TSO CHG</t>
  </si>
  <si>
    <t>EBBS E10 QA PROD TSO SUP</t>
  </si>
  <si>
    <t>EBBS E10 UK DEV TSO CHG</t>
  </si>
  <si>
    <t>EBBS E10 UK DEV TSO SUP</t>
  </si>
  <si>
    <t>EBBS E10 UK DR TSO CHG</t>
  </si>
  <si>
    <t>EBBS E10 UK DR TSO SUP</t>
  </si>
  <si>
    <t>EBBS E10 UK NON-PROD TSO CHG</t>
  </si>
  <si>
    <t>EBBS E10 UK NON-PROD TSO SUP</t>
  </si>
  <si>
    <t>EBBS E10 UK PROD TSO CHG</t>
  </si>
  <si>
    <t>EBBS E10 UK PROD TSO SUP</t>
  </si>
  <si>
    <t>EBBS E10 UK TEST TSO CHG</t>
  </si>
  <si>
    <t>EBBS E10 UK TEST TSO SUP</t>
  </si>
  <si>
    <t>EBBS E10 US DR TSO CHG</t>
  </si>
  <si>
    <t>EBBS E10 US DR TSO SUP</t>
  </si>
  <si>
    <t>EBBS E10 US PROD TSO CHG</t>
  </si>
  <si>
    <t>EBBS E10 US PROD TSO SUP</t>
  </si>
  <si>
    <t>EBBS E10 VN DR TSO CHG</t>
  </si>
  <si>
    <t>EBBS E10 VN DR TSO SUP</t>
  </si>
  <si>
    <t>EBBS E10 VN PROD TSO CHG</t>
  </si>
  <si>
    <t>EBBS E10 VN PROD TSO SUP</t>
  </si>
  <si>
    <t>EBBS E10 ZA DEV TSO CHG</t>
  </si>
  <si>
    <t>EBBS E10 ZA DEV TSO SUP</t>
  </si>
  <si>
    <t>EBBS E10 ZA DR TSO CHG</t>
  </si>
  <si>
    <t>EBBS E10 ZA DR TSO SUP</t>
  </si>
  <si>
    <t>EBBS E10 ZA PROD TSO CHG</t>
  </si>
  <si>
    <t>EBBS E10 ZA PROD TSO SUP</t>
  </si>
  <si>
    <t>EBBS E11 BW DR TSO CHG</t>
  </si>
  <si>
    <t>EBBS E11 BW DR TSO SUP</t>
  </si>
  <si>
    <t>EBBS E11 BW PROD TSO CHG</t>
  </si>
  <si>
    <t>EBBS E11 BW PROD TSO SUP</t>
  </si>
  <si>
    <t>EBBS E11 CI DR TSO CHG</t>
  </si>
  <si>
    <t>EBBS E11 CI DR TSO SUP</t>
  </si>
  <si>
    <t>EBBS E11 CI PROD TSO CHG</t>
  </si>
  <si>
    <t>EBBS E11 CI PROD TSO SUP</t>
  </si>
  <si>
    <t>EBBS E11 CM DR TSO CHG</t>
  </si>
  <si>
    <t>EBBS E11 CM DR TSO SUP</t>
  </si>
  <si>
    <t>EBBS E11 CM PROD TSO CHG</t>
  </si>
  <si>
    <t>EBBS E11 CM PROD TSO SUP</t>
  </si>
  <si>
    <t>EBBS E11 CN DR TSO CHG</t>
  </si>
  <si>
    <t>EBBS E11 CN DR TSO SUP</t>
  </si>
  <si>
    <t>EBBS E11 CN PROD TSO CHG</t>
  </si>
  <si>
    <t>EBBS E11 CN PROD TSO SUP</t>
  </si>
  <si>
    <t>EBBS E11 GH DR TSO CHG</t>
  </si>
  <si>
    <t>EBBS E11 GH DR TSO SUP</t>
  </si>
  <si>
    <t>EBBS E11 GH PROD TSO CHG</t>
  </si>
  <si>
    <t>EBBS E11 GH PROD TSO SUP</t>
  </si>
  <si>
    <t>EBBS E11 GM DR TSO CHG</t>
  </si>
  <si>
    <t>EBBS E11 GM DR TSO SUP</t>
  </si>
  <si>
    <t>EBBS E11 GM PROD TSO CHG</t>
  </si>
  <si>
    <t>EBBS E11 GM PROD TSO SUP</t>
  </si>
  <si>
    <t>EBBS E11 KE DR TSO CHG</t>
  </si>
  <si>
    <t>EBBS E11 KE DR TSO SUP</t>
  </si>
  <si>
    <t>EBBS E11 KE PROD TSO CHG</t>
  </si>
  <si>
    <t>EBBS E11 KE PROD TSO SUP</t>
  </si>
  <si>
    <t>EBBS E11 NG DR TSO CHG</t>
  </si>
  <si>
    <t>EBBS E11 NG DR TSO SUP</t>
  </si>
  <si>
    <t>EBBS E11 NG PROD TSO CHG</t>
  </si>
  <si>
    <t>EBBS E11 NG PROD TSO SUP</t>
  </si>
  <si>
    <t>EBBS E11 SL DR TSO CHG</t>
  </si>
  <si>
    <t>EBBS E11 SL DR TSO SUP</t>
  </si>
  <si>
    <t>EBBS E11 SL PROD TSO CHG</t>
  </si>
  <si>
    <t>EBBS E11 SL PROD TSO SUP</t>
  </si>
  <si>
    <t>EBBS E11 TZ DR TSO CHG</t>
  </si>
  <si>
    <t>EBBS E11 TZ DR TSO SUP</t>
  </si>
  <si>
    <t>EBBS E11 TZ PROD TSO CHG</t>
  </si>
  <si>
    <t>EBBS E11 TZ PROD TSO SUP</t>
  </si>
  <si>
    <t>EBBS E11 UG DR TSO CHG</t>
  </si>
  <si>
    <t>EBBS E11 UG DR TSO SUP</t>
  </si>
  <si>
    <t>EBBS E11 UG PROD TSO CHG</t>
  </si>
  <si>
    <t>EBBS E11 UG PROD TSO SUP</t>
  </si>
  <si>
    <t>EBBS E11 ZM DR TSO CHG</t>
  </si>
  <si>
    <t>EBBS E11 ZM DR TSO SUP</t>
  </si>
  <si>
    <t>EBBS E11 ZM PROD TSO CHG</t>
  </si>
  <si>
    <t>EBBS E11 ZM PROD TSO SUP</t>
  </si>
  <si>
    <t>EBBS E11 ZW DR TSO CHG</t>
  </si>
  <si>
    <t>EBBS E11 ZW DR TSO SUP</t>
  </si>
  <si>
    <t>EBBS E11 ZW PROD TSO CHG</t>
  </si>
  <si>
    <t>EBBS E11 ZW PROD TSO SUP</t>
  </si>
  <si>
    <t>EBBS E12 AE DR TSO CHG</t>
  </si>
  <si>
    <t>EBBS E12 AE DR TSO SUP</t>
  </si>
  <si>
    <t>EBBS E12 AE PROD TSO CHG</t>
  </si>
  <si>
    <t>EBBS E12 AE PROD TSO SUP</t>
  </si>
  <si>
    <t>EBBS E12 AO DR TSO CHG</t>
  </si>
  <si>
    <t>EBBS E12 AO DR TSO SUP</t>
  </si>
  <si>
    <t>EBBS E12 AO PROD TSO CHG</t>
  </si>
  <si>
    <t>EBBS E12 AO PROD TSO SUP</t>
  </si>
  <si>
    <t>EBBS E12 BD DR TSO CHG</t>
  </si>
  <si>
    <t>EBBS E12 BD DR TSO SUP</t>
  </si>
  <si>
    <t>EBBS E12 BD PROD TSO CHG</t>
  </si>
  <si>
    <t>EBBS E12 BD PROD TSO SUP</t>
  </si>
  <si>
    <t>EBBS E12 DE DR TSO CHG</t>
  </si>
  <si>
    <t>EBBS E12 DE DR TSO SUP</t>
  </si>
  <si>
    <t>EBBS E12 DE PROD TSO CHG</t>
  </si>
  <si>
    <t>EBBS E12 DE PROD TSO SUP</t>
  </si>
  <si>
    <t>EBBS E12 ID DR TSO CHG</t>
  </si>
  <si>
    <t>EBBS E12 ID DR TSO SUP</t>
  </si>
  <si>
    <t>EBBS E12 ID PROD TSO CHG</t>
  </si>
  <si>
    <t>EBBS E12 ID PROD TSO SUP</t>
  </si>
  <si>
    <t>EBBS E12 IN DR TSO CHG</t>
  </si>
  <si>
    <t>EBBS E12 IN DR TSO SUP</t>
  </si>
  <si>
    <t>EBBS E12 IN PROD TSO CHG</t>
  </si>
  <si>
    <t>EBBS E12 IN PROD TSO SUP</t>
  </si>
  <si>
    <t>EBBS E12 IQ DR TSO CHG</t>
  </si>
  <si>
    <t>EBBS E12 IQ DR TSO SUP</t>
  </si>
  <si>
    <t>EBBS E12 IQ PROD TSO CHG</t>
  </si>
  <si>
    <t>EBBS E12 IQ PROD TSO SUP</t>
  </si>
  <si>
    <t>EBBS E12 MO DR TSO CHG</t>
  </si>
  <si>
    <t>EBBS E12 MO DR TSO SUP</t>
  </si>
  <si>
    <t>EBBS E12 MO PROD TSO CHG</t>
  </si>
  <si>
    <t>EBBS E12 MO PROD TSO SUP</t>
  </si>
  <si>
    <t>EBBS E12 MY DR TSO CHG</t>
  </si>
  <si>
    <t>EBBS E12 MY DR TSO SUP</t>
  </si>
  <si>
    <t>EBBS E12 MY PROD TSO CHG</t>
  </si>
  <si>
    <t>EBBS E12 MY PROD TSO SUP</t>
  </si>
  <si>
    <t>EBBS E12 PK DR TSO CHG</t>
  </si>
  <si>
    <t>EBBS E12 PK DR TSO SUP</t>
  </si>
  <si>
    <t>EBBS E12 PK PROD TSO CHG</t>
  </si>
  <si>
    <t>EBBS E12 PK PROD TSO SUP</t>
  </si>
  <si>
    <t>EBBS E12 SG DR TSO CHG</t>
  </si>
  <si>
    <t>EBBS E12 SG DR TSO SUP</t>
  </si>
  <si>
    <t>EBBS E12 SG PROD TSO CHG</t>
  </si>
  <si>
    <t>EBBS E12 SG PROD TSO SUP</t>
  </si>
  <si>
    <t>EBBS E12 UK DR TSO CHG</t>
  </si>
  <si>
    <t>EBBS E12 UK DR TSO SUP</t>
  </si>
  <si>
    <t>EBBS E12 UK PROD TSO CHG</t>
  </si>
  <si>
    <t>EBBS E12 UK PROD TSO SUP</t>
  </si>
  <si>
    <t>EBBS EG DR TSO CHG</t>
  </si>
  <si>
    <t>EBBS EG DR TSO SUP</t>
  </si>
  <si>
    <t>EBBS EG PROD TSO CHG</t>
  </si>
  <si>
    <t>EBBS EG PROD TSO SUP</t>
  </si>
  <si>
    <t>EBBS FK AWS PROD TSO CHG</t>
  </si>
  <si>
    <t>EBBS FK AWS PROD TSO SUP</t>
  </si>
  <si>
    <t>EBBS IN AWS PROD TSO CHG</t>
  </si>
  <si>
    <t>EBBS IN AWS PROD TSO SUP</t>
  </si>
  <si>
    <t>EBBS IQ AWS PROD TSO CHG</t>
  </si>
  <si>
    <t>EBBS IQ AWS PROD TSO SUP</t>
  </si>
  <si>
    <t>EBBS JO AWS PROD TSO CHG</t>
  </si>
  <si>
    <t>EBBS JO AWS PROD TSO SUP</t>
  </si>
  <si>
    <t>EBBS JP AWS PROD TSO CHG</t>
  </si>
  <si>
    <t>EBBS JP AWS PROD TSO SUP</t>
  </si>
  <si>
    <t>EBBS LN AWS PROD TSO CHG</t>
  </si>
  <si>
    <t>EBBS LN AWS PROD TSO SUP</t>
  </si>
  <si>
    <t>EBBS MU AWS PROD TSO CHG</t>
  </si>
  <si>
    <t>EBBS MU AWS PROD TSO SUP</t>
  </si>
  <si>
    <t>EBBS NP AWS PROD TSO CHG</t>
  </si>
  <si>
    <t>EBBS NP AWS PROD TSO SUP</t>
  </si>
  <si>
    <t>EBBS PH AWS PROD TSO CHG</t>
  </si>
  <si>
    <t>EBBS PH AWS PROD TSO SUP</t>
  </si>
  <si>
    <t>EBBS SA DR TSO CHG</t>
  </si>
  <si>
    <t>EBBS SA DR TSO SUP</t>
  </si>
  <si>
    <t>EBBS SA PROD TSO CHG</t>
  </si>
  <si>
    <t>EBBS SA PROD TSO SUP</t>
  </si>
  <si>
    <t>EBBS SG AWS PROD TSO CHG</t>
  </si>
  <si>
    <t>EBBS SG AWS PROD TSO SUP</t>
  </si>
  <si>
    <t>EBBS VN AWS PROD TSO CHG</t>
  </si>
  <si>
    <t>EBBS VN AWS PROD TSO SUP</t>
  </si>
  <si>
    <t>EBBS ZA AWS PROD TSO CHG</t>
  </si>
  <si>
    <t>EBBS ZA AWS PROD TSO SUP</t>
  </si>
  <si>
    <t>EBRANCH AO AWS PROD TSO CHG</t>
  </si>
  <si>
    <t>EBRANCH AO AWS PROD TSO SUP</t>
  </si>
  <si>
    <t>EBRANCH AU PROD TSO CHG</t>
  </si>
  <si>
    <t>EBRANCH AU PROD TSO SUP</t>
  </si>
  <si>
    <t>EBRANCH BH DR TSO CHG</t>
  </si>
  <si>
    <t>EBRANCH BH DR TSO SUP</t>
  </si>
  <si>
    <t>EBRANCH BH PROD TSO CHG</t>
  </si>
  <si>
    <t>EBRANCH BH PROD TSO SUP</t>
  </si>
  <si>
    <t>EBRANCH CN DR TSO CHG</t>
  </si>
  <si>
    <t>EBRANCH CN DR TSO SUP</t>
  </si>
  <si>
    <t>EBRANCH CN PROD TSO CHG</t>
  </si>
  <si>
    <t>EBRANCH CN PROD TSO SUP</t>
  </si>
  <si>
    <t>EBRANCH CODE SETUP TEAM TSO CHG</t>
  </si>
  <si>
    <t>EBRANCH CODE SETUP TEAM TSO SUP</t>
  </si>
  <si>
    <t>EBRANCH HK DR TSO CHG</t>
  </si>
  <si>
    <t>EBRANCH HK DR TSO SUP</t>
  </si>
  <si>
    <t>EBRANCH HK PROD TSO CHG</t>
  </si>
  <si>
    <t>EBRANCH HK PROD TSO SUP</t>
  </si>
  <si>
    <t>EBRANCH IQ AWS PROD TSO CHG</t>
  </si>
  <si>
    <t>EBRANCH IQ AWS PROD TSO SUP</t>
  </si>
  <si>
    <t>EBRANCH MU DR TSO CHG</t>
  </si>
  <si>
    <t>EBRANCH MU DR TSO SUP</t>
  </si>
  <si>
    <t>EBRANCH MU PROD TSO CHG</t>
  </si>
  <si>
    <t>EBRANCH MU PROD TSO SUP</t>
  </si>
  <si>
    <t>EBRANCH OM PROD TSO CHG</t>
  </si>
  <si>
    <t>EBRANCH OM PROD TSO SUP</t>
  </si>
  <si>
    <t>EBRANCH PH AWS PROD TSO CHG</t>
  </si>
  <si>
    <t>EBRANCH PH AWS PROD TSO SUP</t>
  </si>
  <si>
    <t>EBRANCH PH DR TSO CHG</t>
  </si>
  <si>
    <t>EBRANCH PH DR TSO SUP</t>
  </si>
  <si>
    <t>EBRANCH PH PROD TSO CHG</t>
  </si>
  <si>
    <t>EBRANCH PH PROD TSO SUP</t>
  </si>
  <si>
    <t>EBRANCH PK TEST TSO CHG</t>
  </si>
  <si>
    <t>EBRANCH PK TEST TSO SUP</t>
  </si>
  <si>
    <t>EBRANCH QA PROD TSO CHG</t>
  </si>
  <si>
    <t>EBRANCH QA PROD TSO SUP</t>
  </si>
  <si>
    <t>EBRANCH SA DR TSO CHG</t>
  </si>
  <si>
    <t>EBRANCH SA DR TSO SUP</t>
  </si>
  <si>
    <t>EBRANCH SA PROD TSO CHG</t>
  </si>
  <si>
    <t>EBRANCH SA PROD TSO SUP</t>
  </si>
  <si>
    <t>EBRANCH TH PROD TSO CHG</t>
  </si>
  <si>
    <t>EBRANCH TH PROD TSO SUP</t>
  </si>
  <si>
    <t>EBRANCH TW PROD TSO CHG</t>
  </si>
  <si>
    <t>EBRANCH TW PROD TSO SUP</t>
  </si>
  <si>
    <t>EBRANCH US DR TSO CHG</t>
  </si>
  <si>
    <t>EBRANCH US DR TSO SUP</t>
  </si>
  <si>
    <t>EBRANCH US PROD TSO CHG</t>
  </si>
  <si>
    <t>EBRANCH US PROD TSO SUP</t>
  </si>
  <si>
    <t>EBRANCH VN AWS PROD TSO CHG</t>
  </si>
  <si>
    <t>EBRANCH VN AWS PROD TSO SUP</t>
  </si>
  <si>
    <t>EBS HK PROD TSO CHG</t>
  </si>
  <si>
    <t>EBS HK PROD TSO SUP</t>
  </si>
  <si>
    <t>EBS PROD TSO CHG</t>
  </si>
  <si>
    <t>EBS PROD TSO SUP</t>
  </si>
  <si>
    <t>EBS SG PROD TSO CHG</t>
  </si>
  <si>
    <t>EBS SG PROD TSO SUP</t>
  </si>
  <si>
    <t>EBS UK PROD TSO CHG</t>
  </si>
  <si>
    <t>EBS UK PROD TSO SUP</t>
  </si>
  <si>
    <t>EBS US PROD TSO CHG</t>
  </si>
  <si>
    <t>EBS US PROD TSO SUP</t>
  </si>
  <si>
    <t>EBSRD PH DR TSO CHG</t>
  </si>
  <si>
    <t>EBSRD PH DR TSO SUP</t>
  </si>
  <si>
    <t>EBSRD PH PROD TSO CHG</t>
  </si>
  <si>
    <t>EBSRD PH PROD TSO SUP</t>
  </si>
  <si>
    <t>ECAD DR TSO CHG</t>
  </si>
  <si>
    <t>ECAD DR TSO SUP</t>
  </si>
  <si>
    <t>ECAD PROD TSO CHG</t>
  </si>
  <si>
    <t>ECAD PROD TSO SUP</t>
  </si>
  <si>
    <t>ECAD UAT TSO CHG</t>
  </si>
  <si>
    <t>ECAD UAT TSO SUP</t>
  </si>
  <si>
    <t>ECAPS AE DR TSO CHG</t>
  </si>
  <si>
    <t>ECAPS AE DR TSO SUP</t>
  </si>
  <si>
    <t>ECAPS AE PROD TSO CHG</t>
  </si>
  <si>
    <t>ECAPS AE PROD TSO SUP</t>
  </si>
  <si>
    <t>ECAPS AO PROD TSO CHG</t>
  </si>
  <si>
    <t>ECAPS AO PROD TSO SUP</t>
  </si>
  <si>
    <t>ECAPS BD DR TSO CHG</t>
  </si>
  <si>
    <t>ECAPS BD DR TSO SUP</t>
  </si>
  <si>
    <t>ECAPS BD PROD TSO CHG</t>
  </si>
  <si>
    <t>ECAPS BD PROD TSO SUP</t>
  </si>
  <si>
    <t>ECAPS BH DR TSO CHG</t>
  </si>
  <si>
    <t>ECAPS BH DR TSO SUP</t>
  </si>
  <si>
    <t>ECAPS BH PROD TSO CHG</t>
  </si>
  <si>
    <t>ECAPS BH PROD TSO SUP</t>
  </si>
  <si>
    <t>ECAPS DR TSO CHG</t>
  </si>
  <si>
    <t>ECAPS DR TSO SUP</t>
  </si>
  <si>
    <t>ECAPS LK DR TSO CHG</t>
  </si>
  <si>
    <t>ECAPS LK DR TSO SUP</t>
  </si>
  <si>
    <t>ECAPS LK PROD TSO CHG</t>
  </si>
  <si>
    <t>ECAPS LK PROD TSO SUP</t>
  </si>
  <si>
    <t>ECAPS PK DR TSO CHG</t>
  </si>
  <si>
    <t>ECAPS PK DR TSO SUP</t>
  </si>
  <si>
    <t>ECAPS PK PROD TSO CHG</t>
  </si>
  <si>
    <t>ECAPS PK PROD TSO SUP</t>
  </si>
  <si>
    <t>ECAPS PROD TSO CHG</t>
  </si>
  <si>
    <t>ECAPS PROD TSO SUP</t>
  </si>
  <si>
    <t>ECARD IN DR TSO CHG</t>
  </si>
  <si>
    <t>ECARD IN DR TSO SUP</t>
  </si>
  <si>
    <t>ECARD IN PROD TSO CHG</t>
  </si>
  <si>
    <t>ECARD IN PROD TSO SUP</t>
  </si>
  <si>
    <t>ECARS HK DEV TSO CHG</t>
  </si>
  <si>
    <t>ECARS HK DEV TSO SUP</t>
  </si>
  <si>
    <t>ECARS HK DR TSO CHG</t>
  </si>
  <si>
    <t>ECARS HK DR TSO SUP</t>
  </si>
  <si>
    <t>ECARS HK PROD TSO CHG</t>
  </si>
  <si>
    <t>ECARS HK PROD TSO SUP</t>
  </si>
  <si>
    <t>ECARS UK DEV TSO CHG</t>
  </si>
  <si>
    <t>ECARS UK DEV TSO SUP</t>
  </si>
  <si>
    <t>ECARS UK DR TSO CHG</t>
  </si>
  <si>
    <t>ECARS UK DR TSO SUP</t>
  </si>
  <si>
    <t>ECARS UK PROD TSO CHG</t>
  </si>
  <si>
    <t>ECARS UK PROD TSO SUP</t>
  </si>
  <si>
    <t>eCAS DR TSO CHG</t>
  </si>
  <si>
    <t>eCAS DR TSO SUP</t>
  </si>
  <si>
    <t>eCAS PROD TSO CHG</t>
  </si>
  <si>
    <t>eCAS PROD TSO SUP</t>
  </si>
  <si>
    <t>ECC JO DR TSO CHG</t>
  </si>
  <si>
    <t>ECC JO DR TSO SUP</t>
  </si>
  <si>
    <t>ECC JO PROD TSO CHG</t>
  </si>
  <si>
    <t>ECC JO PROD TSO SUP</t>
  </si>
  <si>
    <t>ECC PROD DR TSO CHG</t>
  </si>
  <si>
    <t>ECC PROD DR TSO SUP</t>
  </si>
  <si>
    <t>ECC QA DR TSO CHG</t>
  </si>
  <si>
    <t>ECC QA DR TSO SUP</t>
  </si>
  <si>
    <t>ECCI APPLICATION DEV TSO CHG</t>
  </si>
  <si>
    <t>ECCI APPLICATION DEV TSO SUP</t>
  </si>
  <si>
    <t>ECCI APPLICATION DR TSO CHG</t>
  </si>
  <si>
    <t>ECCI APPLICATION DR TSO SUP</t>
  </si>
  <si>
    <t>ECCI APPLICATION PROD TSO CHG</t>
  </si>
  <si>
    <t>ECCI APPLICATION PROD TSO SUP</t>
  </si>
  <si>
    <t>eCDD+ DR TSO CHG</t>
  </si>
  <si>
    <t>eCDD+ DR TSO SUP</t>
  </si>
  <si>
    <t>eCDD+ PROD TSO CHG</t>
  </si>
  <si>
    <t>eCDD+ PROD TSO SUP</t>
  </si>
  <si>
    <t>ECDS CN DR TSO CHG</t>
  </si>
  <si>
    <t>ECDS CN DR TSO SUP</t>
  </si>
  <si>
    <t>ECDS CN PROD TSO CHG</t>
  </si>
  <si>
    <t>ECDS CN PROD TSO SUP</t>
  </si>
  <si>
    <t>ECLIPSE DEV TSO CHG</t>
  </si>
  <si>
    <t>ECLIPSE DEV TSO SUP</t>
  </si>
  <si>
    <t>ECLIPSE PORTAL DEV TSO CHG</t>
  </si>
  <si>
    <t>ECLIPSE PORTAL DEV TSO SUP</t>
  </si>
  <si>
    <t>ECLIPSE PORTAL PROD TSO CHG</t>
  </si>
  <si>
    <t>ECLIPSE PORTAL PROD TSO SUP</t>
  </si>
  <si>
    <t>ECLIPSE PORTAL SIT TSO CHG</t>
  </si>
  <si>
    <t>ECLIPSE PORTAL SIT TSO SUP</t>
  </si>
  <si>
    <t>ECLIPSE PORTAL UAT TSO CHG</t>
  </si>
  <si>
    <t>ECLIPSE PORTAL UAT TSO SUP</t>
  </si>
  <si>
    <t>ECLIPSE PROD TSO CHG</t>
  </si>
  <si>
    <t>ECLIPSE PROD TSO SUP</t>
  </si>
  <si>
    <t>ECN-ETAXATOR UG DR TSO CHG</t>
  </si>
  <si>
    <t>ECN-ETAXATOR UG DR TSO SUP</t>
  </si>
  <si>
    <t>ECN-ETAXATOR UG PROD TSO CHG</t>
  </si>
  <si>
    <t>ECN-ETAXATOR UG PROD TSO SUP</t>
  </si>
  <si>
    <t>e-Collections HK PROD TSO CHG</t>
  </si>
  <si>
    <t>e-Collections HK PROD TSO SUP</t>
  </si>
  <si>
    <t>ECOMM DR TSO CHG</t>
  </si>
  <si>
    <t>ECOMM DR TSO SUP</t>
  </si>
  <si>
    <t>ECOMM PROD TSO CHG</t>
  </si>
  <si>
    <t>ECOMM PROD TSO SUP</t>
  </si>
  <si>
    <t>ECOMM UAT TSO CHG</t>
  </si>
  <si>
    <t>ECOMM UAT TSO SUP</t>
  </si>
  <si>
    <t>ECS-VIDEOIPV IN PROD TSO CHG</t>
  </si>
  <si>
    <t>ECS-VIDEOIPV IN PROD TSO SUP</t>
  </si>
  <si>
    <t>ECSVS ID DR TSO CHG</t>
  </si>
  <si>
    <t>ECSVS ID DR TSO SUP</t>
  </si>
  <si>
    <t>ECSVS ID PROD TSO CHG</t>
  </si>
  <si>
    <t>ECSVS ID PROD TSO SUP</t>
  </si>
  <si>
    <t>ECTS PK DR TSO CHG</t>
  </si>
  <si>
    <t>ECTS PK DR TSO SUP</t>
  </si>
  <si>
    <t>ECTS PK PROD TSO CHG</t>
  </si>
  <si>
    <t>ECTS PK PROD TSO SUP</t>
  </si>
  <si>
    <t>EDELINQUENCY IN PROD TSO CHG</t>
  </si>
  <si>
    <t>EDELINQUENCY IN PROD TSO SUP</t>
  </si>
  <si>
    <t>EDFS - ECOSYSTEM DISTRIBUTOR FINANCING SYSTEM DR TSO CHG</t>
  </si>
  <si>
    <t>EDFS - ECOSYSTEM DISTRIBUTOR FINANCING SYSTEM DR TSO SUP</t>
  </si>
  <si>
    <t>EDFS - ECOSYSTEM DISTRIBUTOR FINANCING SYSTEM PROD TSO CHG</t>
  </si>
  <si>
    <t>EDFS - ECOSYSTEM DISTRIBUTOR FINANCING SYSTEM PROD TSO SUP</t>
  </si>
  <si>
    <t>E-DIRECTORY DR TSO CHG</t>
  </si>
  <si>
    <t>E-DIRECTORY DR TSO SUP</t>
  </si>
  <si>
    <t>E-DIRECTORY PROD TSO CHG</t>
  </si>
  <si>
    <t>E-DIRECTORY PROD TSO SUP</t>
  </si>
  <si>
    <t>EDI-SCBK KR DEV TSO CHG</t>
  </si>
  <si>
    <t>EDI-SCBK KR DEV TSO SUP</t>
  </si>
  <si>
    <t>EDI-SCBK KR DR TSO CHG</t>
  </si>
  <si>
    <t>EDI-SCBK KR DR TSO SUP</t>
  </si>
  <si>
    <t>EDI-SCBK KR PROD TSO CHG</t>
  </si>
  <si>
    <t>EDI-SCBK KR PROD TSO SUP</t>
  </si>
  <si>
    <t>EDIT DR TSO CHG</t>
  </si>
  <si>
    <t>EDIT DR TSO SUP</t>
  </si>
  <si>
    <t>EDIT PROD TSO CHG</t>
  </si>
  <si>
    <t>EDIT PROD TSO SUP</t>
  </si>
  <si>
    <t>EDM ASPIRE DEV TSO CHG</t>
  </si>
  <si>
    <t>EDM ASPIRE DEV TSO SUP</t>
  </si>
  <si>
    <t>EDM ASPIRE DR TSO CHG</t>
  </si>
  <si>
    <t>EDM ASPIRE DR TSO SUP</t>
  </si>
  <si>
    <t>EDM ASPIRE SIT TSO CHG</t>
  </si>
  <si>
    <t>EDM ASPIRE SIT TSO SUP</t>
  </si>
  <si>
    <t>EDM ASPIRE UAT TSO CHG</t>
  </si>
  <si>
    <t>EDM ASPIRE UAT TSO SUP</t>
  </si>
  <si>
    <t>EDM CHATBOT HK PROD TSO CHG</t>
  </si>
  <si>
    <t>EDM CHATBOT HK PROD TSO SUP</t>
  </si>
  <si>
    <t>EDM DATA LAKE CLOUD DEV TSO CHG</t>
  </si>
  <si>
    <t>EDM DATA LAKE CLOUD DEV TSO SUP</t>
  </si>
  <si>
    <t>EDM DATA LAKE CLOUD DR TSO CHG</t>
  </si>
  <si>
    <t>EDM DATA LAKE CLOUD DR TSO SUP</t>
  </si>
  <si>
    <t>EDM DATA LAKE CLOUD Platform TSO CHG</t>
  </si>
  <si>
    <t>EDM DATA LAKE CLOUD Platform TSO SUP</t>
  </si>
  <si>
    <t>EDM DATA LAKE CLOUD PROD TSO CHG</t>
  </si>
  <si>
    <t>EDM DATA LAKE CLOUD PROD TSO SUP</t>
  </si>
  <si>
    <t>EDM DATA LAKE CLOUD SIT TSO CHG</t>
  </si>
  <si>
    <t>EDM DATA LAKE CLOUD SIT TSO SUP</t>
  </si>
  <si>
    <t>EDMFALCON DEV TSO CHG</t>
  </si>
  <si>
    <t>EDMFALCON DEV TSO SUP</t>
  </si>
  <si>
    <t>EDMFALCON DR TSO CHG</t>
  </si>
  <si>
    <t>EDMFALCON DR TSO SUP</t>
  </si>
  <si>
    <t>EDMFALCON PROD TSO CHG</t>
  </si>
  <si>
    <t>EDMFALCON PROD TSO SUP</t>
  </si>
  <si>
    <t>EDMI PROD TSO CHG</t>
  </si>
  <si>
    <t>EDMI PROD TSO SUP</t>
  </si>
  <si>
    <t>EDMI SMB PROD TSO CHG</t>
  </si>
  <si>
    <t>EDMI SMB PROD TSO SUP</t>
  </si>
  <si>
    <t>EDMI SMB TEST TSO CHG</t>
  </si>
  <si>
    <t>EDMI SMB TEST TSO SUP</t>
  </si>
  <si>
    <t>EDMI TEST TSO CHG</t>
  </si>
  <si>
    <t>EDMI TEST TSO SUP</t>
  </si>
  <si>
    <t>EDMP - SG ABS PROD TSO CHG</t>
  </si>
  <si>
    <t>EDMP - SG ABS PROD TSO SUP</t>
  </si>
  <si>
    <t>EDMP BSO ANALYTICS DR TSO CHG</t>
  </si>
  <si>
    <t>EDMP BSO ANALYTICS DR TSO SUP</t>
  </si>
  <si>
    <t>EDMP BSO ANALYTICS PROD TSO CHG</t>
  </si>
  <si>
    <t>EDMP BSO ANALYTICS PROD TSO SUP</t>
  </si>
  <si>
    <t>EDMP BSO ANALYTICS SIT TSO CHG</t>
  </si>
  <si>
    <t>EDMP BSO ANALYTICS SIT TSO SUP</t>
  </si>
  <si>
    <t>EDMP CCMS PROD TSO CHG</t>
  </si>
  <si>
    <t>EDMP CCMS PROD TSO SUP</t>
  </si>
  <si>
    <t>EDMp CN DR TSO CHG</t>
  </si>
  <si>
    <t>EDMp CN DR TSO SUP</t>
  </si>
  <si>
    <t>EDMp CN PROD TSO CHG</t>
  </si>
  <si>
    <t>EDMp CN PROD TSO SUP</t>
  </si>
  <si>
    <t>EDMp CN TEST TSO CHG</t>
  </si>
  <si>
    <t>EDMp CN TEST TSO SUP</t>
  </si>
  <si>
    <t>EDMP DATA QUALITY SERVICE DEV TSO CHG</t>
  </si>
  <si>
    <t>EDMP DATA QUALITY SERVICE DEV TSO SUP</t>
  </si>
  <si>
    <t>EDMP DATA QUALITY SERVICE DR TSO CHG</t>
  </si>
  <si>
    <t>EDMP DATA QUALITY SERVICE DR TSO SUP</t>
  </si>
  <si>
    <t>EDMP DATA QUALITY SERVICE PROD TSO CHG</t>
  </si>
  <si>
    <t>EDMP DATA QUALITY SERVICE PROD TSO SUP</t>
  </si>
  <si>
    <t>EDMP HAAS T3 DEV TSO CHG</t>
  </si>
  <si>
    <t>EDMP HAAS T3 DEV TSO SUP</t>
  </si>
  <si>
    <t>EDMP HAAS T3 DR TSO CHG</t>
  </si>
  <si>
    <t>EDMP HAAS T3 DR TSO SUP</t>
  </si>
  <si>
    <t>EDMP HAAS T3 PROD TSO CHG</t>
  </si>
  <si>
    <t>EDMP HAAS T3 PROD TSO SUP</t>
  </si>
  <si>
    <t>EDMP ICS RISK REPORTING ENGINE PROD TSO CHG</t>
  </si>
  <si>
    <t>EDMP ICS RISK REPORTING ENGINE PROD TSO SUP</t>
  </si>
  <si>
    <t>EDMP IDSIFIS ANALYTICS DEV TSO CHG</t>
  </si>
  <si>
    <t>EDMP IDSIFIS ANALYTICS DEV TSO SUP</t>
  </si>
  <si>
    <t>EDMP IDSIFIS ANALYTICS DR TSO CHG</t>
  </si>
  <si>
    <t>EDMP IDSIFIS ANALYTICS DR TSO SUP</t>
  </si>
  <si>
    <t>EDMP IDSIFIS ANALYTICS PROD TSO CHG</t>
  </si>
  <si>
    <t>EDMP IDSIFIS ANALYTICS PROD TSO SUP</t>
  </si>
  <si>
    <t>EDMP IDSIFIS ANALYTICS SIT TSO CHG</t>
  </si>
  <si>
    <t>EDMP IDSIFIS ANALYTICS SIT TSO SUP</t>
  </si>
  <si>
    <t>EDMP LRR US PROD TSO CHG</t>
  </si>
  <si>
    <t>EDMP LRR US PROD TSO SUP</t>
  </si>
  <si>
    <t>EDMP SECTS PROD TSO CHG</t>
  </si>
  <si>
    <t>EDMP SECTS PROD TSO SUP</t>
  </si>
  <si>
    <t>EDMP SECURITIES SERVICES DR TSO CHG</t>
  </si>
  <si>
    <t>EDMP SECURITIES SERVICES DR TSO SUP</t>
  </si>
  <si>
    <t>EDMP SECURITIES SERVICES PROD TSO CHG</t>
  </si>
  <si>
    <t>EDMP SECURITIES SERVICES PROD TSO SUP</t>
  </si>
  <si>
    <t>EDMP T3 PVB SG PROD TSO CHG</t>
  </si>
  <si>
    <t>EDMP T3 PVB SG PROD TSO SUP</t>
  </si>
  <si>
    <t>EDMP T3-MTHOR DEV TSO CHG</t>
  </si>
  <si>
    <t>EDMP T3-MTHOR DEV TSO SUP</t>
  </si>
  <si>
    <t>EDMP T3-MTHOR DR TSO CHG</t>
  </si>
  <si>
    <t>EDMP T3-MTHOR DR TSO SUP</t>
  </si>
  <si>
    <t>EDMP T3-MTHOR PROD TSO CHG</t>
  </si>
  <si>
    <t>EDMP T3-MTHOR PROD TSO SUP</t>
  </si>
  <si>
    <t>EDMP_ASPIRE PROD TSO CHG</t>
  </si>
  <si>
    <t>EDMP_ASPIRE PROD TSO SUP</t>
  </si>
  <si>
    <t>EDMP_T3_NEXUS PROD TSO CHG</t>
  </si>
  <si>
    <t>EDMP_T3_NEXUS PROD TSO SUP</t>
  </si>
  <si>
    <t>EDMP-B3IDL DEV TSO CHG</t>
  </si>
  <si>
    <t>EDMP-B3IDL DEV TSO SUP</t>
  </si>
  <si>
    <t>EDMP-B3IDL DR TSO CHG</t>
  </si>
  <si>
    <t>EDMP-B3IDL DR TSO SUP</t>
  </si>
  <si>
    <t>EDMP-B3IDL PROD TSO CHG</t>
  </si>
  <si>
    <t>EDMP-B3IDL PROD TSO SUP</t>
  </si>
  <si>
    <t>EDMP-B3IDL SIT TSO CHG</t>
  </si>
  <si>
    <t>EDMP-B3IDL SIT TSO SUP</t>
  </si>
  <si>
    <t>EDMP-B3IDL STAGE TSO CHG</t>
  </si>
  <si>
    <t>EDMP-B3IDL STAGE TSO SUP</t>
  </si>
  <si>
    <t>EDMP-B3IDL UAT TSO CHG</t>
  </si>
  <si>
    <t>EDMP-B3IDL UAT TSO SUP</t>
  </si>
  <si>
    <t>EDMP-CAPITAL REPORTING-DQ DEV TSO CHG</t>
  </si>
  <si>
    <t>EDMP-CAPITAL REPORTING-DQ DEV TSO SUP</t>
  </si>
  <si>
    <t>EDMP-CAPITAL REPORTING-DQ DR TSO CHG</t>
  </si>
  <si>
    <t>EDMP-CAPITAL REPORTING-DQ DR TSO SUP</t>
  </si>
  <si>
    <t>EDMP-CAPITAL REPORTING-DQ PROD TSO CHG</t>
  </si>
  <si>
    <t>EDMP-CAPITAL REPORTING-DQ PROD TSO SUP</t>
  </si>
  <si>
    <t>EDMP-CAPITAL REPORTING-DQ SIT TSO CHG</t>
  </si>
  <si>
    <t>EDMP-CAPITAL REPORTING-DQ SIT TSO SUP</t>
  </si>
  <si>
    <t>EDMP-CAPITAL REPORTING-DQ UAT TSO CHG</t>
  </si>
  <si>
    <t>EDMP-CAPITAL REPORTING-DQ UAT TSO SUP</t>
  </si>
  <si>
    <t>EDMP-CAPITAL-T3 DEV TSO CHG</t>
  </si>
  <si>
    <t>EDMP-CAPITAL-T3 DEV TSO SUP</t>
  </si>
  <si>
    <t>EDMP-CAPITAL-T3 DR TSO CHG</t>
  </si>
  <si>
    <t>EDMP-CAPITAL-T3 DR TSO SUP</t>
  </si>
  <si>
    <t>EDMP-CAPITAL-T3 PROD TSO CHG</t>
  </si>
  <si>
    <t>EDMP-CAPITAL-T3 PROD TSO SUP</t>
  </si>
  <si>
    <t>EDMP-CAPITAL-T3 SIT TSO CHG</t>
  </si>
  <si>
    <t>EDMP-CAPITAL-T3 SIT TSO SUP</t>
  </si>
  <si>
    <t>EDMP-CAPITAL-T3 UAT TSO CHG</t>
  </si>
  <si>
    <t>EDMP-CAPITAL-T3 UAT TSO SUP</t>
  </si>
  <si>
    <t>EDMp-CIB-CB-Consumption DR TSO CHG</t>
  </si>
  <si>
    <t>EDMp-CIB-CB-Consumption DR TSO SUP</t>
  </si>
  <si>
    <t>EDMp-CIB-CB-Consumption PROD TSO CHG</t>
  </si>
  <si>
    <t>EDMp-CIB-CB-Consumption PROD TSO SUP</t>
  </si>
  <si>
    <t>EDMp-CIB-CB-Reporting  NON PROD TSO CHG</t>
  </si>
  <si>
    <t>EDMp-CIB-CB-Reporting  NON PROD TSO SUP</t>
  </si>
  <si>
    <t>EDMp-CIB-CB-Reporting DR TSO CHG</t>
  </si>
  <si>
    <t>EDMp-CIB-CB-Reporting DR TSO SUP</t>
  </si>
  <si>
    <t>EDMp-CIB-CB-Reporting PROD TSO CHG</t>
  </si>
  <si>
    <t>EDMp-CIB-CB-Reporting PROD TSO SUP</t>
  </si>
  <si>
    <t>EDMP-CLHS DEV TSO CHG</t>
  </si>
  <si>
    <t>EDMP-CLHS DEV TSO SUP</t>
  </si>
  <si>
    <t>EDMP-CLHS DR TSO CHG</t>
  </si>
  <si>
    <t>EDMP-CLHS DR TSO SUP</t>
  </si>
  <si>
    <t>EDMP-CLHS PROD TSO CHG</t>
  </si>
  <si>
    <t>EDMP-CLHS PROD TSO SUP</t>
  </si>
  <si>
    <t>EDMP-CLHS SIT TSO CHG</t>
  </si>
  <si>
    <t>EDMP-CLHS SIT TSO SUP</t>
  </si>
  <si>
    <t>EDMP-COMPLIANCE-BRRD DEV TSO CHG</t>
  </si>
  <si>
    <t>EDMP-COMPLIANCE-BRRD DEV TSO SUP</t>
  </si>
  <si>
    <t>EDMP-COMPLIANCE-BRRD DR TSO CHG</t>
  </si>
  <si>
    <t>EDMP-COMPLIANCE-BRRD DR TSO SUP</t>
  </si>
  <si>
    <t>EDMP-COMPLIANCE-BRRD PROD TSO CHG</t>
  </si>
  <si>
    <t>EDMP-COMPLIANCE-BRRD PROD TSO SUP</t>
  </si>
  <si>
    <t>EDMP-COMPLIANCE-BRRD SIT TSO CHG</t>
  </si>
  <si>
    <t>EDMP-COMPLIANCE-BRRD SIT TSO SUP</t>
  </si>
  <si>
    <t>EDMP-COMPLIANCE-BRRD STAGE TSO CHG</t>
  </si>
  <si>
    <t>EDMP-COMPLIANCE-BRRD STAGE TSO SUP</t>
  </si>
  <si>
    <t>EDMP-COMPLIANCE-BRRD UAT TSO CHG</t>
  </si>
  <si>
    <t>EDMP-COMPLIANCE-BRRD UAT TSO SUP</t>
  </si>
  <si>
    <t>EDMP-COMPLIANCE-TAX DEV TSO CHG</t>
  </si>
  <si>
    <t>EDMP-COMPLIANCE-TAX DEV TSO SUP</t>
  </si>
  <si>
    <t>EDMP-COMPLIANCE-TAX DR TSO CHG</t>
  </si>
  <si>
    <t>EDMP-COMPLIANCE-TAX DR TSO SUP</t>
  </si>
  <si>
    <t>EDMP-COMPLIANCE-TAX PROD TSO CHG</t>
  </si>
  <si>
    <t>EDMP-COMPLIANCE-TAX PROD TSO SUP</t>
  </si>
  <si>
    <t>EDMP-COUNTRY DATA LAKE DEV TSO CHG</t>
  </si>
  <si>
    <t>EDMP-COUNTRY DATA LAKE DEV TSO SUP</t>
  </si>
  <si>
    <t>EDMP-COUNTRY DATA LAKE DR TSO CHG</t>
  </si>
  <si>
    <t>EDMP-COUNTRY DATA LAKE DR TSO SUP</t>
  </si>
  <si>
    <t>EDMP-COUNTRY DATA LAKE PROD TSO CHG</t>
  </si>
  <si>
    <t>EDMP-COUNTRY DATA LAKE PROD TSO SUP</t>
  </si>
  <si>
    <t>EDMp-Country Data Lake UAE PROD TSO CHG</t>
  </si>
  <si>
    <t>EDMp-Country Data Lake UAE PROD TSO SUP</t>
  </si>
  <si>
    <t>EDMP-DEAL-POSITION DEV TSO CHG</t>
  </si>
  <si>
    <t>EDMP-DEAL-POSITION DEV TSO SUP</t>
  </si>
  <si>
    <t>EDMP-DEAL-POSITION DR TSO CHG</t>
  </si>
  <si>
    <t>EDMP-DEAL-POSITION DR TSO SUP</t>
  </si>
  <si>
    <t>EDMP-DEAL-POSITION PROD TSO CHG</t>
  </si>
  <si>
    <t>EDMP-DEAL-POSITION PROD TSO SUP</t>
  </si>
  <si>
    <t>EDMP-DEAL-POSITION SIT TSO CHG</t>
  </si>
  <si>
    <t>EDMP-DEAL-POSITION SIT TSO SUP</t>
  </si>
  <si>
    <t>EDMP-DEAL-POSITION STAGE TSO CHG</t>
  </si>
  <si>
    <t>EDMP-DEAL-POSITION STAGE TSO SUP</t>
  </si>
  <si>
    <t>EDMP-DEAL-POSITION UAT TSO CHG</t>
  </si>
  <si>
    <t>EDMP-DEAL-POSITION UAT TSO SUP</t>
  </si>
  <si>
    <t>EDMP-DORIS-EXTRACTS DEV TSO CHG</t>
  </si>
  <si>
    <t>EDMP-DORIS-EXTRACTS DEV TSO SUP</t>
  </si>
  <si>
    <t>EDMP-DORIS-EXTRACTS DR TSO CHG</t>
  </si>
  <si>
    <t>EDMP-DORIS-EXTRACTS DR TSO SUP</t>
  </si>
  <si>
    <t>EDMP-DORIS-EXTRACTS PROD TSO CHG</t>
  </si>
  <si>
    <t>EDMP-DORIS-EXTRACTS PROD TSO SUP</t>
  </si>
  <si>
    <t>EDMP-DORIS-EXTRACTS SIT TSO CHG</t>
  </si>
  <si>
    <t>EDMP-DORIS-EXTRACTS SIT TSO SUP</t>
  </si>
  <si>
    <t>EDMP-DORIS-EXTRACTS STAGE TSO CHG</t>
  </si>
  <si>
    <t>EDMP-DORIS-EXTRACTS STAGE TSO SUP</t>
  </si>
  <si>
    <t>EDMP-DORIS-EXTRACTS UAT TSO CHG</t>
  </si>
  <si>
    <t>EDMP-DORIS-EXTRACTS UAT TSO SUP</t>
  </si>
  <si>
    <t>EDMP-FA DEV TSO CHG</t>
  </si>
  <si>
    <t>EDMP-FA DEV TSO SUP</t>
  </si>
  <si>
    <t>EDMP-FA DR TSO CHG</t>
  </si>
  <si>
    <t>EDMP-FA DR TSO SUP</t>
  </si>
  <si>
    <t>EDMP-FA PROD TSO CHG</t>
  </si>
  <si>
    <t>EDMP-FA PROD TSO SUP</t>
  </si>
  <si>
    <t>EDMP-FA SIT TSO CHG</t>
  </si>
  <si>
    <t>EDMP-FA SIT TSO SUP</t>
  </si>
  <si>
    <t>EDMP-FA UAT TSO CHG</t>
  </si>
  <si>
    <t>EDMP-FA UAT TSO SUP</t>
  </si>
  <si>
    <t>EDMP-FALCON SIT TSO CHG</t>
  </si>
  <si>
    <t>EDMP-FALCON SIT TSO SUP</t>
  </si>
  <si>
    <t>EDMP-FALCON STAGE TSO CHG</t>
  </si>
  <si>
    <t>EDMP-FALCON STAGE TSO SUP</t>
  </si>
  <si>
    <t>EDMP-FALCON UAT TSO CHG</t>
  </si>
  <si>
    <t>EDMP-FALCON UAT TSO SUP</t>
  </si>
  <si>
    <t>EDMP-FCC-DATA-CONSUMPTION DEV TSO CHG</t>
  </si>
  <si>
    <t>EDMP-FCC-DATA-CONSUMPTION DEV TSO SUP</t>
  </si>
  <si>
    <t>EDMP-FCC-DATA-CONSUMPTION DR TSO CHG</t>
  </si>
  <si>
    <t>EDMP-FCC-DATA-CONSUMPTION DR TSO SUP</t>
  </si>
  <si>
    <t>EDMP-FCC-DATA-CONSUMPTION PROD TSO CHG</t>
  </si>
  <si>
    <t>EDMP-FCC-DATA-CONSUMPTION PROD TSO SUP</t>
  </si>
  <si>
    <t>EDMP-FCC-DATA-CONSUMPTION SIT TSO CHG</t>
  </si>
  <si>
    <t>EDMP-FCC-DATA-CONSUMPTION SIT TSO SUP</t>
  </si>
  <si>
    <t>EDMP-FCC-GOAML DR TSO CHG</t>
  </si>
  <si>
    <t>EDMP-FCC-GOAML DR TSO SUP</t>
  </si>
  <si>
    <t>EDMP-FCC-GOAML PROD TSO CHG</t>
  </si>
  <si>
    <t>EDMP-FCC-GOAML PROD TSO SUP</t>
  </si>
  <si>
    <t>EDMP-GROUP-TREASURY DEV TSO CHG</t>
  </si>
  <si>
    <t>EDMP-GROUP-TREASURY DEV TSO SUP</t>
  </si>
  <si>
    <t>EDMP-GROUP-TREASURY DR TSO CHG</t>
  </si>
  <si>
    <t>EDMP-GROUP-TREASURY DR TSO SUP</t>
  </si>
  <si>
    <t>EDMP-GROUP-TREASURY PROD TSO CHG</t>
  </si>
  <si>
    <t>EDMP-GROUP-TREASURY PROD TSO SUP</t>
  </si>
  <si>
    <t>EDMP-GROUP-TREASURY SIT TSO CHG</t>
  </si>
  <si>
    <t>EDMP-GROUP-TREASURY SIT TSO SUP</t>
  </si>
  <si>
    <t>EDMP-GROUP-TREASURY STAGE TSO CHG</t>
  </si>
  <si>
    <t>EDMP-GROUP-TREASURY STAGE TSO SUP</t>
  </si>
  <si>
    <t>EDMP-GROUP-TREASURY UAT TSO CHG</t>
  </si>
  <si>
    <t>EDMP-GROUP-TREASURY UAT TSO SUP</t>
  </si>
  <si>
    <t>EDMP-HR ANALYTICS DEV TSO CHG</t>
  </si>
  <si>
    <t>EDMP-HR ANALYTICS DEV TSO SUP</t>
  </si>
  <si>
    <t>EDMP-HR ANALYTICS DR TSO CHG</t>
  </si>
  <si>
    <t>EDMP-HR ANALYTICS DR TSO SUP</t>
  </si>
  <si>
    <t>EDMP-HR ANALYTICS PROD TSO CHG</t>
  </si>
  <si>
    <t>EDMP-HR ANALYTICS PROD TSO SUP</t>
  </si>
  <si>
    <t>EDMP-IMPAIREMENTS-IFRS9 DEV TSO CHG</t>
  </si>
  <si>
    <t>EDMP-IMPAIREMENTS-IFRS9 DEV TSO SUP</t>
  </si>
  <si>
    <t>EDMP-IMPAIREMENTS-IFRS9 SIT TSO CHG</t>
  </si>
  <si>
    <t>EDMP-IMPAIREMENTS-IFRS9 SIT TSO SUP</t>
  </si>
  <si>
    <t>EDMP-IMPAIREMENTS-IFRS9 STAGE TSO CHG</t>
  </si>
  <si>
    <t>EDMP-IMPAIREMENTS-IFRS9 STAGE TSO SUP</t>
  </si>
  <si>
    <t>EDMP-IMPAIREMENTS-IFRS9 UAT TSO CHG</t>
  </si>
  <si>
    <t>EDMP-IMPAIREMENTS-IFRS9 UAT TSO SUP</t>
  </si>
  <si>
    <t>EDMP-IMPAIRMENTS-IFRS9 DR TSO CHG</t>
  </si>
  <si>
    <t>EDMP-IMPAIRMENTS-IFRS9 DR TSO SUP</t>
  </si>
  <si>
    <t>EDMP-IMPAIRMENTS-IFRS9 PROD TSO CHG</t>
  </si>
  <si>
    <t>EDMP-IMPAIRMENTS-IFRS9 PROD TSO SUP</t>
  </si>
  <si>
    <t>EDMP-INDIA-DATA-LAKE DEV TSO CHG</t>
  </si>
  <si>
    <t>EDMP-INDIA-DATA-LAKE DEV TSO SUP</t>
  </si>
  <si>
    <t>EDMP-INDIA-DATA-LAKE DR TSO CHG</t>
  </si>
  <si>
    <t>EDMP-INDIA-DATA-LAKE DR TSO SUP</t>
  </si>
  <si>
    <t>EDMP-INDIA-DATA-LAKE PROD TSO CHG</t>
  </si>
  <si>
    <t>EDMP-INDIA-DATA-LAKE PROD TSO SUP</t>
  </si>
  <si>
    <t>EDMP-INDIA-DATA-LAKE SIT TSO CHG</t>
  </si>
  <si>
    <t>EDMP-INDIA-DATA-LAKE SIT TSO SUP</t>
  </si>
  <si>
    <t>EDMP-INDIA-DATA-LAKE STAGE TSO CHG</t>
  </si>
  <si>
    <t>EDMP-INDIA-DATA-LAKE STAGE TSO SUP</t>
  </si>
  <si>
    <t>EDMP-INDIA-DATA-LAKE UAT TSO CHG</t>
  </si>
  <si>
    <t>EDMP-INDIA-DATA-LAKE UAT TSO SUP</t>
  </si>
  <si>
    <t>EDMP-LRR DEV TSO CHG</t>
  </si>
  <si>
    <t>EDMP-LRR DEV TSO SUP</t>
  </si>
  <si>
    <t>EDMP-LRR DR TSO CHG</t>
  </si>
  <si>
    <t>EDMP-LRR DR TSO SUP</t>
  </si>
  <si>
    <t>EDMP-LRR PROD TSO CHG</t>
  </si>
  <si>
    <t>EDMP-LRR PROD TSO SUP</t>
  </si>
  <si>
    <t>EDMP-LRR SIT TSO CHG</t>
  </si>
  <si>
    <t>EDMP-LRR SIT TSO SUP</t>
  </si>
  <si>
    <t>EDMP-LRR STAGE TSO CHG</t>
  </si>
  <si>
    <t>EDMP-LRR STAGE TSO SUP</t>
  </si>
  <si>
    <t>EDMP-LRR UAT TSO CHG</t>
  </si>
  <si>
    <t>EDMP-LRR UAT TSO SUP</t>
  </si>
  <si>
    <t>EDMP-OCIR DEV TSO CHG</t>
  </si>
  <si>
    <t>EDMP-OCIR DEV TSO SUP</t>
  </si>
  <si>
    <t>EDMP-OCIR DR TSO CHG</t>
  </si>
  <si>
    <t>EDMP-OCIR DR TSO SUP</t>
  </si>
  <si>
    <t>EDMP-OCIR PROD TSO CHG</t>
  </si>
  <si>
    <t>EDMP-OCIR PROD TSO SUP</t>
  </si>
  <si>
    <t>EDMP-RB RA DR TSO CHG</t>
  </si>
  <si>
    <t>EDMP-RB RA DR TSO SUP</t>
  </si>
  <si>
    <t>EDMP-RB RA PROD TSO CHG</t>
  </si>
  <si>
    <t>EDMP-RB RA PROD TSO SUP</t>
  </si>
  <si>
    <t>EDMp-RB-RA-UA PROD TSO CHG</t>
  </si>
  <si>
    <t>EDMp-RB-RA-UA PROD TSO SUP</t>
  </si>
  <si>
    <t>EDMP-RETAIL RISK ANALYTICS DEV TSO CHG</t>
  </si>
  <si>
    <t>EDMP-RETAIL RISK ANALYTICS DEV TSO SUP</t>
  </si>
  <si>
    <t>EDMP-RETAIL RISK ANALYTICS DR TSO CHG</t>
  </si>
  <si>
    <t>EDMP-RETAIL RISK ANALYTICS DR TSO SUP</t>
  </si>
  <si>
    <t>EDMP-RETAIL RISK ANALYTICS PROD TSO CHG</t>
  </si>
  <si>
    <t>EDMP-RETAIL RISK ANALYTICS PROD TSO SUP</t>
  </si>
  <si>
    <t>EDMP-RETAIL RISK ANALYTICS SIT TSO CHG</t>
  </si>
  <si>
    <t>EDMP-RETAIL RISK ANALYTICS SIT TSO SUP</t>
  </si>
  <si>
    <t>EDMP-RETAIL RISK ANALYTICS STAGE TSO CHG</t>
  </si>
  <si>
    <t>EDMP-RETAIL RISK ANALYTICS STAGE TSO SUP</t>
  </si>
  <si>
    <t>EDMP-RETAIL RISK ANALYTICS UAT TSO CHG</t>
  </si>
  <si>
    <t>EDMP-RETAIL RISK ANALYTICS UAT TSO SUP</t>
  </si>
  <si>
    <t>EDMP-RISK DEV TSO CHG</t>
  </si>
  <si>
    <t>EDMP-RISK DEV TSO SUP</t>
  </si>
  <si>
    <t>EDMP-RISK DR TSO CHG</t>
  </si>
  <si>
    <t>EDMP-RISK DR TSO SUP</t>
  </si>
  <si>
    <t>EDMP-RISK PROD TSO CHG</t>
  </si>
  <si>
    <t>EDMP-RISK PROD TSO SUP</t>
  </si>
  <si>
    <t>EDMP-RISK SIT TSO CHG</t>
  </si>
  <si>
    <t>EDMP-RISK SIT TSO SUP</t>
  </si>
  <si>
    <t>EDMP-RISK STAGE TSO CHG</t>
  </si>
  <si>
    <t>EDMP-RISK STAGE TSO SUP</t>
  </si>
  <si>
    <t>EDMP-RISK UAT TSO CHG</t>
  </si>
  <si>
    <t>EDMP-RISK UAT TSO SUP</t>
  </si>
  <si>
    <t>EDMP-RUBICON DEV TSO CHG</t>
  </si>
  <si>
    <t>EDMP-RUBICON DEV TSO SUP</t>
  </si>
  <si>
    <t>EDMP-RUBICON DR TSO CHG</t>
  </si>
  <si>
    <t>EDMP-RUBICON DR TSO SUP</t>
  </si>
  <si>
    <t>EDMP-RUBICON PROD TSO CHG</t>
  </si>
  <si>
    <t>EDMP-RUBICON PROD TSO SUP</t>
  </si>
  <si>
    <t>EDMP-RUBICON SIT TSO CHG</t>
  </si>
  <si>
    <t>EDMP-RUBICON SIT TSO SUP</t>
  </si>
  <si>
    <t>EDMP-RUBICON UAT TSO CHG</t>
  </si>
  <si>
    <t>EDMP-RUBICON UAT TSO SUP</t>
  </si>
  <si>
    <t>EDMP-SG-LRR DEV TSO CHG</t>
  </si>
  <si>
    <t>EDMP-SG-LRR DEV TSO SUP</t>
  </si>
  <si>
    <t>EDMP-SG-LRR DR TSO CHG</t>
  </si>
  <si>
    <t>EDMP-SG-LRR DR TSO SUP</t>
  </si>
  <si>
    <t>EDMP-SG-LRR PROD TSO CHG</t>
  </si>
  <si>
    <t>EDMP-SG-LRR PROD TSO SUP</t>
  </si>
  <si>
    <t>EDMP-SG-LRR SIT TSO CHG</t>
  </si>
  <si>
    <t>EDMP-SG-LRR SIT TSO SUP</t>
  </si>
  <si>
    <t>EDMP-SG-LRR STAGE TSO CHG</t>
  </si>
  <si>
    <t>EDMP-SG-LRR STAGE TSO SUP</t>
  </si>
  <si>
    <t>EDMP-SG-LRR UAT TSO CHG</t>
  </si>
  <si>
    <t>EDMP-SG-LRR UAT TSO SUP</t>
  </si>
  <si>
    <t>EDMP-T3-Account Closure Advice PROD TSO CHG</t>
  </si>
  <si>
    <t>EDMP-T3-Account Closure Advice PROD TSO SUP</t>
  </si>
  <si>
    <t>EDMPT3-DASA-SA DEV TSO CHG</t>
  </si>
  <si>
    <t>EDMPT3-DASA-SA DEV TSO SUP</t>
  </si>
  <si>
    <t>EDMPT3-DASA-SA DR TSO CHG</t>
  </si>
  <si>
    <t>EDMPT3-DASA-SA DR TSO SUP</t>
  </si>
  <si>
    <t>EDMPT3-DASA-SA PROD TSO CHG</t>
  </si>
  <si>
    <t>EDMPT3-DASA-SA PROD TSO SUP</t>
  </si>
  <si>
    <t>EDMPT3-DASA-SA SIT TSO CHG</t>
  </si>
  <si>
    <t>EDMPT3-DASA-SA SIT TSO SUP</t>
  </si>
  <si>
    <t>EDMPT3-DASA-SA UAT TSO CHG</t>
  </si>
  <si>
    <t>EDMPT3-DASA-SA UAT TSO SUP</t>
  </si>
  <si>
    <t>EDMP-T3-MAR DEV TSO CHG</t>
  </si>
  <si>
    <t>EDMP-T3-MAR DEV TSO SUP</t>
  </si>
  <si>
    <t>EDMP-T3-MAR HK PROD TSO CHG</t>
  </si>
  <si>
    <t>EDMP-T3-MAR HK PROD TSO SUP</t>
  </si>
  <si>
    <t>EDMP-T3-MAR OAT TSO CHG</t>
  </si>
  <si>
    <t>EDMP-T3-MAR OAT TSO SUP</t>
  </si>
  <si>
    <t>EDMP-T3-MAR SIT TSO CHG</t>
  </si>
  <si>
    <t>EDMP-T3-MAR SIT TSO SUP</t>
  </si>
  <si>
    <t>EDMP-T3-MAR UAT TSO CHG</t>
  </si>
  <si>
    <t>EDMP-T3-MAR UAT TSO SUP</t>
  </si>
  <si>
    <t>EDMP-T3-PERSONETICS DEV TSO CHG</t>
  </si>
  <si>
    <t>EDMP-T3-PERSONETICS DEV TSO SUP</t>
  </si>
  <si>
    <t>EDMP-T3-PERSONETICS DR TSO CHG</t>
  </si>
  <si>
    <t>EDMP-T3-PERSONETICS DR TSO SUP</t>
  </si>
  <si>
    <t>EDMP-T3-PERSONETICS PROD TSO CHG</t>
  </si>
  <si>
    <t>EDMP-T3-PERSONETICS PROD TSO SUP</t>
  </si>
  <si>
    <t>EDMP-T3-SACBS DEV TSO CHG</t>
  </si>
  <si>
    <t>EDMP-T3-SACBS DEV TSO SUP</t>
  </si>
  <si>
    <t>EDMP-T3-SACBS DR TSO CHG</t>
  </si>
  <si>
    <t>EDMP-T3-SACBS DR TSO SUP</t>
  </si>
  <si>
    <t>EDMP-T3-SACBS PROD TSO CHG</t>
  </si>
  <si>
    <t>EDMP-T3-SACBS PROD TSO SUP</t>
  </si>
  <si>
    <t>EDMP-T3-SACBS SIT TSO CHG</t>
  </si>
  <si>
    <t>EDMP-T3-SACBS SIT TSO SUP</t>
  </si>
  <si>
    <t>EDMP-T3-SACBS UAT TSO CHG</t>
  </si>
  <si>
    <t>EDMP-T3-SACBS UAT TSO SUP</t>
  </si>
  <si>
    <t>EDMP-TB-EXCESS BALANCE DEV TSO CHG</t>
  </si>
  <si>
    <t>EDMP-TB-EXCESS BALANCE DEV TSO SUP</t>
  </si>
  <si>
    <t>EDMP-TB-EXCESS BALANCE DR TSO CHG</t>
  </si>
  <si>
    <t>EDMP-TB-EXCESS BALANCE DR TSO SUP</t>
  </si>
  <si>
    <t>EDMP-TB-EXCESS BALANCE PROD TSO CHG</t>
  </si>
  <si>
    <t>EDMP-TB-EXCESS BALANCE PROD TSO SUP</t>
  </si>
  <si>
    <t>EDMP-TB-EXCESS BALANCE SIT TSO CHG</t>
  </si>
  <si>
    <t>EDMP-TB-EXCESS BALANCE SIT TSO SUP</t>
  </si>
  <si>
    <t>EDMP-TB-EXCESS BALANCE UAT TSO CHG</t>
  </si>
  <si>
    <t>EDMP-TB-EXCESS BALANCE UAT TSO SUP</t>
  </si>
  <si>
    <t>EDMS-SCBK KR DEV TSO CHG</t>
  </si>
  <si>
    <t>EDMS-SCBK KR DEV TSO SUP</t>
  </si>
  <si>
    <t>EDMS-SCBK KR DR TSO CHG</t>
  </si>
  <si>
    <t>EDMS-SCBK KR DR TSO SUP</t>
  </si>
  <si>
    <t>EDMS-SCBK KR PROD TSO CHG</t>
  </si>
  <si>
    <t>EDMS-SCBK KR PROD TSO SUP</t>
  </si>
  <si>
    <t>EDQR PROD TSO CHG</t>
  </si>
  <si>
    <t>EDQR PROD TSO SUP</t>
  </si>
  <si>
    <t>EDW CCIB SCBK KR DEV TSO CHG</t>
  </si>
  <si>
    <t>EDW CCIB SCBK KR DEV TSO SUP</t>
  </si>
  <si>
    <t>EDW CCIB SCBK KR DR TSO CHG</t>
  </si>
  <si>
    <t>EDW CCIB SCBK KR DR TSO SUP</t>
  </si>
  <si>
    <t>EDW CCIB SCBK KR PROD TSO CHG</t>
  </si>
  <si>
    <t>EDW CCIB SCBK KR PROD TSO SUP</t>
  </si>
  <si>
    <t>EDW CPBB SCBK KR DEV TSO CHG</t>
  </si>
  <si>
    <t>EDW CPBB SCBK KR DEV TSO SUP</t>
  </si>
  <si>
    <t>EDW CPBB SCBK KR DR TSO CHG</t>
  </si>
  <si>
    <t>EDW CPBB SCBK KR DR TSO SUP</t>
  </si>
  <si>
    <t>EDW CPBB SCBK KR PROD TSO CHG</t>
  </si>
  <si>
    <t>EDW CPBB SCBK KR PROD TSO SUP</t>
  </si>
  <si>
    <t>EELC INDIA TSO CHG</t>
  </si>
  <si>
    <t>EELC INDIA TSO SUP</t>
  </si>
  <si>
    <t>EFTS BH PROD TSO CHG</t>
  </si>
  <si>
    <t>EFTS BH PROD TSO SUP</t>
  </si>
  <si>
    <t>EGYPT COUNTRY DATA LAKE DEV TSO CHG</t>
  </si>
  <si>
    <t>EGYPT COUNTRY DATA LAKE DEV TSO SUP</t>
  </si>
  <si>
    <t>EGYPT COUNTRY DATA LAKE DR TSO CHG</t>
  </si>
  <si>
    <t>EGYPT COUNTRY DATA LAKE DR TSO SUP</t>
  </si>
  <si>
    <t>EGYPT COUNTRY DATA LAKE PROD TSO CHG</t>
  </si>
  <si>
    <t>EGYPT COUNTRY DATA LAKE PROD TSO SUP</t>
  </si>
  <si>
    <t>EGYPT COUNTRY DATA LAKE SIT TSO CHG</t>
  </si>
  <si>
    <t>EGYPT COUNTRY DATA LAKE SIT TSO SUP</t>
  </si>
  <si>
    <t>EGYPTDL Platform PROD TSO CHG</t>
  </si>
  <si>
    <t>EGYPTDL Platform PROD TSO SUP</t>
  </si>
  <si>
    <t>EIBM DEV TSO CHG</t>
  </si>
  <si>
    <t>EIBM DEV TSO SUP</t>
  </si>
  <si>
    <t>EIBM DR TSO CHG</t>
  </si>
  <si>
    <t>EIBM DR TSO SUP</t>
  </si>
  <si>
    <t>EIBM PROD TSO CHG</t>
  </si>
  <si>
    <t>EIBM PROD TSO SUP</t>
  </si>
  <si>
    <t>Eikon PROD TSO CHG</t>
  </si>
  <si>
    <t>Eikon PROD TSO SUP</t>
  </si>
  <si>
    <t>EIOS HK DR TSO CHG</t>
  </si>
  <si>
    <t>EIOS HK DR TSO SUP</t>
  </si>
  <si>
    <t>EIOS HK PROD TSO CHG</t>
  </si>
  <si>
    <t>EIOS HK PROD TSO SUP</t>
  </si>
  <si>
    <t>E-JCIC-SCBTL DR TSO CHG</t>
  </si>
  <si>
    <t>E-JCIC-SCBTL DR TSO SUP</t>
  </si>
  <si>
    <t>E-JCIC-SCBTL PROD TSO CHG</t>
  </si>
  <si>
    <t>E-JCIC-SCBTL PROD TSO SUP</t>
  </si>
  <si>
    <t>EJOURNAL BD PROD TSO CHG</t>
  </si>
  <si>
    <t>EJOURNAL BD PROD TSO SUP</t>
  </si>
  <si>
    <t>EJOURNAL DR TSO CHG</t>
  </si>
  <si>
    <t>EJOURNAL DR TSO SUP</t>
  </si>
  <si>
    <t>EKUBER IN PROD TSO CHG</t>
  </si>
  <si>
    <t>EKUBER IN PROD TSO SUP</t>
  </si>
  <si>
    <t>E-KYC DEV TSO CHG</t>
  </si>
  <si>
    <t>E-KYC DEV TSO SUP</t>
  </si>
  <si>
    <t>E-KYC DR TSO CHG</t>
  </si>
  <si>
    <t>E-KYC DR TSO SUP</t>
  </si>
  <si>
    <t>E-KYC PROD TSO CHG</t>
  </si>
  <si>
    <t>E-KYC PROD TSO SUP</t>
  </si>
  <si>
    <t>EL1 CN DR TSO CHG</t>
  </si>
  <si>
    <t>EL1 CN DR TSO SUP</t>
  </si>
  <si>
    <t>EL1 CN PROD TSO CHG</t>
  </si>
  <si>
    <t>EL1 CN PROD TSO SUP</t>
  </si>
  <si>
    <t>ELM DEV TSO CHG</t>
  </si>
  <si>
    <t>ELM DEV TSO SUP</t>
  </si>
  <si>
    <t>ELM DR TSO CHG</t>
  </si>
  <si>
    <t>ELM DR TSO SUP</t>
  </si>
  <si>
    <t>ELM OAT TSO CHG</t>
  </si>
  <si>
    <t>ELM OAT TSO SUP</t>
  </si>
  <si>
    <t>ELM PROD TSO CHG</t>
  </si>
  <si>
    <t>ELM PROD TSO SUP</t>
  </si>
  <si>
    <t>ELM SIT TSO CHG</t>
  </si>
  <si>
    <t>ELM SIT TSO SUP</t>
  </si>
  <si>
    <t>ELM UAT TSO CHG</t>
  </si>
  <si>
    <t>ELM UAT TSO SUP</t>
  </si>
  <si>
    <t>EMAIL 001 DR TSO CHG</t>
  </si>
  <si>
    <t>EMAIL 001 DR TSO SUP</t>
  </si>
  <si>
    <t>EMAIL DISASTER RECOVERY TSO CHG</t>
  </si>
  <si>
    <t>EMAIL DISASTER RECOVERY TSO SUP</t>
  </si>
  <si>
    <t>EMAIL ONLINE PROD TSO CHG</t>
  </si>
  <si>
    <t>EMAIL ONLINE PROD TSO SUP</t>
  </si>
  <si>
    <t>EMAIL PROD TSO CHG</t>
  </si>
  <si>
    <t>EMAIL PROD TSO SUP</t>
  </si>
  <si>
    <t>EMBT-ECMT HK PROD TSO CHG</t>
  </si>
  <si>
    <t>EMBT-ECMT HK PROD TSO SUP</t>
  </si>
  <si>
    <t>Employee Communication Application PROD TSO CHG</t>
  </si>
  <si>
    <t>Employee Communication Application PROD TSO SUP</t>
  </si>
  <si>
    <t>EMPLOYEE PORTAL DEV TSO CHG</t>
  </si>
  <si>
    <t>EMPLOYEE PORTAL DEV TSO SUP</t>
  </si>
  <si>
    <t>EMPLOYEE PORTAL DR TSO CHG</t>
  </si>
  <si>
    <t>EMPLOYEE PORTAL DR TSO SUP</t>
  </si>
  <si>
    <t>EMPLOYEE PORTAL PROD TSO CHG</t>
  </si>
  <si>
    <t>EMPLOYEE PORTAL PROD TSO SUP</t>
  </si>
  <si>
    <t>EMS SM PROJECTS TSO CHG</t>
  </si>
  <si>
    <t>EMS SM PROJECTS TSO SUP</t>
  </si>
  <si>
    <t>EMS SUPPORT APP TSO CHG</t>
  </si>
  <si>
    <t>EMS SUPPORT APP TSO SUP</t>
  </si>
  <si>
    <t>EMS SUPPORT CAPACITY TSO CHG</t>
  </si>
  <si>
    <t>EMS SUPPORT CAPACITY TSO SUP</t>
  </si>
  <si>
    <t>EMS SUPPORT CONTAINER TSO CHG</t>
  </si>
  <si>
    <t>EMS SUPPORT CONTAINER TSO SUP</t>
  </si>
  <si>
    <t>EMS SUPPORT INFRA TSO CHG</t>
  </si>
  <si>
    <t>EMS SUPPORT INFRA TSO SUP</t>
  </si>
  <si>
    <t>EMS SUPPORT NETWORK TSO CHG</t>
  </si>
  <si>
    <t>EMS SUPPORT NETWORK TSO SUP</t>
  </si>
  <si>
    <t>EMS2 DEV TSO CHG</t>
  </si>
  <si>
    <t>EMS2 DEV TSO SUP</t>
  </si>
  <si>
    <t>EMS2 DR TSO CHG</t>
  </si>
  <si>
    <t>EMS2 DR TSO SUP</t>
  </si>
  <si>
    <t>EMS2 PROD TSO CHG</t>
  </si>
  <si>
    <t>EMS2 PROD TSO SUP</t>
  </si>
  <si>
    <t>EMS2 UAT TSO CHG</t>
  </si>
  <si>
    <t>EMS2 UAT TSO SUP</t>
  </si>
  <si>
    <t>ENCRYPTED TRAFFIC VISIBILITY-REVEAL ENTERPRISE DEV TSO CHG</t>
  </si>
  <si>
    <t>ENCRYPTED TRAFFIC VISIBILITY-REVEAL ENTERPRISE DEV TSO SUP</t>
  </si>
  <si>
    <t>ENCRYPTED TRAFFIC VISIBILITY-REVEAL ENTERPRISE DR TSO CHG</t>
  </si>
  <si>
    <t>ENCRYPTED TRAFFIC VISIBILITY-REVEAL ENTERPRISE DR TSO SUP</t>
  </si>
  <si>
    <t>ENCRYPTED TRAFFIC VISIBILITY-REVEAL ENTERPRISE PROD TSO CHG</t>
  </si>
  <si>
    <t>ENCRYPTED TRAFFIC VISIBILITY-REVEAL ENTERPRISE PROD TSO SUP</t>
  </si>
  <si>
    <t>END USER COMPUTING-EUC- PROD TSO CHG</t>
  </si>
  <si>
    <t>END USER COMPUTING-EUC- PROD TSO SUP</t>
  </si>
  <si>
    <t>ENEGO-SCBK KR DEV TSO CHG</t>
  </si>
  <si>
    <t>ENEGO-SCBK KR DEV TSO SUP</t>
  </si>
  <si>
    <t>ENEGO-SCBK KR DR TSO CHG</t>
  </si>
  <si>
    <t>ENEGO-SCBK KR DR TSO SUP</t>
  </si>
  <si>
    <t>ENEGO-SCBK KR PROD TSO CHG</t>
  </si>
  <si>
    <t>ENEGO-SCBK KR PROD TSO SUP</t>
  </si>
  <si>
    <t>ENOTIFY NOTIFICATION SYSTEM NP DR TSO CHG</t>
  </si>
  <si>
    <t>ENOTIFY NOTIFICATION SYSTEM NP DR TSO SUP</t>
  </si>
  <si>
    <t>ENOTIFY NOTIFICATION SYSTEM NP PROD TSO CHG</t>
  </si>
  <si>
    <t>ENOTIFY NOTIFICATION SYSTEM NP PROD TSO SUP</t>
  </si>
  <si>
    <t>ENTERPRISE ARCHITECTURE TOOL - AVOLUTION ABACUS CLOUD DEV TSO CHG</t>
  </si>
  <si>
    <t>ENTERPRISE ARCHITECTURE TOOL - AVOLUTION ABACUS CLOUD DEV TSO SUP</t>
  </si>
  <si>
    <t>ENTERPRISE DATA MGMT PLATFORM DEV TSO CHG</t>
  </si>
  <si>
    <t>ENTERPRISE DATA MGMT PLATFORM DEV TSO SUP</t>
  </si>
  <si>
    <t>ENTERPRISE DATA MGMT PLATFORM DR TSO CHG</t>
  </si>
  <si>
    <t>ENTERPRISE DATA MGMT PLATFORM DR TSO SUP</t>
  </si>
  <si>
    <t>ENTERPRISE DATA MGMT PLATFORM PROD TSO CHG</t>
  </si>
  <si>
    <t>ENTERPRISE DATA MGMT PLATFORM PROD TSO SUP</t>
  </si>
  <si>
    <t>ENTERPRISE DATA MGMT PLATFORM SIT TSO CHG</t>
  </si>
  <si>
    <t>ENTERPRISE DATA MGMT PLATFORM SIT TSO SUP</t>
  </si>
  <si>
    <t>ENTERPRISE MFU TOOL TSO CHG</t>
  </si>
  <si>
    <t>ENTERPRISE MFU TOOL TSO SUP</t>
  </si>
  <si>
    <t>Enterprise Monitoring DEV TSO CHG</t>
  </si>
  <si>
    <t>Enterprise Monitoring DEV TSO SUP</t>
  </si>
  <si>
    <t>ENTERPRISE MONITORING DR TSO CHG</t>
  </si>
  <si>
    <t>ENTERPRISE MONITORING DR TSO SUP</t>
  </si>
  <si>
    <t>ENTERPRISE MONITORING PROD TSO CHG</t>
  </si>
  <si>
    <t>ENTERPRISE MONITORING PROD TSO SUP</t>
  </si>
  <si>
    <t>Enterprise Scoring Engine DR TSO CHG</t>
  </si>
  <si>
    <t>Enterprise Scoring Engine DR TSO SUP</t>
  </si>
  <si>
    <t>Enterprise Scoring Engine PROD TSO CHG</t>
  </si>
  <si>
    <t>Enterprise Scoring Engine PROD TSO SUP</t>
  </si>
  <si>
    <t>ENTERPRISE TECHNOLOGY TECHNICAL COUNCIL TSO CHG</t>
  </si>
  <si>
    <t>ENTERPRISE TECHNOLOGY TECHNICAL COUNCIL TSO SUP</t>
  </si>
  <si>
    <t>ENVIRONMENT ALERT SYSTEM-PAKISTAN BIZ PREMISE TSO CHG</t>
  </si>
  <si>
    <t>ENVIRONMENT ALERT SYSTEM-PAKISTAN BIZ PREMISE TSO SUP</t>
  </si>
  <si>
    <t>EOPS DEV TSO CHG</t>
  </si>
  <si>
    <t>EOPS DEV TSO SUP</t>
  </si>
  <si>
    <t>EOPS DR TSO CHG</t>
  </si>
  <si>
    <t>EOPS DR TSO SUP</t>
  </si>
  <si>
    <t>EOPS HK DR TSO CHG</t>
  </si>
  <si>
    <t>EOPS HK DR TSO SUP</t>
  </si>
  <si>
    <t>EOPS HK PROD TSO CHG</t>
  </si>
  <si>
    <t>EOPS HK PROD TSO SUP</t>
  </si>
  <si>
    <t>EOPS MOCK TSO CHG</t>
  </si>
  <si>
    <t>EOPS MOCK TSO SUP</t>
  </si>
  <si>
    <t>EOPS PROD TSO CHG</t>
  </si>
  <si>
    <t>EOPS PROD TSO SUP</t>
  </si>
  <si>
    <t>EOPS SIT TSO CHG</t>
  </si>
  <si>
    <t>EOPS SIT TSO SUP</t>
  </si>
  <si>
    <t>EOPS UAT TSO CHG</t>
  </si>
  <si>
    <t>EOPS UAT TSO SUP</t>
  </si>
  <si>
    <t>EOPS UK DR TSO CHG</t>
  </si>
  <si>
    <t>EOPS UK DR TSO SUP</t>
  </si>
  <si>
    <t>EOPS UK PROD TSO CHG</t>
  </si>
  <si>
    <t>EOPS UK PROD TSO SUP</t>
  </si>
  <si>
    <t>EORP BIZ TSO CHG</t>
  </si>
  <si>
    <t>EORP BIZ TSO SUP</t>
  </si>
  <si>
    <t>EORP DEV TSO CHG</t>
  </si>
  <si>
    <t>EORP DEV TSO SUP</t>
  </si>
  <si>
    <t>EORP DR TSO CHG</t>
  </si>
  <si>
    <t>EORP DR TSO SUP</t>
  </si>
  <si>
    <t>EORP PROD TSO CHG</t>
  </si>
  <si>
    <t>EORP PROD TSO SUP</t>
  </si>
  <si>
    <t>EORP SIT TSO CHG</t>
  </si>
  <si>
    <t>EORP SIT TSO SUP</t>
  </si>
  <si>
    <t>EORP STAGE TSO CHG</t>
  </si>
  <si>
    <t>EORP STAGE TSO SUP</t>
  </si>
  <si>
    <t>EORP-BCM DEV TSO CHG</t>
  </si>
  <si>
    <t>EORP-BCM DEV TSO SUP</t>
  </si>
  <si>
    <t>EORP-BCM DR TSO CHG</t>
  </si>
  <si>
    <t>EORP-BCM DR TSO SUP</t>
  </si>
  <si>
    <t>EORP-BCM PROD TSO CHG</t>
  </si>
  <si>
    <t>EORP-BCM PROD TSO SUP</t>
  </si>
  <si>
    <t>EORP-BCM SIT TSO CHG</t>
  </si>
  <si>
    <t>EORP-BCM SIT TSO SUP</t>
  </si>
  <si>
    <t>EORP-BCM STAGE TSO CHG</t>
  </si>
  <si>
    <t>EORP-BCM STAGE TSO SUP</t>
  </si>
  <si>
    <t>EORP-OCIR DEV TSO CHG</t>
  </si>
  <si>
    <t>EORP-OCIR DEV TSO SUP</t>
  </si>
  <si>
    <t>EORP-OCIR DR TSO CHG</t>
  </si>
  <si>
    <t>EORP-OCIR DR TSO SUP</t>
  </si>
  <si>
    <t>EORP-OCIR PROD TSO CHG</t>
  </si>
  <si>
    <t>EORP-OCIR PROD TSO SUP</t>
  </si>
  <si>
    <t>EORP-OCIR SIT TSO CHG</t>
  </si>
  <si>
    <t>EORP-OCIR SIT TSO SUP</t>
  </si>
  <si>
    <t>EORP-OCIR STAGE TSO CHG</t>
  </si>
  <si>
    <t>EORP-OCIR STAGE TSO SUP</t>
  </si>
  <si>
    <t>EOS DATAWAREHOUSE JE PROD TSO CHG</t>
  </si>
  <si>
    <t>EOS DATAWAREHOUSE JE PROD TSO SUP</t>
  </si>
  <si>
    <t>EPOLICY DR TSO CHG</t>
  </si>
  <si>
    <t>EPOLICY DR TSO SUP</t>
  </si>
  <si>
    <t>EPOLICY PROD TSO CHG</t>
  </si>
  <si>
    <t>EPOLICY PROD TSO SUP</t>
  </si>
  <si>
    <t>EPOLICY UAT TSO CHG</t>
  </si>
  <si>
    <t>EPOLICY UAT TSO SUP</t>
  </si>
  <si>
    <t>EPOS-SCBTL DR TSO CHG</t>
  </si>
  <si>
    <t>EPOS-SCBTL DR TSO SUP</t>
  </si>
  <si>
    <t>EPOS-SCBTL PROD TSO CHG</t>
  </si>
  <si>
    <t>EPOS-SCBTL PROD TSO SUP</t>
  </si>
  <si>
    <t>EQ LCT PROD TSO CHG</t>
  </si>
  <si>
    <t>EQ LCT PROD TSO SUP</t>
  </si>
  <si>
    <t>EQ LCT UAT TSO CHG</t>
  </si>
  <si>
    <t>EQ LCT UAT TSO SUP</t>
  </si>
  <si>
    <t>EQCONNECT DR TSO CHG</t>
  </si>
  <si>
    <t>EQCONNECT DR TSO SUP</t>
  </si>
  <si>
    <t>EQCONNECT PROD TSO CHG</t>
  </si>
  <si>
    <t>EQCONNECT PROD TSO SUP</t>
  </si>
  <si>
    <t>EQCONNECT UAT TSO CHG</t>
  </si>
  <si>
    <t>EQCONNECT UAT TSO SUP</t>
  </si>
  <si>
    <t>EQTRADE DR TSO CHG</t>
  </si>
  <si>
    <t>EQTRADE DR TSO SUP</t>
  </si>
  <si>
    <t>EQTRADE PROD TSO CHG</t>
  </si>
  <si>
    <t>EQTRADE PROD TSO SUP</t>
  </si>
  <si>
    <t>E-RESEARCH PLATFORM 005 DR TSO CHG</t>
  </si>
  <si>
    <t>E-RESEARCH PLATFORM 005 DR TSO SUP</t>
  </si>
  <si>
    <t>E-RESEARCH PLATFORM PROD TSO CHG</t>
  </si>
  <si>
    <t>E-RESEARCH PLATFORM PROD TSO SUP</t>
  </si>
  <si>
    <t>ERMS HK DEV TSO CHG</t>
  </si>
  <si>
    <t>ERMS HK DEV TSO SUP</t>
  </si>
  <si>
    <t>ERMS HK DR TSO CHG</t>
  </si>
  <si>
    <t>ERMS HK DR TSO SUP</t>
  </si>
  <si>
    <t>ERMS HK PROD TSO CHG</t>
  </si>
  <si>
    <t>ERMS HK PROD TSO SUP</t>
  </si>
  <si>
    <t>ERMS HK STAGE TSO CHG</t>
  </si>
  <si>
    <t>ERMS HK STAGE TSO SUP</t>
  </si>
  <si>
    <t>ERMS UK DEV TSO CHG</t>
  </si>
  <si>
    <t>ERMS UK DEV TSO SUP</t>
  </si>
  <si>
    <t>ERMS UK DR TSO CHG</t>
  </si>
  <si>
    <t>ERMS UK DR TSO SUP</t>
  </si>
  <si>
    <t>ERMS UK PROD TSO CHG</t>
  </si>
  <si>
    <t>ERMS UK PROD TSO SUP</t>
  </si>
  <si>
    <t>ERMS UK STAGE TSO CHG</t>
  </si>
  <si>
    <t>ERMS UK STAGE TSO SUP</t>
  </si>
  <si>
    <t>ESDS DR TSO CHG</t>
  </si>
  <si>
    <t>ESDS DR TSO SUP</t>
  </si>
  <si>
    <t>ESDS HK DEV TSO CHG</t>
  </si>
  <si>
    <t>ESDS HK DEV TSO SUP</t>
  </si>
  <si>
    <t>ESDS HK DR TSO CHG</t>
  </si>
  <si>
    <t>ESDS HK DR TSO SUP</t>
  </si>
  <si>
    <t>ESDS HK PRD TSO CHG</t>
  </si>
  <si>
    <t>ESDS HK PRD TSO SUP</t>
  </si>
  <si>
    <t>ESDS HK SIT TSO CHG</t>
  </si>
  <si>
    <t>ESDS HK SIT TSO SUP</t>
  </si>
  <si>
    <t>ESDS HK UAT TSO CHG</t>
  </si>
  <si>
    <t>ESDS HK UAT TSO SUP</t>
  </si>
  <si>
    <t>ESDS MOCK TSO CHG</t>
  </si>
  <si>
    <t>ESDS MOCK TSO SUP</t>
  </si>
  <si>
    <t>ESDS PROD TSO CHG</t>
  </si>
  <si>
    <t>ESDS PROD TSO SUP</t>
  </si>
  <si>
    <t>ESG NAVIGATOR DEV TSO CHG</t>
  </si>
  <si>
    <t>ESG NAVIGATOR DEV TSO SUP</t>
  </si>
  <si>
    <t>ESG NAVIGATOR DR TSO CHG</t>
  </si>
  <si>
    <t>ESG NAVIGATOR DR TSO SUP</t>
  </si>
  <si>
    <t>ESG NAVIGATOR PROD TSO CHG</t>
  </si>
  <si>
    <t>ESG NAVIGATOR PROD TSO SUP</t>
  </si>
  <si>
    <t>ESIGCAP DEV TSO CHG</t>
  </si>
  <si>
    <t>ESIGCAP DEV TSO SUP</t>
  </si>
  <si>
    <t>ESIGCAP DR TSO CHG</t>
  </si>
  <si>
    <t>ESIGCAP DR TSO SUP</t>
  </si>
  <si>
    <t>ESIGCAP PROD TSO CHG</t>
  </si>
  <si>
    <t>ESIGCAP PROD TSO SUP</t>
  </si>
  <si>
    <t>ESIGCAP SIT TSO CHG</t>
  </si>
  <si>
    <t>ESIGCAP SIT TSO SUP</t>
  </si>
  <si>
    <t>ESIGCAP STAGE TSO CHG</t>
  </si>
  <si>
    <t>ESIGCAP STAGE TSO SUP</t>
  </si>
  <si>
    <t>ESIGCAP UAT TSO CHG</t>
  </si>
  <si>
    <t>ESIGCAP UAT TSO SUP</t>
  </si>
  <si>
    <t>ESIGNATUREBOOK DR TSO CHG</t>
  </si>
  <si>
    <t>ESIGNATUREBOOK DR TSO SUP</t>
  </si>
  <si>
    <t>ESIGNATUREBOOK PROD TSO CHG</t>
  </si>
  <si>
    <t>ESIGNATUREBOOK PROD TSO SUP</t>
  </si>
  <si>
    <t>ESIGNATUREBOOK STNDBY UAT TSO CHG</t>
  </si>
  <si>
    <t>ESIGNATUREBOOK STNDBY UAT TSO SUP</t>
  </si>
  <si>
    <t>ESIGNATUREBOOK UAT TSO CHG</t>
  </si>
  <si>
    <t>ESIGNATUREBOOK UAT TSO SUP</t>
  </si>
  <si>
    <t>ESIGNLIVE DEV TSO CHG</t>
  </si>
  <si>
    <t>ESIGNLIVE DEV TSO SUP</t>
  </si>
  <si>
    <t>ESIGNLIVE PROD TSO CHG</t>
  </si>
  <si>
    <t>ESIGNLIVE PROD TSO SUP</t>
  </si>
  <si>
    <t>ESM-SCBK KR DEV TSO CHG</t>
  </si>
  <si>
    <t>ESM-SCBK KR DEV TSO SUP</t>
  </si>
  <si>
    <t>ESM-SCBK KR DR TSO CHG</t>
  </si>
  <si>
    <t>ESM-SCBK KR DR TSO SUP</t>
  </si>
  <si>
    <t>ESM-SCBK KR PROD TSO CHG</t>
  </si>
  <si>
    <t>ESM-SCBK KR PROD TSO SUP</t>
  </si>
  <si>
    <t>ESSBASE KPI DEV TSO CHG</t>
  </si>
  <si>
    <t>ESSBASE KPI DEV TSO SUP</t>
  </si>
  <si>
    <t>ESSBASE KPI DR TSO CHG</t>
  </si>
  <si>
    <t>ESSBASE KPI DR TSO SUP</t>
  </si>
  <si>
    <t>ESSBASE KPI PROD TSO CHG</t>
  </si>
  <si>
    <t>ESSBASE KPI PROD TSO SUP</t>
  </si>
  <si>
    <t>ESSBASE PIPELINE DEV TSO CHG</t>
  </si>
  <si>
    <t>ESSBASE PIPELINE DEV TSO SUP</t>
  </si>
  <si>
    <t>ESSBASE PIPELINE DR TSO CHG</t>
  </si>
  <si>
    <t>ESSBASE PIPELINE DR TSO SUP</t>
  </si>
  <si>
    <t>ESSBASE PIPELINE PROD TSO CHG</t>
  </si>
  <si>
    <t>ESSBASE PIPELINE PROD TSO SUP</t>
  </si>
  <si>
    <t>ESSBASE PSF DEV TSO CHG</t>
  </si>
  <si>
    <t>ESSBASE PSF DEV TSO SUP</t>
  </si>
  <si>
    <t>ESSBASE PSF DR TSO CHG</t>
  </si>
  <si>
    <t>ESSBASE PSF DR TSO SUP</t>
  </si>
  <si>
    <t>ESSBASE PSF PROD TSO CHG</t>
  </si>
  <si>
    <t>ESSBASE PSF PROD TSO SUP</t>
  </si>
  <si>
    <t>ESSBASE REGULATORY DEV TSO CHG</t>
  </si>
  <si>
    <t>ESSBASE REGULATORY DEV TSO SUP</t>
  </si>
  <si>
    <t>ESSBASE REGULATORY MY DR TSO CHG</t>
  </si>
  <si>
    <t>ESSBASE REGULATORY MY DR TSO SUP</t>
  </si>
  <si>
    <t>ESSBASE REGULATORY MY PROD TSO CHG</t>
  </si>
  <si>
    <t>ESSBASE REGULATORY MY PROD TSO SUP</t>
  </si>
  <si>
    <t>ESSBASE WBIC DEV TSO CHG</t>
  </si>
  <si>
    <t>ESSBASE WBIC DEV TSO SUP</t>
  </si>
  <si>
    <t>ESSBASE WBIC DR TSO CHG</t>
  </si>
  <si>
    <t>ESSBASE WBIC DR TSO SUP</t>
  </si>
  <si>
    <t>ESSBASE WBIC PROD TSO CHG</t>
  </si>
  <si>
    <t>ESSBASE WBIC PROD TSO SUP</t>
  </si>
  <si>
    <t>EssBase-SCBK KR DEV TSO CHG</t>
  </si>
  <si>
    <t>EssBase-SCBK KR DEV TSO SUP</t>
  </si>
  <si>
    <t>EssBase-SCBK KR DR TSO CHG</t>
  </si>
  <si>
    <t>EssBase-SCBK KR DR TSO SUP</t>
  </si>
  <si>
    <t>EssBase-SCBK KR PROD TSO CHG</t>
  </si>
  <si>
    <t>EssBase-SCBK KR PROD TSO SUP</t>
  </si>
  <si>
    <t>ESTAMP-SCBTL DR TSO CHG</t>
  </si>
  <si>
    <t>ESTAMP-SCBTL DR TSO SUP</t>
  </si>
  <si>
    <t>ESTAMP-SCBTL PROD TSO CHG</t>
  </si>
  <si>
    <t>ESTAMP-SCBTL PROD TSO SUP</t>
  </si>
  <si>
    <t>ESTATEMENT (EBBS EOD STMTS) MU DR TSO CHG</t>
  </si>
  <si>
    <t>ESTATEMENT (EBBS EOD STMTS) MU DR TSO SUP</t>
  </si>
  <si>
    <t>ESTATEMENT (EBBS EOD STMTS) MU PROD TSO CHG</t>
  </si>
  <si>
    <t>ESTATEMENT (EBBS EOD STMTS) MU PROD TSO SUP</t>
  </si>
  <si>
    <t>ESTATEMENT AWS DEV TSO CHG</t>
  </si>
  <si>
    <t>ESTATEMENT AWS DEV TSO SUP</t>
  </si>
  <si>
    <t>ESTATEMENT AWS PROD TSO CHG</t>
  </si>
  <si>
    <t>ESTATEMENT AWS PROD TSO SUP</t>
  </si>
  <si>
    <t>ESTATEMENT AWS STG TSO CHG</t>
  </si>
  <si>
    <t>ESTATEMENT AWS STG TSO SUP</t>
  </si>
  <si>
    <t>ESTATEMENT BAHRAIN PROD TSO CHG</t>
  </si>
  <si>
    <t>ESTATEMENT BAHRAIN PROD TSO SUP</t>
  </si>
  <si>
    <t>ESTATEMENT BOTSWANA PROD TSO CHG</t>
  </si>
  <si>
    <t>ESTATEMENT BOTSWANA PROD TSO SUP</t>
  </si>
  <si>
    <t>ESTATEMENT DR TSO CHG</t>
  </si>
  <si>
    <t>ESTATEMENT DR TSO SUP</t>
  </si>
  <si>
    <t>ESTATEMENT HONG KONG PROD TSO CHG</t>
  </si>
  <si>
    <t>ESTATEMENT HONG KONG PROD TSO SUP</t>
  </si>
  <si>
    <t>ESTATEMENT IPSS TSO CHG</t>
  </si>
  <si>
    <t>ESTATEMENT IPSS TSO SUP</t>
  </si>
  <si>
    <t>ESTATEMENT JORDAN PROD TSO CHG</t>
  </si>
  <si>
    <t>ESTATEMENT JORDAN PROD TSO SUP</t>
  </si>
  <si>
    <t>ESTATEMENT KENYA PROD TSO CHG</t>
  </si>
  <si>
    <t>ESTATEMENT KENYA PROD TSO SUP</t>
  </si>
  <si>
    <t>ESTATEMENT MALAYSIA PROD TSO CHG</t>
  </si>
  <si>
    <t>ESTATEMENT MALAYSIA PROD TSO SUP</t>
  </si>
  <si>
    <t>ESTATEMENT NEPAL PROD TSO CHG</t>
  </si>
  <si>
    <t>ESTATEMENT NEPAL PROD TSO SUP</t>
  </si>
  <si>
    <t>ESTATEMENT NIGERIA PROD TSO CHG</t>
  </si>
  <si>
    <t>ESTATEMENT NIGERIA PROD TSO SUP</t>
  </si>
  <si>
    <t>ESTATEMENT OMAN PROD TSO CHG</t>
  </si>
  <si>
    <t>ESTATEMENT OMAN PROD TSO SUP</t>
  </si>
  <si>
    <t>ESTATEMENT PROD TSO CHG</t>
  </si>
  <si>
    <t>ESTATEMENT PROD TSO SUP</t>
  </si>
  <si>
    <t>ESTATEMENT QATAR PROD TSO CHG</t>
  </si>
  <si>
    <t>ESTATEMENT QATAR PROD TSO SUP</t>
  </si>
  <si>
    <t>ESTATEMENT SINGAPORE PROD TSO CHG</t>
  </si>
  <si>
    <t>ESTATEMENT SINGAPORE PROD TSO SUP</t>
  </si>
  <si>
    <t>ESTATEMENT SRI LANKA PROD TSO CHG</t>
  </si>
  <si>
    <t>ESTATEMENT SRI LANKA PROD TSO SUP</t>
  </si>
  <si>
    <t>ESTATEMENT TELIGENT BN DR TSO CHG</t>
  </si>
  <si>
    <t>ESTATEMENT TELIGENT BN DR TSO SUP</t>
  </si>
  <si>
    <t>ESTATEMENT TELIGENT BN PROD TSO CHG</t>
  </si>
  <si>
    <t>ESTATEMENT TELIGENT BN PROD TSO SUP</t>
  </si>
  <si>
    <t>ESTATEMENT VIETNAM PROD TSO CHG</t>
  </si>
  <si>
    <t>ESTATEMENT VIETNAM PROD TSO SUP</t>
  </si>
  <si>
    <t>ET CD DEVOPS ECAB TSO CHG</t>
  </si>
  <si>
    <t>ET CD DEVOPS ECAB TSO SUP</t>
  </si>
  <si>
    <t>ET CDO ABACUS SRE TSO CHG</t>
  </si>
  <si>
    <t>ET CDO ABACUS SRE TSO SUP</t>
  </si>
  <si>
    <t>ET CDO PLANVIEW SRE TSO CHG</t>
  </si>
  <si>
    <t>ET CDO PLANVIEW SRE TSO SUP</t>
  </si>
  <si>
    <t>ET EUS GPSMFD SUP TSO CHG</t>
  </si>
  <si>
    <t>ET EUS GPSMFD SUP TSO SUP</t>
  </si>
  <si>
    <t>ET EUS MECM DEV TSO CHG</t>
  </si>
  <si>
    <t>ET EUS MECM DEV TSO SUP</t>
  </si>
  <si>
    <t>ET EUS SRMBULK SUP TSO CHG</t>
  </si>
  <si>
    <t>ET EUS SRMBULK SUP TSO SUP</t>
  </si>
  <si>
    <t>ET EUS SRMDATAADM SUP TSO CHG</t>
  </si>
  <si>
    <t>ET EUS SRMDATAADM SUP TSO SUP</t>
  </si>
  <si>
    <t>ET EUS SRMFORMS SUP TSO CHG</t>
  </si>
  <si>
    <t>ET EUS SRMFORMS SUP TSO SUP</t>
  </si>
  <si>
    <t>ET IASA TBRDS ENG TSO CHG</t>
  </si>
  <si>
    <t>ET IASA TBRDS ENG TSO SUP</t>
  </si>
  <si>
    <t>ET IS EDMIAPI SRE TSO CHG</t>
  </si>
  <si>
    <t>ET IS EDMIAPI SRE TSO SUP</t>
  </si>
  <si>
    <t>ET IS EXTPORTAL DEV TSO CHG</t>
  </si>
  <si>
    <t>ET IS EXTPORTAL DEV TSO SUP</t>
  </si>
  <si>
    <t>ET ITOM CONFIGMGT QAT TSO CHG</t>
  </si>
  <si>
    <t>ET ITOM CONFIGMGT QAT TSO SUP</t>
  </si>
  <si>
    <t>ET ITSM ITBM SUP TSO CHG</t>
  </si>
  <si>
    <t>ET ITSM ITBM SUP TSO SUP</t>
  </si>
  <si>
    <t>ET ITSM SNEDMPSS SUP TSO CHG</t>
  </si>
  <si>
    <t>ET ITSM SNEDMPSS SUP TSO SUP</t>
  </si>
  <si>
    <t>ET ITSM SNITSM SUP TSO CHG</t>
  </si>
  <si>
    <t>ET ITSM SNITSM SUP TSO SUP</t>
  </si>
  <si>
    <t>ET ITSM SNSAT SRE TSO CHG</t>
  </si>
  <si>
    <t>ET ITSM SNSAT SRE TSO SUP</t>
  </si>
  <si>
    <t>ET ITSM SNSBIA SRE TSO CHG</t>
  </si>
  <si>
    <t>ET ITSM SNSBIA SRE TSO SUP</t>
  </si>
  <si>
    <t>ET ITSM SRM DATA ADM CHG</t>
  </si>
  <si>
    <t>ET ITSM SRM DATA ADM SUP</t>
  </si>
  <si>
    <t>ET ITSM TELEMETRY SRE TSO CHG</t>
  </si>
  <si>
    <t>ET ITSM TELEMETRY SRE TSO SUP</t>
  </si>
  <si>
    <t>ET ITSM TOPS SRE TSO CHG</t>
  </si>
  <si>
    <t>ET ITSM TOPS SRE TSO SUP</t>
  </si>
  <si>
    <t>ET ITSMOPS SNOWCP ENG TSO CHG</t>
  </si>
  <si>
    <t>ET ITSMOPS SNOWCP ENG TSO SUP</t>
  </si>
  <si>
    <t>ET NW HUBMACD SUP TSO CHG</t>
  </si>
  <si>
    <t>ET NW HUBMACD SUP TSO SUP</t>
  </si>
  <si>
    <t>ETAX ID DR TSO CHG</t>
  </si>
  <si>
    <t>ETAX ID DR TSO SUP</t>
  </si>
  <si>
    <t>ETAX ID PROD TSO CHG</t>
  </si>
  <si>
    <t>ETAX ID PROD TSO SUP</t>
  </si>
  <si>
    <t>ETAX-SMARTPAY ZM DR TSO CHG</t>
  </si>
  <si>
    <t>ETAX-SMARTPAY ZM DR TSO SUP</t>
  </si>
  <si>
    <t>ETAX-SMARTPAY ZM PROD TSO CHG</t>
  </si>
  <si>
    <t>ETAX-SMARTPAY ZM PROD TSO SUP</t>
  </si>
  <si>
    <t>ETDFIX DEV TSO CHG</t>
  </si>
  <si>
    <t>ETDFIX DEV TSO SUP</t>
  </si>
  <si>
    <t>ETDFIX PROD TSO CHG</t>
  </si>
  <si>
    <t>ETDFIX PROD TSO SUP</t>
  </si>
  <si>
    <t>eTeller DR TSO CHG</t>
  </si>
  <si>
    <t>eTeller DR TSO SUP</t>
  </si>
  <si>
    <t>eTeller PROD TSO CHG</t>
  </si>
  <si>
    <t>eTeller PROD TSO SUP</t>
  </si>
  <si>
    <t>ETF RECORDING -SCBK KR DEV TSO CHG</t>
  </si>
  <si>
    <t>ETF RECORDING -SCBK KR DEV TSO SUP</t>
  </si>
  <si>
    <t>ETF RECORDING -SCBK KR DR TSO CHG</t>
  </si>
  <si>
    <t>ETF RECORDING -SCBK KR DR TSO SUP</t>
  </si>
  <si>
    <t>ETF RECORDING -SCBK KR PROD TSO CHG</t>
  </si>
  <si>
    <t>ETF RECORDING -SCBK KR PROD TSO SUP</t>
  </si>
  <si>
    <t>ETS-SCBK KR DEV TSO CHG</t>
  </si>
  <si>
    <t>ETS-SCBK KR DEV TSO SUP</t>
  </si>
  <si>
    <t>ETS-SCBK KR DR TSO CHG</t>
  </si>
  <si>
    <t>ETS-SCBK KR DR TSO SUP</t>
  </si>
  <si>
    <t>ETS-SCBK KR PROD TSO CHG</t>
  </si>
  <si>
    <t>ETS-SCBK KR PROD TSO SUP</t>
  </si>
  <si>
    <t>EUC - GBS MY PROD TSO CHG</t>
  </si>
  <si>
    <t>EUC - GBS MY PROD TSO SUP</t>
  </si>
  <si>
    <t>EUC - SCB IN DR TSO CHG</t>
  </si>
  <si>
    <t>EUC - SCB IN DR TSO SUP</t>
  </si>
  <si>
    <t>EUC - SCB IN PROD TSO CHG</t>
  </si>
  <si>
    <t>EUC - SCB IN PROD TSO SUP</t>
  </si>
  <si>
    <t>EUC-SCBPH DEV TSO CHG</t>
  </si>
  <si>
    <t>EUC-SCBPH DEV TSO SUP</t>
  </si>
  <si>
    <t>EUC-SCBPH DR TSO CHG</t>
  </si>
  <si>
    <t>EUC-SCBPH DR TSO SUP</t>
  </si>
  <si>
    <t>EUC-SCBPH PROD TSO CHG</t>
  </si>
  <si>
    <t>EUC-SCBPH PROD TSO SUP</t>
  </si>
  <si>
    <t>EUNOIA DEV TSO CHG</t>
  </si>
  <si>
    <t>EUNOIA DEV TSO SUP</t>
  </si>
  <si>
    <t>EUNOIA OAT TSO CHG</t>
  </si>
  <si>
    <t>EUNOIA OAT TSO SUP</t>
  </si>
  <si>
    <t>EUNOIA PROD TSO CHG</t>
  </si>
  <si>
    <t>EUNOIA PROD TSO SUP</t>
  </si>
  <si>
    <t>EUNOIA SIT TSO CHG</t>
  </si>
  <si>
    <t>EUNOIA SIT TSO SUP</t>
  </si>
  <si>
    <t>EUNOIA UAT TSO CHG</t>
  </si>
  <si>
    <t>EUNOIA UAT TSO SUP</t>
  </si>
  <si>
    <t>EURONET SETTLEMENT DEV TSO CHG</t>
  </si>
  <si>
    <t>EURONET SETTLEMENT DEV TSO SUP</t>
  </si>
  <si>
    <t>EURONET SETTLEMENT DR TSO CHG</t>
  </si>
  <si>
    <t>EURONET SETTLEMENT DR TSO SUP</t>
  </si>
  <si>
    <t>EURONET SETTLEMENT IN DR TSO CHG</t>
  </si>
  <si>
    <t>EURONET SETTLEMENT IN DR TSO SUP</t>
  </si>
  <si>
    <t>EURONET SETTLEMENT IN PRE-PROD TSO CHG</t>
  </si>
  <si>
    <t>EURONET SETTLEMENT IN PRE-PROD TSO SUP</t>
  </si>
  <si>
    <t>EURONET SETTLEMENT IN PROD TSO CHG</t>
  </si>
  <si>
    <t>EURONET SETTLEMENT IN PROD TSO SUP</t>
  </si>
  <si>
    <t>EURONET SETTLEMENT IN SIT TSO CHG</t>
  </si>
  <si>
    <t>EURONET SETTLEMENT IN SIT TSO SUP</t>
  </si>
  <si>
    <t>EURONET SETTLEMENT IN UAT TSO CHG</t>
  </si>
  <si>
    <t>EURONET SETTLEMENT IN UAT TSO SUP</t>
  </si>
  <si>
    <t>EURONET SETTLEMENT PREPROD TSO CHG</t>
  </si>
  <si>
    <t>EURONET SETTLEMENT PREPROD TSO SUP</t>
  </si>
  <si>
    <t>EURONET SETTLEMENT PROD TSO CHG</t>
  </si>
  <si>
    <t>EURONET SETTLEMENT PROD TSO SUP</t>
  </si>
  <si>
    <t>EURONET SETTLEMENT REG TSO CHG</t>
  </si>
  <si>
    <t>EURONET SETTLEMENT REG TSO SUP</t>
  </si>
  <si>
    <t>EURONET SETTLEMENT UAT TSO CHG</t>
  </si>
  <si>
    <t>EURONET SETTLEMENT UAT TSO SUP</t>
  </si>
  <si>
    <t>EUS AME AE GURUBAR TSO CHG</t>
  </si>
  <si>
    <t>EUS AME AE GURUBAR TSO SUP</t>
  </si>
  <si>
    <t>EUS ASA IN GURUBAR TSO CHG</t>
  </si>
  <si>
    <t>EUS ASA IN GURUBAR TSO SUP</t>
  </si>
  <si>
    <t>EUS ASA IN-GBS CSS TSO CHG</t>
  </si>
  <si>
    <t>EUS ASA IN-GBS CSS TSO SUP</t>
  </si>
  <si>
    <t>EUS ASA MY GURUBAR TSO CHG</t>
  </si>
  <si>
    <t>EUS ASA MY GURUBAR TSO SUP</t>
  </si>
  <si>
    <t>EUS ASA SG GURUBAR TSO CHG</t>
  </si>
  <si>
    <t>EUS ASA SG GURUBAR TSO SUP</t>
  </si>
  <si>
    <t>EUS AUTOMATION FACTORY DEV TSO CHG</t>
  </si>
  <si>
    <t>EUS AUTOMATION FACTORY DEV TSO SUP</t>
  </si>
  <si>
    <t>EUS AUTOMATION FACTORY NON-PROD TSO CHG</t>
  </si>
  <si>
    <t>EUS AUTOMATION FACTORY NON-PROD TSO SUP</t>
  </si>
  <si>
    <t>EUS AUTOMATION FACTORY PROD TSO CHG</t>
  </si>
  <si>
    <t>EUS AUTOMATION FACTORY PROD TSO SUP</t>
  </si>
  <si>
    <t>EUS BD OSV SUPPORT TSO CHG</t>
  </si>
  <si>
    <t>EUS BD OSV SUPPORT TSO SUP</t>
  </si>
  <si>
    <t>EUS BD TS FMIS TSO CHG</t>
  </si>
  <si>
    <t>EUS BD TS FMIS TSO SUP</t>
  </si>
  <si>
    <t>EUS BRANCH DESKTOP TSO CHG</t>
  </si>
  <si>
    <t>EUS BRANCH DESKTOP TSO SUP</t>
  </si>
  <si>
    <t>EUS CHINA BJ TSO CHG</t>
  </si>
  <si>
    <t>EUS CHINA BJ TSO SUP</t>
  </si>
  <si>
    <t>EUS CHINA SHSCT TSO CHG</t>
  </si>
  <si>
    <t>EUS CHINA SHSCT TSO SUP</t>
  </si>
  <si>
    <t>EUS CHINA SN SHUCT TSO CHG</t>
  </si>
  <si>
    <t>EUS CHINA SN SHUCT TSO SUP</t>
  </si>
  <si>
    <t>EUS CHINA SZ TSO CHG</t>
  </si>
  <si>
    <t>EUS CHINA SZ TSO SUP</t>
  </si>
  <si>
    <t>EUS CN-GBS DESKTOP SUPPORT TSO CHG</t>
  </si>
  <si>
    <t>EUS CN-GBS DESKTOP SUPPORT TSO SUP</t>
  </si>
  <si>
    <t>EUS EAA UK GURUBAR TSO CHG</t>
  </si>
  <si>
    <t>EUS EAA UK GURUBAR TSO SUP</t>
  </si>
  <si>
    <t>EUS GCNA CN GURUBAR TSO CHG</t>
  </si>
  <si>
    <t>EUS GCNA CN GURUBAR TSO SUP</t>
  </si>
  <si>
    <t>EUS GCNA CN-GBSGZ DESKTOP SUPPORT TSO CHG</t>
  </si>
  <si>
    <t>EUS GCNA CN-GBSGZ DESKTOP SUPPORT TSO SUP</t>
  </si>
  <si>
    <t>EUS GCNA HK GURUBAR TSO CHG</t>
  </si>
  <si>
    <t>EUS GCNA HK GURUBAR TSO SUP</t>
  </si>
  <si>
    <t>EUS GCNA TW GURUBAR TSO CHG</t>
  </si>
  <si>
    <t>EUS GCNA TW GURUBAR TSO SUP</t>
  </si>
  <si>
    <t>EUS HK BRANCH SUPPORT TSO CHG</t>
  </si>
  <si>
    <t>EUS HK BRANCH SUPPORT TSO SUP</t>
  </si>
  <si>
    <t>EUS HK MOVE&amp;CHANGE SUPPORT TSO CHG</t>
  </si>
  <si>
    <t>EUS HK MOVE&amp;CHANGE SUPPORT TSO SUP</t>
  </si>
  <si>
    <t>EUS HK SCT TSO CHG</t>
  </si>
  <si>
    <t>EUS HK SCT TSO SUP</t>
  </si>
  <si>
    <t>EUS ID DESKTOP TSO CHG</t>
  </si>
  <si>
    <t>EUS ID DESKTOP TSO SUP</t>
  </si>
  <si>
    <t>EUS IN BANGALORE RMZ TSO CHG</t>
  </si>
  <si>
    <t>EUS IN BANGALORE RMZ TSO SUP</t>
  </si>
  <si>
    <t>EUS IN BTP TSO CHG</t>
  </si>
  <si>
    <t>EUS IN BTP TSO SUP</t>
  </si>
  <si>
    <t>EUS IN CARDS TSO CHG</t>
  </si>
  <si>
    <t>EUS IN CARDS TSO SUP</t>
  </si>
  <si>
    <t>EUS IN DESKTOP COMPLIANCE TSO CHG</t>
  </si>
  <si>
    <t>EUS IN DESKTOP COMPLIANCE TSO SUP</t>
  </si>
  <si>
    <t>EUS IN DIGITAL TSO CHG</t>
  </si>
  <si>
    <t>EUS IN DIGITAL TSO SUP</t>
  </si>
  <si>
    <t>EUS IN EAST TSO CHG</t>
  </si>
  <si>
    <t>EUS IN EAST TSO SUP</t>
  </si>
  <si>
    <t>EUS IN FUTURA TSO CHG</t>
  </si>
  <si>
    <t>EUS IN FUTURA TSO SUP</t>
  </si>
  <si>
    <t>EUS IN GBS TSO CHG</t>
  </si>
  <si>
    <t>EUS IN GBS TSO SUP</t>
  </si>
  <si>
    <t>EUS IN NORTH TSO CHG</t>
  </si>
  <si>
    <t>EUS IN NORTH TSO SUP</t>
  </si>
  <si>
    <t>EUS IN SCB CAM TSO CHG</t>
  </si>
  <si>
    <t>EUS IN SCB CAM TSO SUP</t>
  </si>
  <si>
    <t>EUS IN SOUTH TSO CHG</t>
  </si>
  <si>
    <t>EUS IN SOUTH TSO SUP</t>
  </si>
  <si>
    <t>EUS IN TS WEST TSO CHG</t>
  </si>
  <si>
    <t>EUS IN TS WEST TSO SUP</t>
  </si>
  <si>
    <t>EUS INGBS MMC TSO CHG</t>
  </si>
  <si>
    <t>EUS INGBS MMC TSO SUP</t>
  </si>
  <si>
    <t>EUS KE PCLAN TSO CHG</t>
  </si>
  <si>
    <t>EUS KE PCLAN TSO SUP</t>
  </si>
  <si>
    <t>EUS MY DESKTOP TSO CHG</t>
  </si>
  <si>
    <t>EUS MY DESKTOP TSO SUP</t>
  </si>
  <si>
    <t>EUS MY SCB CMDB TSO CHG</t>
  </si>
  <si>
    <t>EUS MY SCB CMDB TSO SUP</t>
  </si>
  <si>
    <t>EUS PK NETWORK TELECOM TSO CHG</t>
  </si>
  <si>
    <t>EUS PK NETWORK TELECOM TSO SUP</t>
  </si>
  <si>
    <t>EUS PK PRINTER TSO CHG</t>
  </si>
  <si>
    <t>EUS PK PRINTER TSO SUP</t>
  </si>
  <si>
    <t>EUS PK SUPPORT TSO CHG</t>
  </si>
  <si>
    <t>EUS PK SUPPORT TSO SUP</t>
  </si>
  <si>
    <t>EUS PK VOICE SUPPORT TSO CHG</t>
  </si>
  <si>
    <t>EUS PK VOICE SUPPORT TSO SUP</t>
  </si>
  <si>
    <t>EUS REPORTING AND ANALYTICS DR TSO CHG</t>
  </si>
  <si>
    <t>EUS REPORTING AND ANALYTICS DR TSO SUP</t>
  </si>
  <si>
    <t>EUS REPORTING AND ANALYTICS PROD TSO CHG</t>
  </si>
  <si>
    <t>EUS REPORTING AND ANALYTICS PROD TSO SUP</t>
  </si>
  <si>
    <t>EUS REPORTING CENTRE TSO CHG</t>
  </si>
  <si>
    <t>EUS REPORTING CENTRE TSO SUP</t>
  </si>
  <si>
    <t>EUS SG CTM TSO CHG</t>
  </si>
  <si>
    <t>EUS SG CTM TSO SUP</t>
  </si>
  <si>
    <t>EUS SG HWP TSO CHG</t>
  </si>
  <si>
    <t>EUS SG HWP TSO SUP</t>
  </si>
  <si>
    <t>EUS SG PC REFRESH TSO CHG</t>
  </si>
  <si>
    <t>EUS SG PC REFRESH TSO SUP</t>
  </si>
  <si>
    <t>EUS TS GSD DESKTOP TSO CHG</t>
  </si>
  <si>
    <t>EUS TS GSD DESKTOP TSO SUP</t>
  </si>
  <si>
    <t>EUS TS GSD EXPERT TSO CHG</t>
  </si>
  <si>
    <t>EUS TS GSD EXPERT TSO SUP</t>
  </si>
  <si>
    <t>EUS TS GSD NETWORK TSO CHG</t>
  </si>
  <si>
    <t>EUS TS GSD NETWORK TSO SUP</t>
  </si>
  <si>
    <t>EUS TW TPE DESKTOP TSO CHG</t>
  </si>
  <si>
    <t>EUS TW TPE DESKTOP TSO SUP</t>
  </si>
  <si>
    <t>EUS UAE OSV SUPPORT TSO CHG</t>
  </si>
  <si>
    <t>EUS UAE OSV SUPPORT TSO SUP</t>
  </si>
  <si>
    <t>EUS UK DESKTOP TSO CHG</t>
  </si>
  <si>
    <t>EUS UK DESKTOP TSO SUP</t>
  </si>
  <si>
    <t>EUS UK INSTALL TSO CHG</t>
  </si>
  <si>
    <t>EUS UK INSTALL TSO SUP</t>
  </si>
  <si>
    <t>EUS UK PROCUREMENT TSO CHG</t>
  </si>
  <si>
    <t>EUS UK PROCUREMENT TSO SUP</t>
  </si>
  <si>
    <t>EUS US DESKTOP TSO CHG</t>
  </si>
  <si>
    <t>EUS US DESKTOP TSO SUP</t>
  </si>
  <si>
    <t>EUS US PROCUREMENT TSO CHG</t>
  </si>
  <si>
    <t>EUS US PROCUREMENT TSO SUP</t>
  </si>
  <si>
    <t>EUS VN DESKTOP TSO CHG</t>
  </si>
  <si>
    <t>EUS VN DESKTOP TSO SUP</t>
  </si>
  <si>
    <t>EVaR-SCBK KR DEV TSO CHG</t>
  </si>
  <si>
    <t>EVaR-SCBK KR DEV TSO SUP</t>
  </si>
  <si>
    <t>EVaR-SCBK KR DR TSO CHG</t>
  </si>
  <si>
    <t>EVaR-SCBK KR DR TSO SUP</t>
  </si>
  <si>
    <t>EVaR-SCBK KR PROD TSO CHG</t>
  </si>
  <si>
    <t>EVaR-SCBK KR PROD TSO SUP</t>
  </si>
  <si>
    <t>EVENTS TSO CHG</t>
  </si>
  <si>
    <t>EVENTS TSO SUP</t>
  </si>
  <si>
    <t>EVERBRIDGE CRISIS MGMT PROD TSO CHG</t>
  </si>
  <si>
    <t>EVERBRIDGE CRISIS MGMT PROD TSO SUP</t>
  </si>
  <si>
    <t>EVERBRIDGE IT ALERTING PROD TSO CHG</t>
  </si>
  <si>
    <t>EVERBRIDGE IT ALERTING PROD TSO SUP</t>
  </si>
  <si>
    <t>EVERBRIDGE MS NOTIFICATION PROD TSO CHG</t>
  </si>
  <si>
    <t>EVERBRIDGE MS NOTIFICATION PROD TSO SUP</t>
  </si>
  <si>
    <t>EVOLVEN HK DEV TSO CHG</t>
  </si>
  <si>
    <t>EVOLVEN HK DEV TSO SUP</t>
  </si>
  <si>
    <t>EVOLVEN HK DR TSO CHG</t>
  </si>
  <si>
    <t>EVOLVEN HK DR TSO SUP</t>
  </si>
  <si>
    <t>EVOLVEN HK PROD TSO CHG</t>
  </si>
  <si>
    <t>EVOLVEN HK PROD TSO SUP</t>
  </si>
  <si>
    <t>E-W8 DR TSO CHG</t>
  </si>
  <si>
    <t>E-W8 DR TSO SUP</t>
  </si>
  <si>
    <t>E-W8 PROD TSO CHG</t>
  </si>
  <si>
    <t>E-W8 PROD TSO SUP</t>
  </si>
  <si>
    <t>EXASOL DEV TSO CHG</t>
  </si>
  <si>
    <t>EXASOL DEV TSO SUP</t>
  </si>
  <si>
    <t>EXASOL DR TSO CHG</t>
  </si>
  <si>
    <t>EXASOL DR TSO SUP</t>
  </si>
  <si>
    <t>EXASOL PROD TSO CHG</t>
  </si>
  <si>
    <t>EXASOL PROD TSO SUP</t>
  </si>
  <si>
    <t>EXECUTIVE SUPPORT TSO SUP</t>
  </si>
  <si>
    <t>Expresso TH DR TSO CHG</t>
  </si>
  <si>
    <t>Expresso TH DR TSO SUP</t>
  </si>
  <si>
    <t>Expresso TH PROD TSO CHG</t>
  </si>
  <si>
    <t>Expresso TH PROD TSO SUP</t>
  </si>
  <si>
    <t>EXTERNAL API GATEWAY HK PROD TSO CHG</t>
  </si>
  <si>
    <t>EXTERNAL API GATEWAY HK PROD TSO SUP</t>
  </si>
  <si>
    <t>EXTERNAL API GATEWAY HK SIT TSO CHG</t>
  </si>
  <si>
    <t>EXTERNAL API GATEWAY HK SIT TSO SUP</t>
  </si>
  <si>
    <t>EXTERNAL API GATEWAY OUTBOUND HK TSO CHG</t>
  </si>
  <si>
    <t>EXTERNAL API GATEWAY OUTBOUND HK TSO SUP</t>
  </si>
  <si>
    <t>EXTERNAL API GATEWAY SGFINDEX HK PROD TSO CHG</t>
  </si>
  <si>
    <t>EXTERNAL API GATEWAY SGFINDEX HK PROD TSO SUP</t>
  </si>
  <si>
    <t>External Data Platform PROD TSO CHG</t>
  </si>
  <si>
    <t>External Data Platform PROD TSO SUP</t>
  </si>
  <si>
    <t>EXTERNAL STORAGE DEVICE-ESD- PROD TSO CHG</t>
  </si>
  <si>
    <t>EXTERNAL STORAGE DEVICE-ESD- PROD TSO SUP</t>
  </si>
  <si>
    <t>EZEEPAY PK DR TSO CHG</t>
  </si>
  <si>
    <t>EZEEPAY PK DR TSO SUP</t>
  </si>
  <si>
    <t>EZEEPAY PK PROD TSO CHG</t>
  </si>
  <si>
    <t>EZEEPAY PK PROD TSO SUP</t>
  </si>
  <si>
    <t>F &amp; P IN DR TSO CHG</t>
  </si>
  <si>
    <t>F &amp; P IN DR TSO SUP</t>
  </si>
  <si>
    <t>F &amp; P IN PROD TSO CHG</t>
  </si>
  <si>
    <t>F &amp; P IN PROD TSO SUP</t>
  </si>
  <si>
    <t>FADV DR TSO CHG</t>
  </si>
  <si>
    <t>FADV DR TSO SUP</t>
  </si>
  <si>
    <t>FADV PROD TSO CHG</t>
  </si>
  <si>
    <t>FADV PROD TSO SUP</t>
  </si>
  <si>
    <t>FADV UAT TSO CHG</t>
  </si>
  <si>
    <t>FADV UAT TSO SUP</t>
  </si>
  <si>
    <t>FALCON DEV TSO CHG</t>
  </si>
  <si>
    <t>FALCON DEV TSO SUP</t>
  </si>
  <si>
    <t>FALCON DR TSO CHG</t>
  </si>
  <si>
    <t>FALCON DR TSO SUP</t>
  </si>
  <si>
    <t>FALCON PROD TSO CHG</t>
  </si>
  <si>
    <t>FALCON PROD TSO SUP</t>
  </si>
  <si>
    <t>FALCON-PVB DEV TSO CHG</t>
  </si>
  <si>
    <t>FALCON-PVB DEV TSO SUP</t>
  </si>
  <si>
    <t>FALCON-PVB DR TSO CHG</t>
  </si>
  <si>
    <t>FALCON-PVB DR TSO SUP</t>
  </si>
  <si>
    <t>FALCON-PVB PROD TSO CHG</t>
  </si>
  <si>
    <t>FALCON-PVB PROD TSO SUP</t>
  </si>
  <si>
    <t>FARADAY DEV TSO CHG</t>
  </si>
  <si>
    <t>FARADAY DEV TSO SUP</t>
  </si>
  <si>
    <t>FARADAY PROD TSO CHG</t>
  </si>
  <si>
    <t>FARADAY PROD TSO SUP</t>
  </si>
  <si>
    <t>FARADAY STAGE TSO CHG</t>
  </si>
  <si>
    <t>FARADAY STAGE TSO SUP</t>
  </si>
  <si>
    <t>FAST ID DR TSO CHG</t>
  </si>
  <si>
    <t>FAST ID DR TSO SUP</t>
  </si>
  <si>
    <t>FAST ID PROD TSO CHG</t>
  </si>
  <si>
    <t>FAST ID PROD TSO SUP</t>
  </si>
  <si>
    <t>FAST-FULLY AUTO SYS TENDERING MY PROD TSO CHG</t>
  </si>
  <si>
    <t>FAST-FULLY AUTO SYS TENDERING MY PROD TSO SUP</t>
  </si>
  <si>
    <t>FAX SERVER DR TSO CHG</t>
  </si>
  <si>
    <t>FAX SERVER DR TSO SUP</t>
  </si>
  <si>
    <t>FAX SERVER PROD TSO CHG</t>
  </si>
  <si>
    <t>FAX SERVER PROD TSO SUP</t>
  </si>
  <si>
    <t>FAX2MAIL PROD TSO CHG</t>
  </si>
  <si>
    <t>FAX2MAIL PROD TSO SUP</t>
  </si>
  <si>
    <t>FAX-INSTANCE CN PROD TSO CHG</t>
  </si>
  <si>
    <t>FAX-INSTANCE CN PROD TSO SUP</t>
  </si>
  <si>
    <t>FAX-SCBK KR DEV TSO CHG</t>
  </si>
  <si>
    <t>FAX-SCBK KR DEV TSO SUP</t>
  </si>
  <si>
    <t>FAX-SCBK KR DR TSO CHG</t>
  </si>
  <si>
    <t>FAX-SCBK KR DR TSO SUP</t>
  </si>
  <si>
    <t>FAX-SCBK KR PROD TSO CHG</t>
  </si>
  <si>
    <t>FAX-SCBK KR PROD TSO SUP</t>
  </si>
  <si>
    <t>FCC DATA MART DEV TSO CHG</t>
  </si>
  <si>
    <t>FCC DATA MART DEV TSO SUP</t>
  </si>
  <si>
    <t>FCC DATA MART DR TSO CHG</t>
  </si>
  <si>
    <t>FCC DATA MART DR TSO SUP</t>
  </si>
  <si>
    <t>FCC DATA MART PROD TSO CHG</t>
  </si>
  <si>
    <t>FCC DATA MART PROD TSO SUP</t>
  </si>
  <si>
    <t>FCC DATA MART SIT TSO CHG</t>
  </si>
  <si>
    <t>FCC DATA MART SIT TSO SUP</t>
  </si>
  <si>
    <t>FCC LINK ANALYSIS DEV TSO CHG</t>
  </si>
  <si>
    <t>FCC LINK ANALYSIS DEV TSO SUP</t>
  </si>
  <si>
    <t>FCC LINK ANALYSIS DR PK TSO CHG</t>
  </si>
  <si>
    <t>FCC LINK ANALYSIS DR PK TSO SUP</t>
  </si>
  <si>
    <t>FCC LINK ANALYSIS DR TSO CHG</t>
  </si>
  <si>
    <t>FCC LINK ANALYSIS DR TSO SUP</t>
  </si>
  <si>
    <t>FCC LINK ANALYSIS PROD PK TSO CHG</t>
  </si>
  <si>
    <t>FCC LINK ANALYSIS PROD PK TSO SUP</t>
  </si>
  <si>
    <t>FCC LINK ANALYSIS PROD TSO CHG</t>
  </si>
  <si>
    <t>FCC LINK ANALYSIS PROD TSO SUP</t>
  </si>
  <si>
    <t>FCC MI DR TSO CHG</t>
  </si>
  <si>
    <t>FCC MI DR TSO SUP</t>
  </si>
  <si>
    <t>FCC MI PROD TSO CHG</t>
  </si>
  <si>
    <t>FCC MI PROD TSO SUP</t>
  </si>
  <si>
    <t>FCC SEARCH ENGINE PROD TSO CHG</t>
  </si>
  <si>
    <t>FCC SEARCH ENGINE PROD TSO SUP</t>
  </si>
  <si>
    <t>FCM - Firebase Cloud Message PROD TSO CHG</t>
  </si>
  <si>
    <t>FCM - Firebase Cloud Message PROD TSO SUP</t>
  </si>
  <si>
    <t>FCSO AUTOMATION PROD TSO CHG</t>
  </si>
  <si>
    <t>FCSO AUTOMATION PROD TSO SUP</t>
  </si>
  <si>
    <t>FCSO GOAML PROD TSO CHG</t>
  </si>
  <si>
    <t>FCSO GOAML PROD TSO SUP</t>
  </si>
  <si>
    <t>FD MAR FMTS DEV TSO CHG</t>
  </si>
  <si>
    <t>FD MAR FMTS DEV TSO SUP</t>
  </si>
  <si>
    <t>FD MAR FMTS DR TSO CHG</t>
  </si>
  <si>
    <t>FD MAR FMTS DR TSO SUP</t>
  </si>
  <si>
    <t>FD MAR FMTS OAT TSO CHG</t>
  </si>
  <si>
    <t>FD MAR FMTS OAT TSO SUP</t>
  </si>
  <si>
    <t>FD MAR FMTS PROD TSO CHG</t>
  </si>
  <si>
    <t>FD MAR FMTS PROD TSO SUP</t>
  </si>
  <si>
    <t>FD MAR FMTS SIT TSO CHG</t>
  </si>
  <si>
    <t>FD MAR FMTS SIT TSO SUP</t>
  </si>
  <si>
    <t>FD MAR FMTS UAT TSO CHG</t>
  </si>
  <si>
    <t>FD MAR FMTS UAT TSO SUP</t>
  </si>
  <si>
    <t>FDE PROD TSO CHG</t>
  </si>
  <si>
    <t>FDE PROD TSO SUP</t>
  </si>
  <si>
    <t>FDSF DEV TSO CHG</t>
  </si>
  <si>
    <t>FDSF DEV TSO SUP</t>
  </si>
  <si>
    <t>FDSF DR TSO CHG</t>
  </si>
  <si>
    <t>FDSF DR TSO SUP</t>
  </si>
  <si>
    <t>FDSF PROD TSO CHG</t>
  </si>
  <si>
    <t>FDSF PROD TSO SUP</t>
  </si>
  <si>
    <t>FDS-SCBK KR DEV TSO CHG</t>
  </si>
  <si>
    <t>FDS-SCBK KR DEV TSO SUP</t>
  </si>
  <si>
    <t>FDS-SCBK KR DR TSO CHG</t>
  </si>
  <si>
    <t>FDS-SCBK KR DR TSO SUP</t>
  </si>
  <si>
    <t>FDS-SCBK KR PROD TSO CHG</t>
  </si>
  <si>
    <t>FDS-SCBK KR PROD TSO SUP</t>
  </si>
  <si>
    <t>FEDLINE US PROD TSO CHG</t>
  </si>
  <si>
    <t>FEDS DEV TSO CHG</t>
  </si>
  <si>
    <t>FEDS DEV TSO SUP</t>
  </si>
  <si>
    <t>FEDS DR TSO CHG</t>
  </si>
  <si>
    <t>FEDS DR TSO SUP</t>
  </si>
  <si>
    <t>FEDS PROD TSO CHG</t>
  </si>
  <si>
    <t>FEDS PROD TSO SUP</t>
  </si>
  <si>
    <t>FEDS UAT TSO CHG</t>
  </si>
  <si>
    <t>FEDS UAT TSO SUP</t>
  </si>
  <si>
    <t>FEDS-GDW PROD TSO CHG</t>
  </si>
  <si>
    <t>FEDS-GDW PROD TSO SUP</t>
  </si>
  <si>
    <t>FERMAT-ALM DR TSO CHG</t>
  </si>
  <si>
    <t>FERMAT-ALM DR TSO SUP</t>
  </si>
  <si>
    <t>FERMAT-ALM PROD TSO CHG</t>
  </si>
  <si>
    <t>FERMAT-ALM PROD TSO SUP</t>
  </si>
  <si>
    <t>FFASTFILL DEV TSO CHG</t>
  </si>
  <si>
    <t>FFASTFILL DEV TSO SUP</t>
  </si>
  <si>
    <t>FFASTFILL PROD TSO CHG</t>
  </si>
  <si>
    <t>FFASTFILL PROD TSO SUP</t>
  </si>
  <si>
    <t>FFW DEV TSO CHG</t>
  </si>
  <si>
    <t>FFW DEV TSO SUP</t>
  </si>
  <si>
    <t>FFW DR TSO CHG</t>
  </si>
  <si>
    <t>FFW DR TSO SUP</t>
  </si>
  <si>
    <t>FFW PROD TSO CHG</t>
  </si>
  <si>
    <t>FFW PROD TSO SUP</t>
  </si>
  <si>
    <t>FI MOBILE DR TSO CHG</t>
  </si>
  <si>
    <t>FI MOBILE DR TSO SUP</t>
  </si>
  <si>
    <t>FI MOBILE PROD TSO CHG</t>
  </si>
  <si>
    <t>FI MOBILE PROD TSO SUP</t>
  </si>
  <si>
    <t>FI MOBILE UAT TSO CHG</t>
  </si>
  <si>
    <t>FI MOBILE UAT TSO SUP</t>
  </si>
  <si>
    <t>FICA DEV TSO CHG</t>
  </si>
  <si>
    <t>FICA DEV TSO SUP</t>
  </si>
  <si>
    <t>FICA PROD TSO CHG</t>
  </si>
  <si>
    <t>FICA PROD TSO SUP</t>
  </si>
  <si>
    <t>FICA SIT TSO CHG</t>
  </si>
  <si>
    <t>FICA SIT TSO SUP</t>
  </si>
  <si>
    <t>FICA STAGE TSO CHG</t>
  </si>
  <si>
    <t>FICA STAGE TSO SUP</t>
  </si>
  <si>
    <t>FICA UAT TSO CHG</t>
  </si>
  <si>
    <t>FICA UAT TSO SUP</t>
  </si>
  <si>
    <t>FICA-ASSURANCE DEV TSO CHG</t>
  </si>
  <si>
    <t>FICA-ASSURANCE DEV TSO SUP</t>
  </si>
  <si>
    <t>FICA-ASSURANCE PROD TSO CHG</t>
  </si>
  <si>
    <t>FICA-ASSURANCE PROD TSO SUP</t>
  </si>
  <si>
    <t>FICA-ASSURANCE SIT TSO CHG</t>
  </si>
  <si>
    <t>FICA-ASSURANCE SIT TSO SUP</t>
  </si>
  <si>
    <t>FICA-ASSURANCE STAGE TSO CHG</t>
  </si>
  <si>
    <t>FICA-ASSURANCE STAGE TSO SUP</t>
  </si>
  <si>
    <t>FICA-ASSURANCE UAT TSO CHG</t>
  </si>
  <si>
    <t>FICA-ASSURANCE UAT TSO SUP</t>
  </si>
  <si>
    <t>FICONNECT DR TSO CHG</t>
  </si>
  <si>
    <t>FICONNECT DR TSO SUP</t>
  </si>
  <si>
    <t>FICONNECT PROD TSO CHG</t>
  </si>
  <si>
    <t>FICONNECT PROD TSO SUP</t>
  </si>
  <si>
    <t>FICONNECT UAT TSO CHG</t>
  </si>
  <si>
    <t>FICONNECT UAT TSO SUP</t>
  </si>
  <si>
    <t>FICR AZURE PROD TSO CHG</t>
  </si>
  <si>
    <t>FICR AZURE PROD TSO SUP</t>
  </si>
  <si>
    <t>FICR DR TSO CHG</t>
  </si>
  <si>
    <t>FICR DR TSO SUP</t>
  </si>
  <si>
    <t>FICR PROD TSO CHG</t>
  </si>
  <si>
    <t>FICR PROD TSO SUP</t>
  </si>
  <si>
    <t>FIELDGLASS PROD TSO CHG</t>
  </si>
  <si>
    <t>FIELDGLASS PROD TSO SUP</t>
  </si>
  <si>
    <t>FIGMA DEV TSO CHG</t>
  </si>
  <si>
    <t>FIGMA DEV TSO SUP</t>
  </si>
  <si>
    <t>FIGMA DR TSO CHG</t>
  </si>
  <si>
    <t>FIGMA DR TSO SUP</t>
  </si>
  <si>
    <t>FIGMA PROD TSO CHG</t>
  </si>
  <si>
    <t>FIGMA PROD TSO SUP</t>
  </si>
  <si>
    <t>FIGMA STAGE TSO CHG</t>
  </si>
  <si>
    <t>FIGMA STAGE TSO SUP</t>
  </si>
  <si>
    <t>FIGMA UAT TSO CHG</t>
  </si>
  <si>
    <t>FIGMA UAT TSO SUP</t>
  </si>
  <si>
    <t>FILE AND PRINT LK PROD TSO CHG</t>
  </si>
  <si>
    <t>FILE AND PRINT LK PROD TSO SUP</t>
  </si>
  <si>
    <t>FILE SERVICES BD DR TSO CHG</t>
  </si>
  <si>
    <t>FILE SERVICES BD DR TSO SUP</t>
  </si>
  <si>
    <t>FILE SERVICES BD PROD TSO CHG</t>
  </si>
  <si>
    <t>FILE SERVICES BD PROD TSO SUP</t>
  </si>
  <si>
    <t>FILEIT PROD TSO CHG</t>
  </si>
  <si>
    <t>FILEIT PROD TSO SUP</t>
  </si>
  <si>
    <t>FILEIT SIT  TSO CHG</t>
  </si>
  <si>
    <t>FILEIT SIT TSO SUP</t>
  </si>
  <si>
    <t>FILENET HK DEV TSO CHG</t>
  </si>
  <si>
    <t>FILENET HK DEV TSO SUP</t>
  </si>
  <si>
    <t>FILENET HK DR TSO CHG</t>
  </si>
  <si>
    <t>FILENET HK DR TSO SUP</t>
  </si>
  <si>
    <t>FILENET HK PROD TSO CHG</t>
  </si>
  <si>
    <t>FILENET HK PROD TSO SUP</t>
  </si>
  <si>
    <t>FILENET HK STAGE TSO CHG</t>
  </si>
  <si>
    <t>FILENET HK STAGE TSO SUP</t>
  </si>
  <si>
    <t>FILENET UK DEV TSO CHG</t>
  </si>
  <si>
    <t>FILENET UK DEV TSO SUP</t>
  </si>
  <si>
    <t>FILENET UK DR TSO CHG</t>
  </si>
  <si>
    <t>FILENET UK DR TSO SUP</t>
  </si>
  <si>
    <t>FILENET UK PROD TSO CHG</t>
  </si>
  <si>
    <t>FILENET UK PROD TSO SUP</t>
  </si>
  <si>
    <t>FILENET UK STAGE TSO CHG</t>
  </si>
  <si>
    <t>FILENET UK STAGE TSO SUP</t>
  </si>
  <si>
    <t>FINAL TAX SYSTEM PH DR TSO CHG</t>
  </si>
  <si>
    <t>FINAL TAX SYSTEM PH DR TSO SUP</t>
  </si>
  <si>
    <t>FINAL TAX SYSTEM PH PROD TSO CHG</t>
  </si>
  <si>
    <t>FINAL TAX SYSTEM PH PROD TSO SUP</t>
  </si>
  <si>
    <t>FINANCE DIGITAL MI - Tableau DEV TSO CHG</t>
  </si>
  <si>
    <t>FINANCE DIGITAL MI - Tableau DEV TSO SUP</t>
  </si>
  <si>
    <t>FINANCE DIGITAL MI-TABLEAU PROD TSO CHG</t>
  </si>
  <si>
    <t>FINANCE DIGITAL MI-TABLEAU PROD TSO SUP</t>
  </si>
  <si>
    <t>Financial Control App PROD TSO CHG</t>
  </si>
  <si>
    <t>Financial Control App PROD TSO SUP</t>
  </si>
  <si>
    <t>FINANCIAL CONTROL SYSTEM DR TSO CHG</t>
  </si>
  <si>
    <t>FINANCIAL CONTROL SYSTEM DR TSO SUP</t>
  </si>
  <si>
    <t>FINANCIAL CONTROL SYSTEM PROD TSO CHG</t>
  </si>
  <si>
    <t>FINANCIAL CONTROL SYSTEM PROD TSO SUP</t>
  </si>
  <si>
    <t>FINANTIX CNE DR TSO CHG</t>
  </si>
  <si>
    <t>FINANTIX CNE DR TSO SUP</t>
  </si>
  <si>
    <t>FINANTIX CNE PROD TSO CHG</t>
  </si>
  <si>
    <t>FINANTIX CNE PROD TSO SUP</t>
  </si>
  <si>
    <t>FINANTIX DEV TSO CHG</t>
  </si>
  <si>
    <t>FINANTIX DEV TSO SUP</t>
  </si>
  <si>
    <t>FINANTIX DR TSO CHG</t>
  </si>
  <si>
    <t>FINANTIX DR TSO SUP</t>
  </si>
  <si>
    <t>FINANTIX PROD TSO CHG</t>
  </si>
  <si>
    <t>FINANTIX PROD TSO SUP</t>
  </si>
  <si>
    <t>FINERACT ID DR TSO CHG</t>
  </si>
  <si>
    <t>FINERACT ID DR TSO SUP</t>
  </si>
  <si>
    <t>FINERACT ID PROD TSO CHG</t>
  </si>
  <si>
    <t>FINERACT ID PROD TSO SUP</t>
  </si>
  <si>
    <t>FINETL BIZ TSO CHG</t>
  </si>
  <si>
    <t>FINETL BIZ TSO SUP</t>
  </si>
  <si>
    <t>FINETL DR TSO CHG</t>
  </si>
  <si>
    <t>FINETL DR TSO SUP</t>
  </si>
  <si>
    <t>FINETL PROD TSO CHG</t>
  </si>
  <si>
    <t>FINETL PROD TSO SUP</t>
  </si>
  <si>
    <t>FINNESS IN DR TSO CHG</t>
  </si>
  <si>
    <t>FINNESS IN DR TSO SUP</t>
  </si>
  <si>
    <t>FINNESS IN PROD TSO CHG</t>
  </si>
  <si>
    <t>FINNESS IN PROD TSO SUP</t>
  </si>
  <si>
    <t>FINODC IN DR TSO CHG</t>
  </si>
  <si>
    <t>FINODC IN DR TSO SUP</t>
  </si>
  <si>
    <t>FINODC IN PROD TSO CHG</t>
  </si>
  <si>
    <t>FINODC IN PROD TSO SUP</t>
  </si>
  <si>
    <t>FINRECON IN DR TSO CHG</t>
  </si>
  <si>
    <t>FINRECON IN DR TSO SUP</t>
  </si>
  <si>
    <t>FINRECON IN PROD TSO CHG</t>
  </si>
  <si>
    <t>FINRECON IN PROD TSO SUP</t>
  </si>
  <si>
    <t>FINREP DEV TSO CHG</t>
  </si>
  <si>
    <t>FINREP DEV TSO SUP</t>
  </si>
  <si>
    <t>FINREP DR TSO CHG</t>
  </si>
  <si>
    <t>FINREP DR TSO SUP</t>
  </si>
  <si>
    <t>FINREP PROD TSO CHG</t>
  </si>
  <si>
    <t>FINREP PROD TSO SUP</t>
  </si>
  <si>
    <t>FINTECHBRIDGE PROD TSO CHG</t>
  </si>
  <si>
    <t>FINTECHBRIDGE PROD TSO SUP</t>
  </si>
  <si>
    <t>FINTECHBRIDGE QA TSO CHG</t>
  </si>
  <si>
    <t>FINTECHBRIDGE QA TSO SUP</t>
  </si>
  <si>
    <t>FIT AND PROPER ANNUAL CERTIFICATION TOOL DEV TSO CHG</t>
  </si>
  <si>
    <t>FIT AND PROPER ANNUAL CERTIFICATION TOOL DEV TSO SUP</t>
  </si>
  <si>
    <t>FIT AND PROPER ANNUAL CERTIFICATION TOOL DR TSO CHG</t>
  </si>
  <si>
    <t>FIT AND PROPER ANNUAL CERTIFICATION TOOL DR TSO SUP</t>
  </si>
  <si>
    <t>FIT AND PROPER ANNUAL CERTIFICATION TOOL PROD TSO CHG</t>
  </si>
  <si>
    <t>FIT AND PROPER ANNUAL CERTIFICATION TOOL PROD TSO SUP</t>
  </si>
  <si>
    <t>FIT AND PROPER ANNUAL CERTIFICATION TOOL SIT TSO CHG</t>
  </si>
  <si>
    <t>FIT AND PROPER ANNUAL CERTIFICATION TOOL SIT TSO SUP</t>
  </si>
  <si>
    <t>FIT AND PROPER ANNUAL CERTIFICATION TOOL STAGE TSO CHG</t>
  </si>
  <si>
    <t>FIT AND PROPER ANNUAL CERTIFICATION TOOL STAGE TSO SUP</t>
  </si>
  <si>
    <t>FIT AND PROPER ANNUAL CERTIFICATION TOOL TRAINING TSO CHG</t>
  </si>
  <si>
    <t>FIT AND PROPER ANNUAL CERTIFICATION TOOL TRAINING TSO SUP</t>
  </si>
  <si>
    <t>FIT AND PROPER ANNUAL CERTIFICATION TOOL UAT TSO CHG</t>
  </si>
  <si>
    <t>FIT AND PROPER ANNUAL CERTIFICATION TOOL UAT TSO SUP</t>
  </si>
  <si>
    <t>FIUIS BD DR TSO CHG</t>
  </si>
  <si>
    <t>FIUIS BD DR TSO SUP</t>
  </si>
  <si>
    <t>FIUIS BD PROD TSO CHG</t>
  </si>
  <si>
    <t>FIUIS BD PROD TSO SUP</t>
  </si>
  <si>
    <t>FM DEALER BOARD AE PROD TSO CHG</t>
  </si>
  <si>
    <t>FM DEALER BOARD AE PROD TSO SUP</t>
  </si>
  <si>
    <t>FM DEALER BOARD CN PROD TSO CHG</t>
  </si>
  <si>
    <t>FM DEALER BOARD CN PROD TSO SUP</t>
  </si>
  <si>
    <t>FM DEALER BOARD HK PROD TSO CHG</t>
  </si>
  <si>
    <t>FM DEALER BOARD HK PROD TSO SUP</t>
  </si>
  <si>
    <t>FM DEALER BOARD ID PROD TSO CHG</t>
  </si>
  <si>
    <t>FM DEALER BOARD ID PROD TSO SUP</t>
  </si>
  <si>
    <t>FM DEALER BOARD IN PROD TSO CHG</t>
  </si>
  <si>
    <t>FM DEALER BOARD IN PROD TSO SUP</t>
  </si>
  <si>
    <t>FM DEALER BOARD JP PROD TSO CHG</t>
  </si>
  <si>
    <t>FM DEALER BOARD JP PROD TSO SUP</t>
  </si>
  <si>
    <t>FM DEALER BOARD MY PROD TSO CHG</t>
  </si>
  <si>
    <t>FM DEALER BOARD MY PROD TSO SUP</t>
  </si>
  <si>
    <t>FM DEALER BOARD PH PROD TSO CHG</t>
  </si>
  <si>
    <t>FM DEALER BOARD PH PROD TSO SUP</t>
  </si>
  <si>
    <t>FM DEALER BOARD PROD TSO CHG</t>
  </si>
  <si>
    <t>FM DEALER BOARD PROD TSO SUP</t>
  </si>
  <si>
    <t>FM DEALER BOARD SG PROD TSO CHG</t>
  </si>
  <si>
    <t>FM DEALER BOARD SG PROD TSO SUP</t>
  </si>
  <si>
    <t>FM DEALER BOARD TH PROD TSO CHG</t>
  </si>
  <si>
    <t>FM DEALER BOARD TH PROD TSO SUP</t>
  </si>
  <si>
    <t>FM DEALER BOARD TW PROD TSO CHG</t>
  </si>
  <si>
    <t>FM DEALER BOARD TW PROD TSO SUP</t>
  </si>
  <si>
    <t>FM DEALER BOARD UK PROD TSO CHG</t>
  </si>
  <si>
    <t>FM DEALER BOARD UK PROD TSO SUP</t>
  </si>
  <si>
    <t>FM DEALER BOARD US PROD TSO CHG</t>
  </si>
  <si>
    <t>FM DEALER BOARD US PROD TSO SUP</t>
  </si>
  <si>
    <t>FM DEALER BOARD ZA PROD TSO CHG</t>
  </si>
  <si>
    <t>FM DEALER BOARD ZA PROD TSO SUP</t>
  </si>
  <si>
    <t>FM ESB AIDE DEV TSO CHG</t>
  </si>
  <si>
    <t>FM ESB AIDE DEV TSO SUP</t>
  </si>
  <si>
    <t>FM ESB AIDE DR TSO CHG</t>
  </si>
  <si>
    <t>FM ESB AIDE DR TSO SUP</t>
  </si>
  <si>
    <t>FM ESB AIDE PROD TSO CHG</t>
  </si>
  <si>
    <t>FM ESB AIDE PROD TSO SUP</t>
  </si>
  <si>
    <t>FM GBL CNC TECH SUPP TSO CHG</t>
  </si>
  <si>
    <t>FM GBL CNC TECH SUPP TSO SUP</t>
  </si>
  <si>
    <t>FM GBL MRP COLL DEV TSO CHG</t>
  </si>
  <si>
    <t>FM GBL MRP COLL DEV TSO SUP</t>
  </si>
  <si>
    <t>FM GBL MWS ENG STRATS TSO CHG</t>
  </si>
  <si>
    <t>FM GBL MWS ENG STRATS TSO SUP</t>
  </si>
  <si>
    <t>FM GBL MWS EQUITY TSO CHG</t>
  </si>
  <si>
    <t>FM GBL MWS EQUITY TSO SUP</t>
  </si>
  <si>
    <t>FM GBL MWS MAG TSO CHG</t>
  </si>
  <si>
    <t>FM GBL MWS MAG TSO SUP</t>
  </si>
  <si>
    <t>FM GBL MWS MRA TSO CHG</t>
  </si>
  <si>
    <t>FM GBL MWS MRA TSO SUP</t>
  </si>
  <si>
    <t>FM GBL TSD ERATES TSO CHG</t>
  </si>
  <si>
    <t>FM GBL TSD ERATES TSO SUP</t>
  </si>
  <si>
    <t>FM GBL TSD PSS ECLIPSE TSO CHG</t>
  </si>
  <si>
    <t>FM GBL TSD PSS ECLIPSE TSO SUP</t>
  </si>
  <si>
    <t>FM GBL TSD PSS EQUITIES SUPP TSO CHG</t>
  </si>
  <si>
    <t>FM GBL TSD PSS EQUITIES SUPP TSO SUP</t>
  </si>
  <si>
    <t>FM GBL TSD PSS L3 COPS SUPP TSO CHG</t>
  </si>
  <si>
    <t>FM GBL TSD PSS L3 COPS SUPP TSO SUP</t>
  </si>
  <si>
    <t>FM GBL TSD PSS L3 MOPC SUPP TSO CHG</t>
  </si>
  <si>
    <t>FM GBL TSD PSS L3 MOPC SUPP TSO SUP</t>
  </si>
  <si>
    <t>FM GBL TSD SD ASSASSIN TSO CHG</t>
  </si>
  <si>
    <t>FM GBL TSD SD ASSASSIN TSO SUP</t>
  </si>
  <si>
    <t>FM GBL TSD SD SPIRIT TSO CHG</t>
  </si>
  <si>
    <t>FM GBL TSD SD SPIRIT TSO SUP</t>
  </si>
  <si>
    <t>FM GBL TSD SYNDICATEBOOK TSO CHG</t>
  </si>
  <si>
    <t>FM GBL TSD SYNDICATEBOOK TSO SUP</t>
  </si>
  <si>
    <t>FM GBL TSM TSO CHG</t>
  </si>
  <si>
    <t>FM GBL TSM TSO SUP</t>
  </si>
  <si>
    <t>FM GSDASSETCTRL ENG TSO CHG</t>
  </si>
  <si>
    <t>FM GSDASSETCTRL ENG TSO SUP</t>
  </si>
  <si>
    <t>FM PDC TEAM TSO CHG</t>
  </si>
  <si>
    <t>FM PDC TEAM TSO SUP</t>
  </si>
  <si>
    <t>FM SOLACE DEV TSO CHG</t>
  </si>
  <si>
    <t>FM SOLACE DEV TSO SUP</t>
  </si>
  <si>
    <t>FM SOLACE DR TSO CHG</t>
  </si>
  <si>
    <t>FM SOLACE DR TSO SUP</t>
  </si>
  <si>
    <t>FM SOLACE PROD TSO CHG</t>
  </si>
  <si>
    <t>FM SOLACE PROD TSO SUP</t>
  </si>
  <si>
    <t>FM SOLACE SIT TSO CHG</t>
  </si>
  <si>
    <t>FM SOLACE SIT TSO SUP</t>
  </si>
  <si>
    <t>FM SOLACE UAT TSO CHG</t>
  </si>
  <si>
    <t>FM SOLACE UAT TSO SUP</t>
  </si>
  <si>
    <t>FM TOOLS DR TSO CHG</t>
  </si>
  <si>
    <t>FM TOOLS DR TSO SUP</t>
  </si>
  <si>
    <t>FM TOOLS PROD TSO CHG</t>
  </si>
  <si>
    <t>FM TOOLS PROD TSO SUP</t>
  </si>
  <si>
    <t>FMBI DEV TSO CHG</t>
  </si>
  <si>
    <t>FMBI DEV TSO SUP</t>
  </si>
  <si>
    <t>FMBI DR TSO CHG</t>
  </si>
  <si>
    <t>FMBI DR TSO SUP</t>
  </si>
  <si>
    <t>FMBI PROD TSO CHG</t>
  </si>
  <si>
    <t>FMBI PROD TSO SUP</t>
  </si>
  <si>
    <t>FMBI UAT TSO CHG</t>
  </si>
  <si>
    <t>FMBI UAT TSO SUP</t>
  </si>
  <si>
    <t>FM-BPMS-CCP DEV TSO CHG</t>
  </si>
  <si>
    <t>FM-BPMS-CCP DEV TSO SUP</t>
  </si>
  <si>
    <t>FM-BPMS-CCP DR TSO CHG</t>
  </si>
  <si>
    <t>FM-BPMS-CCP DR TSO SUP</t>
  </si>
  <si>
    <t>FM-BPMS-CCP PROD TSO CHG</t>
  </si>
  <si>
    <t>FM-BPMS-CCP PROD TSO SUP</t>
  </si>
  <si>
    <t>FM-BPMS-CCP UAT TSO CHG</t>
  </si>
  <si>
    <t>FM-BPMS-CCP UAT TSO SUP</t>
  </si>
  <si>
    <t>FM-BPMS-CLEAR DEV TSO CHG</t>
  </si>
  <si>
    <t>FM-BPMS-CLEAR DEV TSO SUP</t>
  </si>
  <si>
    <t>FM-BPMS-CLEAR DR TSO CHG</t>
  </si>
  <si>
    <t>FM-BPMS-CLEAR DR TSO SUP</t>
  </si>
  <si>
    <t>FM-BPMS-CLEAR PROD TSO CHG</t>
  </si>
  <si>
    <t>FM-BPMS-CLEAR PROD TSO SUP</t>
  </si>
  <si>
    <t>FM-BPMS-CPM DEV TSO CHG</t>
  </si>
  <si>
    <t>FM-BPMS-CPM DEV TSO SUP</t>
  </si>
  <si>
    <t>FM-BPMS-CPM DR TSO CHG</t>
  </si>
  <si>
    <t>FM-BPMS-CPM DR TSO SUP</t>
  </si>
  <si>
    <t>FM-BPMS-CPM PROD TSO CHG</t>
  </si>
  <si>
    <t>FM-BPMS-CPM PROD TSO SUP</t>
  </si>
  <si>
    <t>FM-BPMS-DFCR DEV TSO CHG</t>
  </si>
  <si>
    <t>FM-BPMS-DFCR DEV TSO SUP</t>
  </si>
  <si>
    <t>FM-BPMS-DFCR DR TSO CHG</t>
  </si>
  <si>
    <t>FM-BPMS-DFCR DR TSO SUP</t>
  </si>
  <si>
    <t>FM-BPMS-DFCR PROD TSO CHG</t>
  </si>
  <si>
    <t>FM-BPMS-DFCR PROD TSO SUP</t>
  </si>
  <si>
    <t>FM-BPMS-DFCR UAT TSO CHG</t>
  </si>
  <si>
    <t>FM-BPMS-DFCR UAT TSO SUP</t>
  </si>
  <si>
    <t>FM-BPMS-EQD DEV TSO CHG</t>
  </si>
  <si>
    <t>FM-BPMS-EQD DEV TSO SUP</t>
  </si>
  <si>
    <t>FM-BPMS-EQD DR TSO CHG</t>
  </si>
  <si>
    <t>FM-BPMS-EQD DR TSO SUP</t>
  </si>
  <si>
    <t>FM-BPMS-EQD PROD TSO CHG</t>
  </si>
  <si>
    <t>FM-BPMS-EQD PROD TSO SUP</t>
  </si>
  <si>
    <t>FM-BPMS-EQD UAT TSO CHG</t>
  </si>
  <si>
    <t>FM-BPMS-EQD UAT TSO SUP</t>
  </si>
  <si>
    <t>FM-BPMS-FMSRE DEV TSO CHG</t>
  </si>
  <si>
    <t>FM-BPMS-FMSRE DEV TSO SUP</t>
  </si>
  <si>
    <t>FM-BPMS-FMSRE DR TSO CHG</t>
  </si>
  <si>
    <t>FM-BPMS-FMSRE DR TSO SUP</t>
  </si>
  <si>
    <t>FM-BPMS-FMSRE PROD TSO CHG</t>
  </si>
  <si>
    <t>FM-BPMS-FMSRE PROD TSO SUP</t>
  </si>
  <si>
    <t>FM-BPMS-FMSRE UAT TSO CHG</t>
  </si>
  <si>
    <t>FM-BPMS-FMSRE UAT TSO SUP</t>
  </si>
  <si>
    <t>FM-BPMS-FRTP DEV TSO CHG</t>
  </si>
  <si>
    <t>FM-BPMS-FRTP DEV TSO SUP</t>
  </si>
  <si>
    <t>FM-BPMS-FRTP DR TSO CHG</t>
  </si>
  <si>
    <t>FM-BPMS-FRTP DR TSO SUP</t>
  </si>
  <si>
    <t>FM-BPMS-FRTP PROD TSO CHG</t>
  </si>
  <si>
    <t>FM-BPMS-FRTP PROD TSO SUP</t>
  </si>
  <si>
    <t>FM-BPMS-OMR DR TSO CHG</t>
  </si>
  <si>
    <t>FM-BPMS-OMR DR TSO SUP</t>
  </si>
  <si>
    <t>FM-BPMS-OMR PROD TSO CHG</t>
  </si>
  <si>
    <t>FM-BPMS-OMR PROD TSO SUP</t>
  </si>
  <si>
    <t>FM-BPMS-SDH DEV TSO CHG</t>
  </si>
  <si>
    <t>FM-BPMS-SDH DEV TSO SUP</t>
  </si>
  <si>
    <t>FM-BPMS-SDH DR TSO CHG</t>
  </si>
  <si>
    <t>FM-BPMS-SDH DR TSO SUP</t>
  </si>
  <si>
    <t>FM-BPMS-SDH PROD TSO CHG</t>
  </si>
  <si>
    <t>FM-BPMS-SDH PROD TSO SUP</t>
  </si>
  <si>
    <t>FM-BPMS-SDH UAT TSO CHG</t>
  </si>
  <si>
    <t>FM-BPMS-SDH UAT TSO SUP</t>
  </si>
  <si>
    <t>FM-BPMS-SHAPE DEV TSO CHG</t>
  </si>
  <si>
    <t>FM-BPMS-SHAPE DEV TSO SUP</t>
  </si>
  <si>
    <t>FM-BPMS-SHAPE DR TSO CHG</t>
  </si>
  <si>
    <t>FM-BPMS-SHAPE DR TSO SUP</t>
  </si>
  <si>
    <t>FM-BPMS-SHAPE PROD TSO CHG</t>
  </si>
  <si>
    <t>FM-BPMS-SHAPE PROD TSO SUP</t>
  </si>
  <si>
    <t>FM-BPMS-SHAPE UAT TSO CHG</t>
  </si>
  <si>
    <t>FM-BPMS-SHAPE UAT TSO SUP</t>
  </si>
  <si>
    <t>FM-BPMS-TLMCMS DEV TSO CHG</t>
  </si>
  <si>
    <t>FM-BPMS-TLMCMS DEV TSO SUP</t>
  </si>
  <si>
    <t>FM-BPMS-TLMCMS DR TSO CHG</t>
  </si>
  <si>
    <t>FM-BPMS-TLMCMS DR TSO SUP</t>
  </si>
  <si>
    <t>FM-BPMS-TLMCMS PROD TSO CHG</t>
  </si>
  <si>
    <t>FM-BPMS-TLMCMS PROD TSO SUP</t>
  </si>
  <si>
    <t>FM-BPMS-TLMCMS SIT TSO CHG</t>
  </si>
  <si>
    <t>FM-BPMS-TLMCMS SIT TSO SUP</t>
  </si>
  <si>
    <t>FM-BPMS-TLMCMS UAT TSO CHG</t>
  </si>
  <si>
    <t>FM-BPMS-TLMCMS UAT TSO SUP</t>
  </si>
  <si>
    <t>FM-BPMS-TRUST DEV TSO CHG</t>
  </si>
  <si>
    <t>FM-BPMS-TRUST DEV TSO SUP</t>
  </si>
  <si>
    <t>FM-BPMS-TRUST DR TSO CHG</t>
  </si>
  <si>
    <t>FM-BPMS-TRUST DR TSO SUP</t>
  </si>
  <si>
    <t>FM-BPMS-TRUST PROD TSO CHG</t>
  </si>
  <si>
    <t>FM-BPMS-TRUST PROD TSO SUP</t>
  </si>
  <si>
    <t>FM-COBALT GLOBAL DEV TSO CHG</t>
  </si>
  <si>
    <t>FM-COBALT GLOBAL DEV TSO SUP</t>
  </si>
  <si>
    <t>FM-COBALT GLOBAL PROD TSO CHG</t>
  </si>
  <si>
    <t>FM-COBALT GLOBAL PROD TSO SUP</t>
  </si>
  <si>
    <t>FMCONTROL-TOOLS DEV TSO CHG</t>
  </si>
  <si>
    <t>FMCONTROL-TOOLS DEV TSO SUP</t>
  </si>
  <si>
    <t>FMCONTROL-TOOLS DR TSO CHG</t>
  </si>
  <si>
    <t>FMCONTROL-TOOLS DR TSO SUP</t>
  </si>
  <si>
    <t>FMCONTROL-TOOLS PROD TSO CHG</t>
  </si>
  <si>
    <t>FMCONTROL-TOOLS PROD TSO SUP</t>
  </si>
  <si>
    <t>FMCONTROL-TOOLS UAT TSO CHG</t>
  </si>
  <si>
    <t>FMCONTROL-TOOLS UAT TSO SUP</t>
  </si>
  <si>
    <t>FM-DATA-PLATFORM DEV TSO CHG</t>
  </si>
  <si>
    <t>FM-DATA-PLATFORM DEV TSO SUP</t>
  </si>
  <si>
    <t>FM-DATA-PLATFORM DR TSO CHG</t>
  </si>
  <si>
    <t>FM-DATA-PLATFORM DR TSO SUP</t>
  </si>
  <si>
    <t>FM-DATA-PLATFORM PROD TSO CHG</t>
  </si>
  <si>
    <t>FM-DATA-PLATFORM PROD TSO SUP</t>
  </si>
  <si>
    <t>FM-DATA-PLATFORM UAT TSO CHG</t>
  </si>
  <si>
    <t>FM-DATA-PLATFORM UAT TSO SUP</t>
  </si>
  <si>
    <t>FMDS CN PROD TSO CHG</t>
  </si>
  <si>
    <t>FMDS CN PROD TSO SUP</t>
  </si>
  <si>
    <t>FMETAL DEV TSO CHG</t>
  </si>
  <si>
    <t>FMETAL DEV TSO SUP</t>
  </si>
  <si>
    <t>FMETAL DR TSO CHG</t>
  </si>
  <si>
    <t>FMETAL DR TSO SUP</t>
  </si>
  <si>
    <t>FMETAL PROD TSO CHG</t>
  </si>
  <si>
    <t>FMETAL PROD TSO SUP</t>
  </si>
  <si>
    <t>FMETAL UAT TSO CHG</t>
  </si>
  <si>
    <t>FMETAL UAT TSO SUP</t>
  </si>
  <si>
    <t>FM-MIS DEV TSO CHG</t>
  </si>
  <si>
    <t>FM-MIS DEV TSO SUP</t>
  </si>
  <si>
    <t>FM-MIS DR TSO CHG</t>
  </si>
  <si>
    <t>FM-MIS DR TSO SUP</t>
  </si>
  <si>
    <t>FM-MIS PROD TSO CHG</t>
  </si>
  <si>
    <t>FM-MIS PROD TSO SUP</t>
  </si>
  <si>
    <t>FM-MIS UAT TSO CHG</t>
  </si>
  <si>
    <t>FM-MIS UAT TSO SUP</t>
  </si>
  <si>
    <t>FM-ORIGAMI DEV TSO CHG</t>
  </si>
  <si>
    <t>FM-ORIGAMI DEV TSO SUP</t>
  </si>
  <si>
    <t>FM-ORIGAMI DR TSO CHG</t>
  </si>
  <si>
    <t>FM-ORIGAMI DR TSO SUP</t>
  </si>
  <si>
    <t>FM-ORIGAMI PROD TSO CHG</t>
  </si>
  <si>
    <t>FM-ORIGAMI PROD TSO SUP</t>
  </si>
  <si>
    <t>FM-ORIGAMI UAT TSO CHG</t>
  </si>
  <si>
    <t>FM-ORIGAMI UAT TSO SUP</t>
  </si>
  <si>
    <t>FM-PTS DEV TSO CHG</t>
  </si>
  <si>
    <t>FM-PTS DEV TSO SUP</t>
  </si>
  <si>
    <t>FM-PTS DR TSO CHG</t>
  </si>
  <si>
    <t>FM-PTS DR TSO SUP</t>
  </si>
  <si>
    <t>FM-PTS PROD TSO CHG</t>
  </si>
  <si>
    <t>FM-PTS PROD TSO SUP</t>
  </si>
  <si>
    <t>FM-PTS UAT TSO CHG</t>
  </si>
  <si>
    <t>FM-PTS UAT TSO SUP</t>
  </si>
  <si>
    <t>FMS DEV TSO CHG</t>
  </si>
  <si>
    <t>FMS DEV TSO SUP</t>
  </si>
  <si>
    <t>FMS DR TSO CHG</t>
  </si>
  <si>
    <t>FMS DR TSO SUP</t>
  </si>
  <si>
    <t>FMS PROD TSO CHG</t>
  </si>
  <si>
    <t>FMS PROD TSO SUP</t>
  </si>
  <si>
    <t>FM-SHARK DEV TSO CHG</t>
  </si>
  <si>
    <t>FM-SHARK DEV TSO SUP</t>
  </si>
  <si>
    <t>FM-SHARK DR TSO CHG</t>
  </si>
  <si>
    <t>FM-SHARK DR TSO SUP</t>
  </si>
  <si>
    <t>FM-SHARK PROD TSO CHG</t>
  </si>
  <si>
    <t>FM-SHARK PROD TSO SUP</t>
  </si>
  <si>
    <t>FM-SHARK UAT TSO CHG</t>
  </si>
  <si>
    <t>FM-SHARK UAT TSO SUP</t>
  </si>
  <si>
    <t>FNS-SCBK KR DEV TSO CHG</t>
  </si>
  <si>
    <t>FNS-SCBK KR DEV TSO SUP</t>
  </si>
  <si>
    <t>FNS-SCBK KR DR TSO CHG</t>
  </si>
  <si>
    <t>FNS-SCBK KR DR TSO SUP</t>
  </si>
  <si>
    <t>FNS-SCBK KR PROD TSO CHG</t>
  </si>
  <si>
    <t>FNS-SCBK KR PROD TSO SUP</t>
  </si>
  <si>
    <t>FONENET PROD TSO CHG</t>
  </si>
  <si>
    <t>FONENET PROD TSO SUP</t>
  </si>
  <si>
    <t>FORTANIX SDKMS PO PROD TSO CHG</t>
  </si>
  <si>
    <t>FORTANIX SDKMS PO PROD TSO SUP</t>
  </si>
  <si>
    <t>FORTANIX SDKMS SPS PROD TSO CHG</t>
  </si>
  <si>
    <t>FORTANIX SDKMS SPS PROD TSO SUP</t>
  </si>
  <si>
    <t>FOT-PTG DEV TSO CHG</t>
  </si>
  <si>
    <t>FOT-PTG DEV TSO SUP</t>
  </si>
  <si>
    <t>FOT-PTG DR TSO CHG</t>
  </si>
  <si>
    <t>FOT-PTG DR TSO SUP</t>
  </si>
  <si>
    <t>FOT-PTG PROD TSO CHG</t>
  </si>
  <si>
    <t>FOT-PTG PROD TSO SUP</t>
  </si>
  <si>
    <t>FOT-PTG UAT TSO CHG</t>
  </si>
  <si>
    <t>FOT-PTG UAT TSO SUP</t>
  </si>
  <si>
    <t>FOUNDATION SERVICES SOLACE PROD TSO CHG</t>
  </si>
  <si>
    <t>FOUNDATION SERVICES SOLACE PROD TSO SUP</t>
  </si>
  <si>
    <t>FOUNDATION SERVICES SOLACE TEST TSO CHG</t>
  </si>
  <si>
    <t>FOUNDATION SERVICES SOLACE TEST TSO SUP</t>
  </si>
  <si>
    <t>FPSL PROD TSO CHG</t>
  </si>
  <si>
    <t>FPSL PROD TSO SUP</t>
  </si>
  <si>
    <t>FPT eKYC PROD TSO CHG</t>
  </si>
  <si>
    <t>FPT eKYC PROD TSO SUP</t>
  </si>
  <si>
    <t>FPT IPC VN DR TSO CHG</t>
  </si>
  <si>
    <t>FPT IPC VN DR TSO SUP</t>
  </si>
  <si>
    <t>FPT IPC VN PROD TSO CHG</t>
  </si>
  <si>
    <t>FPT IPC VN PROD TSO SUP</t>
  </si>
  <si>
    <t>FPT.EINVOICE VN DR TSO CHG</t>
  </si>
  <si>
    <t>FPT.EINVOICE VN DR TSO SUP</t>
  </si>
  <si>
    <t>FPT.EINVOICE VN PROD TSO CHG</t>
  </si>
  <si>
    <t>FPT.EINVOICE VN PROD TSO SUP</t>
  </si>
  <si>
    <t>FRAUD RISK SURVEILLANCE CENTRE IN PROD TSO CHG</t>
  </si>
  <si>
    <t>FRAUD RISK SURVEILLANCE CENTRE IN PROD TSO SUP</t>
  </si>
  <si>
    <t>FRD JE PROD TSO CHG</t>
  </si>
  <si>
    <t>FRD JE PROD TSO SUP</t>
  </si>
  <si>
    <t>FRDM SAAS ENGAGEMENT-STRAIGHT2BANK NEXTGEN DEV TSO CHG</t>
  </si>
  <si>
    <t>FRDM SAAS ENGAGEMENT-STRAIGHT2BANK NEXTGEN DEV TSO SUP</t>
  </si>
  <si>
    <t>FRDM SAAS ENGAGEMENT-STRAIGHT2BANK NEXTGEN DR TSO CHG</t>
  </si>
  <si>
    <t>FRDM SAAS ENGAGEMENT-STRAIGHT2BANK NEXTGEN DR TSO SUP</t>
  </si>
  <si>
    <t>FRDM SAAS ENGAGEMENT-STRAIGHT2BANK NEXTGEN PROD TSO CHG</t>
  </si>
  <si>
    <t>FRDM SAAS ENGAGEMENT-STRAIGHT2BANK NEXTGEN PROD TSO SUP</t>
  </si>
  <si>
    <t>FRIDAY DEV TSO CHG</t>
  </si>
  <si>
    <t>FRIDAY DEV TSO SUP</t>
  </si>
  <si>
    <t>FRIDAY PROD TSO CHG</t>
  </si>
  <si>
    <t>FRIDAY PROD TSO SUP</t>
  </si>
  <si>
    <t>FRIDAY UAT TSO CHG</t>
  </si>
  <si>
    <t>FRIDAY UAT TSO SUP</t>
  </si>
  <si>
    <t>FRP PH DR TSO CHG</t>
  </si>
  <si>
    <t>FRP PH DR TSO SUP</t>
  </si>
  <si>
    <t>FRP PH PROD TSO CHG</t>
  </si>
  <si>
    <t>FRP PH PROD TSO SUP</t>
  </si>
  <si>
    <t>FRS BD DR TSO CHG</t>
  </si>
  <si>
    <t>FRS BD DR TSO SUP</t>
  </si>
  <si>
    <t>FRS BD PROD TSO CHG</t>
  </si>
  <si>
    <t>FRS BD PROD TSO SUP</t>
  </si>
  <si>
    <t>FRSC FRAUD DATA HK DR TSO CHG</t>
  </si>
  <si>
    <t>FRSC FRAUD DATA HK DR TSO SUP</t>
  </si>
  <si>
    <t>FRSC FRAUD DATA HK PROD TSO CHG</t>
  </si>
  <si>
    <t>FRSC FRAUD DATA HK PROD TSO SUP</t>
  </si>
  <si>
    <t>FS SECCO CN DEV TSO CHG</t>
  </si>
  <si>
    <t>FS SECCO CN DEV TSO SUP</t>
  </si>
  <si>
    <t>FS SECCO CN DR TSO CHG</t>
  </si>
  <si>
    <t>FS SECCO CN DR TSO SUP</t>
  </si>
  <si>
    <t>FS SECCO CN PROD TSO CHG</t>
  </si>
  <si>
    <t>FS SECCO CN PROD TSO SUP</t>
  </si>
  <si>
    <t>FSP DR TSO CHG</t>
  </si>
  <si>
    <t>FSP DR TSO SUP</t>
  </si>
  <si>
    <t>FSP PROD TSO CHG</t>
  </si>
  <si>
    <t>FSP PROD TSO SUP</t>
  </si>
  <si>
    <t>FSS SERVICES-RAVEN DEV TSO CHG</t>
  </si>
  <si>
    <t>FSS SERVICES-RAVEN DEV TSO SUP</t>
  </si>
  <si>
    <t>FSS SERVICES-RAVEN DR TSO CHG</t>
  </si>
  <si>
    <t>FSS SERVICES-RAVEN DR TSO SUP</t>
  </si>
  <si>
    <t>FSS SERVICES-RAVEN PROD TSO CHG</t>
  </si>
  <si>
    <t>FSS SERVICES-RAVEN PROD TSO SUP</t>
  </si>
  <si>
    <t>FSS-CLIENT ONBOARDING PORTAL (FSSCOP) DEV TSO CHG</t>
  </si>
  <si>
    <t>FSS-CLIENT ONBOARDING PORTAL (FSSCOP) DEV TSO SUP</t>
  </si>
  <si>
    <t>FSS-CLIENT ONBOARDING PORTAL (FSSCOP) DR TSO CHG</t>
  </si>
  <si>
    <t>FSS-CLIENT ONBOARDING PORTAL (FSSCOP) DR TSO SUP</t>
  </si>
  <si>
    <t>FSS-CLIENT ONBOARDING PORTAL (FSSCOP) PROD TSO CHG</t>
  </si>
  <si>
    <t>FSS-CLIENT ONBOARDING PORTAL (FSSCOP) PROD TSO SUP</t>
  </si>
  <si>
    <t>FSTS DFT CERS L3S TSO CHG</t>
  </si>
  <si>
    <t>FSTS DFT CERS L3S TSO SUP</t>
  </si>
  <si>
    <t>FSTS DFT COOL L3S TSO CHG</t>
  </si>
  <si>
    <t>FSTS DFT COOL L3S TSO SUP</t>
  </si>
  <si>
    <t>FSTS DFT GEMS L3S TSO CHG</t>
  </si>
  <si>
    <t>FSTS DFT GEMS L3S TSO SUP</t>
  </si>
  <si>
    <t>FSTS DFT INTELIBOT SUP TSO CHG</t>
  </si>
  <si>
    <t>FSTS DFT INTELIBOT SUP TSO SUP</t>
  </si>
  <si>
    <t>FSTS DFT IPROMPT L3S TSO CHG</t>
  </si>
  <si>
    <t>FSTS DFT IPROMPT L3S TSO SUP</t>
  </si>
  <si>
    <t>FSTS DFT SWOOSH PRJ TSO CHG</t>
  </si>
  <si>
    <t>FSTS DFT SWOOSH PRJ TSO SUP</t>
  </si>
  <si>
    <t>FSTS DFT SWOOSHMM PRJ TSO CHG</t>
  </si>
  <si>
    <t>FSTS DFT SWOOSHMM PRJ TSO SUP</t>
  </si>
  <si>
    <t>FSTS EDM ADHOCDATA SRE TSO CHG</t>
  </si>
  <si>
    <t>FSTS EDM ADHOCDATA SRE TSO SUP</t>
  </si>
  <si>
    <t>FSTS EDM BDQ SD TSO CHG</t>
  </si>
  <si>
    <t>FSTS EDM BDQ SD TSO SUP</t>
  </si>
  <si>
    <t>FSTS EDM DREMIO SRE TSO CHG</t>
  </si>
  <si>
    <t>FSTS EDM DREMIO SRE TSO SUP</t>
  </si>
  <si>
    <t>FSTS EDM ESIGNLIVE PRJ TSO CHG</t>
  </si>
  <si>
    <t>FSTS EDM ESIGNLIVE PRJ TSO SUP</t>
  </si>
  <si>
    <t>FSTS EDM FINTBRIDG PRJ TSO CHG</t>
  </si>
  <si>
    <t>FSTS EDM FINTBRIDG PRJ TSO SUP</t>
  </si>
  <si>
    <t>FSTS EDM ICSDL PRJ TSO CHG</t>
  </si>
  <si>
    <t>FSTS EDM ICSDL PRJ TSO SUP</t>
  </si>
  <si>
    <t>FSTS EDM S2BTABLU SRE TSO CHG</t>
  </si>
  <si>
    <t>FSTS EDM S2BTABLU SRE TSO SUP</t>
  </si>
  <si>
    <t>FSTS EDM TABLEAU SRE TSO CHG</t>
  </si>
  <si>
    <t>FSTS EDM TABLEAU SRE TSO SUP</t>
  </si>
  <si>
    <t>FSTS EDMPDRP SUP TSO CHG</t>
  </si>
  <si>
    <t>FSTS EDMPDRP SUP TSO SUP</t>
  </si>
  <si>
    <t>FSTS IS IAG DEV TSO CHG</t>
  </si>
  <si>
    <t>FSTS IS IAG DEV TSO SUP</t>
  </si>
  <si>
    <t>FSTS IS OPNBANKNG DEV TSO CHG</t>
  </si>
  <si>
    <t>FSTS IS OPNBANKNG DEV TSO SUP</t>
  </si>
  <si>
    <t>FT-MATCH IN DR TSO CHG</t>
  </si>
  <si>
    <t>FT-MATCH IN DR TSO SUP</t>
  </si>
  <si>
    <t>FT-MATCH IN PROD TSO CHG</t>
  </si>
  <si>
    <t>FT-MATCH IN PROD TSO SUP</t>
  </si>
  <si>
    <t>FTOM BUSINESS PROCESS MANAGEMENT PROD TSO CHG</t>
  </si>
  <si>
    <t>FTOM BUSINESS PROCESS MANAGEMENT PROD TSO SUP</t>
  </si>
  <si>
    <t>FUNC DFT COOLCLOUD SUP TSO CHG</t>
  </si>
  <si>
    <t>FUNC DFT COOLCLOUD SUP TSO SUP</t>
  </si>
  <si>
    <t>FUNC DFT CXPRESS SUP TSO CHG</t>
  </si>
  <si>
    <t>FUNC DFT CXPRESS SUP TSO SUP</t>
  </si>
  <si>
    <t>FUNC DFT EOPSINFRA PRJ TSO CHG</t>
  </si>
  <si>
    <t>FUNC DFT EOPSINFRA PRJ TSO SUP</t>
  </si>
  <si>
    <t>FUNC DFT OPENSPAN SRE TSO CHG</t>
  </si>
  <si>
    <t>FUNC DFT OPENSPAN SRE TSO SUP</t>
  </si>
  <si>
    <t>FUNC DFT PVCYMGMT DEV TSO CHG</t>
  </si>
  <si>
    <t>FUNC DFT PVCYMGMT DEV TSO SUP</t>
  </si>
  <si>
    <t>FUNC DFT RCP DEV TSO CHG</t>
  </si>
  <si>
    <t>FUNC DFT RCP DEV TSO SUP</t>
  </si>
  <si>
    <t>FUNC DFT SCYPHER PRJ TSO CHG</t>
  </si>
  <si>
    <t>FUNC DFT SCYPHER PRJ TSO SUP</t>
  </si>
  <si>
    <t>FUNC DFT SMARTBOT PRJ TSO CHG</t>
  </si>
  <si>
    <t>FUNC DFT SMARTBOT PRJ TSO SUP</t>
  </si>
  <si>
    <t>FUNC EDM BRRD SUP TSO CHG</t>
  </si>
  <si>
    <t>FUNC EDM BRRD SUP TSO SUP</t>
  </si>
  <si>
    <t>FUNC EDM EDMPSECTS SUP TSO CHG</t>
  </si>
  <si>
    <t>FUNC EDM EDMPSECTS SUP TSO SUP</t>
  </si>
  <si>
    <t>FUNC EDM EDWPTAX DEV TSO CHG</t>
  </si>
  <si>
    <t>FUNC EDM EDWPTAX DEV TSO SUP</t>
  </si>
  <si>
    <t>FUNC EDM FDMI SUP TSO CHG</t>
  </si>
  <si>
    <t>FUNC EDM FDMI SUP TSO SUP</t>
  </si>
  <si>
    <t>FUNC EDM ICS SUP TSO CHG</t>
  </si>
  <si>
    <t>FUNC EDM ICS SUP TSO SUP</t>
  </si>
  <si>
    <t>FUNC FIN ASPCRPRJ SUP TSO CHG</t>
  </si>
  <si>
    <t>FUNC FIN ASPCRPRJ SUP TSO SUP</t>
  </si>
  <si>
    <t>FUNC FIN ASPINFRA SUP TSO CHG</t>
  </si>
  <si>
    <t>FUNC FIN ASPINFRA SUP TSO SUP</t>
  </si>
  <si>
    <t>FUNC FIN BSMAENGG DEV TSO CHG</t>
  </si>
  <si>
    <t>FUNC FIN BSMAENGG DEV TSO SUP</t>
  </si>
  <si>
    <t>FUNC FIN DBAHANA ADM TSO CHG</t>
  </si>
  <si>
    <t>FUNC FIN DBAHANA ADM TSO SUP</t>
  </si>
  <si>
    <t>FUNC FIN DBAHANA DEV TSO CHG</t>
  </si>
  <si>
    <t>FUNC FIN DBAHANA DEV TSO SUP</t>
  </si>
  <si>
    <t>FUNC FIN DBAHANA SUP TSO CHG</t>
  </si>
  <si>
    <t>FUNC FIN DBAHANA SUP TSO SUP</t>
  </si>
  <si>
    <t>FUNC FIN EDMPASPRE SUP TSO CHG</t>
  </si>
  <si>
    <t>FUNC FIN EDMPASPRE SUP TSO SUP</t>
  </si>
  <si>
    <t>FUNC FIN FSDP&amp;FPSL BUS TSO CHG</t>
  </si>
  <si>
    <t>FUNC FIN FSDP&amp;FPSL BUS TSO SUP</t>
  </si>
  <si>
    <t>FUNC FIN RAH DEV TSO CHG</t>
  </si>
  <si>
    <t>FUNC FIN RAH DEV TSO SUP</t>
  </si>
  <si>
    <t>FUNC HRC AOP SUP TSO CHG</t>
  </si>
  <si>
    <t>FUNC HRC AOP SUP TSO SUP</t>
  </si>
  <si>
    <t>FUNC HRC HRDATAIKU SUP TSO CHG</t>
  </si>
  <si>
    <t>FUNC HRC HRDATAIKU SUP TSO SUP</t>
  </si>
  <si>
    <t>FUNC LC CLP SUP TSO CHG</t>
  </si>
  <si>
    <t>FUNC LC CLP SUP TSO SUP</t>
  </si>
  <si>
    <t>FUNC LC DMS SUP TSO CHG</t>
  </si>
  <si>
    <t>FUNC LC DMS SUP TSO SUP</t>
  </si>
  <si>
    <t>FUNC LC ECMLDD DEV TSO CHG</t>
  </si>
  <si>
    <t>FUNC LC ECMLDD DEV TSO SUP</t>
  </si>
  <si>
    <t>FUNC LC EDMPFCCDS DEV TSO CHG</t>
  </si>
  <si>
    <t>FUNC LC EDMPFCCDS DEV TSO SUP</t>
  </si>
  <si>
    <t>FUNC LC EDMPFCCDS SUP TSO CHG</t>
  </si>
  <si>
    <t>FUNC LC EDMPFCCDS SUP TSO SUP</t>
  </si>
  <si>
    <t>FUNC LC EDMPT3MAR DEV TSO CHG</t>
  </si>
  <si>
    <t>FUNC LC EDMPT3MAR DEV TSO SUP</t>
  </si>
  <si>
    <t>FUNC LC EUNOIA DEV TSO CHG</t>
  </si>
  <si>
    <t>FUNC LC EUNOIA DEV TSO SUP</t>
  </si>
  <si>
    <t>FUNC LC GNSIA SUP TSO CHG</t>
  </si>
  <si>
    <t>FUNC LC GNSIA SUP TSO SUP</t>
  </si>
  <si>
    <t>FUNC LC GNSPT SUP TSO CHG</t>
  </si>
  <si>
    <t>FUNC LC GNSPT SUP TSO SUP</t>
  </si>
  <si>
    <t>FUNC LC GNSRTIA SUP TSO CHG</t>
  </si>
  <si>
    <t>FUNC LC GNSRTIA SUP TSO SUP</t>
  </si>
  <si>
    <t>FUNC LC GOAML SUP TSO CHG</t>
  </si>
  <si>
    <t>FUNC LC GOAML SUP TSO SUP</t>
  </si>
  <si>
    <t>FUNC LC HASTE DEV TSO CHG</t>
  </si>
  <si>
    <t>FUNC LC HASTE DEV TSO SUP</t>
  </si>
  <si>
    <t>FUNC LC IRM BUS TSO CHG</t>
  </si>
  <si>
    <t>FUNC LC IRM BUS TSO SUP</t>
  </si>
  <si>
    <t>FUNC LC LDDPK SUP TSO CHG</t>
  </si>
  <si>
    <t>FUNC LC LDDPK SUP TSO SUP</t>
  </si>
  <si>
    <t>FUNC LC MANTASTECH SUP TSO CHG</t>
  </si>
  <si>
    <t>FUNC LC MANTASTECH SUP TSO SUP</t>
  </si>
  <si>
    <t>FUNC LC NFRR PRJ TSO CHG</t>
  </si>
  <si>
    <t>FUNC LC NFRR PRJ TSO SUP</t>
  </si>
  <si>
    <t>FUNC LC RIMS SUP TSO CHG</t>
  </si>
  <si>
    <t>FUNC LC RIMS SUP TSO SUP</t>
  </si>
  <si>
    <t>FUNC LC SCRN INFRA SUP TSO CHG</t>
  </si>
  <si>
    <t>FUNC LC SCRN INFRA SUP TSO SUP</t>
  </si>
  <si>
    <t>FUNC LC SO SUP TSO CHG</t>
  </si>
  <si>
    <t>FUNC LC SO SUP TSO SUP</t>
  </si>
  <si>
    <t>FUNC LC SPOT SUP TSO CHG</t>
  </si>
  <si>
    <t>FUNC LC SPOT SUP TSO SUP</t>
  </si>
  <si>
    <t>FUNC LC SURVANLYTS SUP TSO CHG</t>
  </si>
  <si>
    <t>FUNC LC SURVANLYTS SUP TSO SUP</t>
  </si>
  <si>
    <t>FUNC LC SURVEETL DEV TSO CHG</t>
  </si>
  <si>
    <t>FUNC LC SURVEETL DEV TSO SUP</t>
  </si>
  <si>
    <t>FUNC LC TSAASLB SUP TSO CHG</t>
  </si>
  <si>
    <t>FUNC LC TSAASLB SUP TSO SUP</t>
  </si>
  <si>
    <t>FUNC RISK CHANGE DEV TSO CHG</t>
  </si>
  <si>
    <t>FUNC RISK CHANGE DEV TSO SUP</t>
  </si>
  <si>
    <t>FUNC RSK ADS PRJ TSO CHG</t>
  </si>
  <si>
    <t>FUNC RSK ADS PRJ TSO SUP</t>
  </si>
  <si>
    <t>FUNC RSK CREDITRSK SUP TSO CHG</t>
  </si>
  <si>
    <t>FUNC RSK CREDITRSK SUP TSO SUP</t>
  </si>
  <si>
    <t>FUNC RSK DEVETEAM ENG TSO CHG</t>
  </si>
  <si>
    <t>FUNC RSK DEVETEAM ENG TSO SUP</t>
  </si>
  <si>
    <t>FUNC RSK DFT2 SUP TSO CHG</t>
  </si>
  <si>
    <t>FUNC RSK DFT2 SUP TSO SUP</t>
  </si>
  <si>
    <t>FUNC RSK GAME PRJ TSO CHG</t>
  </si>
  <si>
    <t>FUNC RSK GAME PRJ TSO SUP</t>
  </si>
  <si>
    <t>FUNC RSK GSAM BUS TSO CHG</t>
  </si>
  <si>
    <t>FUNC RSK GSAM BUS TSO SUP</t>
  </si>
  <si>
    <t>FUNC RSK S2BTRADE SUP TSO CHG</t>
  </si>
  <si>
    <t>FUNC RSK S2BTRADE SUP TSO SUP</t>
  </si>
  <si>
    <t>FUNC TRF JUPITER SUP TSO CHG</t>
  </si>
  <si>
    <t>FUNC TRF JUPITER SUP TSO SUP</t>
  </si>
  <si>
    <t>FUNC TSSCGRC SUP TSO CHG</t>
  </si>
  <si>
    <t>FUNC TSSCGRC SUP TSO SUP</t>
  </si>
  <si>
    <t>FUNDPORTAL DR TSO CHG</t>
  </si>
  <si>
    <t>FUNDPORTAL DR TSO SUP</t>
  </si>
  <si>
    <t>FUNDPORTAL PROD TSO CHG</t>
  </si>
  <si>
    <t>FUNDPORTAL PROD TSO SUP</t>
  </si>
  <si>
    <t>FX BID AUTOMATION NG DR TSO CHG</t>
  </si>
  <si>
    <t>FX BID AUTOMATION NG DR TSO SUP</t>
  </si>
  <si>
    <t>FX BID AUTOMATION NG PROD TSO CHG</t>
  </si>
  <si>
    <t>FX BID AUTOMATION NG PROD TSO SUP</t>
  </si>
  <si>
    <t>FX CLEAR IN PROD TSO CHG</t>
  </si>
  <si>
    <t>FX CLEAR IN PROD TSO SUP</t>
  </si>
  <si>
    <t>FX CORE BANKING-CASA-SCBTL DR TSO CHG</t>
  </si>
  <si>
    <t>FX CORE BANKING-CASA-SCBTL DR TSO SUP</t>
  </si>
  <si>
    <t>FX CORE BANKING-CASA-SCBTL PROD TSO CHG</t>
  </si>
  <si>
    <t>FX CORE BANKING-CASA-SCBTL PROD TSO SUP</t>
  </si>
  <si>
    <t>FX LENDING-SCBTL DR TSO CHG</t>
  </si>
  <si>
    <t>FX LENDING-SCBTL DR TSO SUP</t>
  </si>
  <si>
    <t>FX LENDING-SCBTL PROD TSO CHG</t>
  </si>
  <si>
    <t>FX LENDING-SCBTL PROD TSO SUP</t>
  </si>
  <si>
    <t>FX PURCHASE MONITORING ID DR TSO CHG</t>
  </si>
  <si>
    <t>FX PURCHASE MONITORING ID DR TSO SUP</t>
  </si>
  <si>
    <t>FX PURCHE MONITORING ID PROD TSO CHG</t>
  </si>
  <si>
    <t>FX PURCHE MONITORING ID PROD TSO SUP</t>
  </si>
  <si>
    <t>FX SUITE-EFX DR TSO CHG</t>
  </si>
  <si>
    <t>FX SUITE-EFX DR TSO SUP</t>
  </si>
  <si>
    <t>FX SUITE-EFX PROD TSO CHG</t>
  </si>
  <si>
    <t>FX SUITE-EFX PROD TSO SUP</t>
  </si>
  <si>
    <t>FX SUITE-EFX UAT TSO CHG</t>
  </si>
  <si>
    <t>FX SUITE-EFX UAT TSO SUP</t>
  </si>
  <si>
    <t>FX SWEEP AUTOMATION NG PROD TSO CHG</t>
  </si>
  <si>
    <t>FX SWEEP AUTOMATION NG PROD TSO SUP</t>
  </si>
  <si>
    <t>FXD CONNECT PROD TSO CHG</t>
  </si>
  <si>
    <t>FXD CONNECT PROD TSO SUP</t>
  </si>
  <si>
    <t>FXML-SCBTL DR TSO CHG</t>
  </si>
  <si>
    <t>FXML-SCBTL DR TSO SUP</t>
  </si>
  <si>
    <t>FXML-SCBTL PROD TSO CHG</t>
  </si>
  <si>
    <t>FXML-SCBTL PROD TSO SUP</t>
  </si>
  <si>
    <t>FXP-BANKING-SCBK KR DEV TSO CHG</t>
  </si>
  <si>
    <t>FXP-BANKING-SCBK KR DEV TSO SUP</t>
  </si>
  <si>
    <t>FXP-BANKING-SCBK KR DR TSO CHG</t>
  </si>
  <si>
    <t>FXP-BANKING-SCBK KR DR TSO SUP</t>
  </si>
  <si>
    <t>FXP-BANKING-SCBK KR PROD TSO CHG</t>
  </si>
  <si>
    <t>FXP-BANKING-SCBK KR PROD TSO SUP</t>
  </si>
  <si>
    <t>FXR-SCBK KR DEV TSO CHG</t>
  </si>
  <si>
    <t>FXR-SCBK KR DEV TSO SUP</t>
  </si>
  <si>
    <t>FXR-SCBK KR DR TSO CHG</t>
  </si>
  <si>
    <t>FXR-SCBK KR DR TSO SUP</t>
  </si>
  <si>
    <t>FXR-SCBK KR PROD TSO CHG</t>
  </si>
  <si>
    <t>FXR-SCBK KR PROD TSO SUP</t>
  </si>
  <si>
    <t>FXSCALE DEV TSO CHG</t>
  </si>
  <si>
    <t>FXSCALE DEV TSO SUP</t>
  </si>
  <si>
    <t>FXSCALE DR TSO CHG</t>
  </si>
  <si>
    <t>FXSCALE DR TSO SUP</t>
  </si>
  <si>
    <t>FXSCALE PROD TSO CHG</t>
  </si>
  <si>
    <t>FXSCALE PROD TSO SUP</t>
  </si>
  <si>
    <t>FXSCALE UAT TSO CHG</t>
  </si>
  <si>
    <t>FXSCALE UAT TSO SUP</t>
  </si>
  <si>
    <t>FXT AE PROD TSO CHG</t>
  </si>
  <si>
    <t>FXT AE PROD TSO SUP</t>
  </si>
  <si>
    <t>FXT CN PROD TSO CHG</t>
  </si>
  <si>
    <t>FXT CN PROD TSO SUP</t>
  </si>
  <si>
    <t>FXT DE PROD TSO CHG</t>
  </si>
  <si>
    <t>FXT DE PROD TSO SUP</t>
  </si>
  <si>
    <t>FXT FR PROD TSO CHG</t>
  </si>
  <si>
    <t>FXT FR PROD TSO SUP</t>
  </si>
  <si>
    <t>FXT HK PROD TSO CHG</t>
  </si>
  <si>
    <t>FXT HK PROD TSO SUP</t>
  </si>
  <si>
    <t>FXT ID PROD TSO CHG</t>
  </si>
  <si>
    <t>FXT ID PROD TSO SUP</t>
  </si>
  <si>
    <t>FXT IN PROD TSO CHG</t>
  </si>
  <si>
    <t>FXT IN PROD TSO SUP</t>
  </si>
  <si>
    <t>FXT JP PROD TSO CHG</t>
  </si>
  <si>
    <t>FXT JP PROD TSO SUP</t>
  </si>
  <si>
    <t>FXT KE PROD TSO CHG</t>
  </si>
  <si>
    <t>FXT KE PROD TSO SUP</t>
  </si>
  <si>
    <t>FXT MY PROD TSO CHG</t>
  </si>
  <si>
    <t>FXT MY PROD TSO SUP</t>
  </si>
  <si>
    <t>FXT NG PROD TSO CHG</t>
  </si>
  <si>
    <t>FXT NG PROD TSO SUP</t>
  </si>
  <si>
    <t>FXT PH PROD TSO CHG</t>
  </si>
  <si>
    <t>FXT PH PROD TSO SUP</t>
  </si>
  <si>
    <t>FXT PK PROD TSO CHG</t>
  </si>
  <si>
    <t>FXT PK PROD TSO SUP</t>
  </si>
  <si>
    <t>FXT PROD TSO CHG</t>
  </si>
  <si>
    <t>FXT PROD TSO SUP</t>
  </si>
  <si>
    <t>FXT SG PROD TSO CHG</t>
  </si>
  <si>
    <t>FXT SG PROD TSO SUP</t>
  </si>
  <si>
    <t>FXT TH PROD TSO CHG</t>
  </si>
  <si>
    <t>FXT TH PROD TSO SUP</t>
  </si>
  <si>
    <t>FXT TW PROD TSO CHG</t>
  </si>
  <si>
    <t>FXT TW PROD TSO SUP</t>
  </si>
  <si>
    <t>FXT UK PROD TSO CHG</t>
  </si>
  <si>
    <t>FXT UK PROD TSO SUP</t>
  </si>
  <si>
    <t>FXT US PROD TSO CHG</t>
  </si>
  <si>
    <t>FXT US PROD TSO SUP</t>
  </si>
  <si>
    <t>FXT ZA PROD TSO CHG</t>
  </si>
  <si>
    <t>FXT ZA PROD TSO SUP</t>
  </si>
  <si>
    <t>G3 SG DR TSO CHG</t>
  </si>
  <si>
    <t>G3 SG DR TSO SUP</t>
  </si>
  <si>
    <t>G3 SG PROD TSO CHG</t>
  </si>
  <si>
    <t>G3 SG PROD TSO SUP</t>
  </si>
  <si>
    <t>GAME DEV TSO CHG</t>
  </si>
  <si>
    <t>GAME DEV TSO SUP</t>
  </si>
  <si>
    <t>GAME DR TSO CHG</t>
  </si>
  <si>
    <t>GAME DR TSO SUP</t>
  </si>
  <si>
    <t>GAME PROD TSO CHG</t>
  </si>
  <si>
    <t>GAME PROD TSO SUP</t>
  </si>
  <si>
    <t>GBL API DEV TSO CHG</t>
  </si>
  <si>
    <t>GBL API DEV TSO SUP</t>
  </si>
  <si>
    <t>GBL ATM ESC PROD SUPPORT TSO CHG</t>
  </si>
  <si>
    <t>GBL ATM ESC PROD SUPPORT TSO SUP</t>
  </si>
  <si>
    <t>GBL BIZ AGS PMO TSO CHG</t>
  </si>
  <si>
    <t>GBL BIZ AGS PMO TSO SUP</t>
  </si>
  <si>
    <t>GBL BIZ CBPRODDECSYS TSO CHG</t>
  </si>
  <si>
    <t>GBL BIZ CBPRODDECSYS TSO SUP</t>
  </si>
  <si>
    <t>GBL BIZ ECDD BEST TSO CHG</t>
  </si>
  <si>
    <t>GBL BIZ ECDD BEST TSO SUP</t>
  </si>
  <si>
    <t>GBL BIZ FCS TSO CHG</t>
  </si>
  <si>
    <t>GBL BIZ FCS TSO SUP</t>
  </si>
  <si>
    <t>GBL BIZ GORA TSO CHG</t>
  </si>
  <si>
    <t>GBL BIZ GORA TSO SUP</t>
  </si>
  <si>
    <t>GBL BIZ IFRSSUPPORT TSO CHG</t>
  </si>
  <si>
    <t>GBL BIZ IFRSSUPPORT TSO SUP</t>
  </si>
  <si>
    <t>GBL BIZ LIMITS &amp; CODE SETUP TSO CHG</t>
  </si>
  <si>
    <t>GBL BIZ LIMITS &amp; CODE SETUP TSO SUP</t>
  </si>
  <si>
    <t>GBL BIZ T&amp;E TSO CHG</t>
  </si>
  <si>
    <t>GBL BIZ T&amp;E TSO SUP</t>
  </si>
  <si>
    <t>GBL BIZ TJ PSFTP TSO CHG</t>
  </si>
  <si>
    <t>GBL BIZ TJ PSFTP TSO SUP</t>
  </si>
  <si>
    <t>GBL BIZ WORKBENCH BEST TSO CHG</t>
  </si>
  <si>
    <t>GBL BIZ WORKBENCH BEST TSO SUP</t>
  </si>
  <si>
    <t>GBL CEMS OBI REPORTS TSO CHG</t>
  </si>
  <si>
    <t>GBL CEMS OBI REPORTS TSO SUP</t>
  </si>
  <si>
    <t>GBL CHG CHILL DISPENSATION TSO CHG</t>
  </si>
  <si>
    <t>GBL CHG CHILL DISPENSATION TSO SUP</t>
  </si>
  <si>
    <t>GBL CHG ECAB CIB TSO CHG</t>
  </si>
  <si>
    <t>GBL CHG ECAB CIB TSO SUP</t>
  </si>
  <si>
    <t>GBL CHG ECAB CLOUD TSO CHG</t>
  </si>
  <si>
    <t>GBL CHG ECAB CLOUD TSO SUP</t>
  </si>
  <si>
    <t>GBL CHG ECAB COMPUTE PLATFORMS TSO CHG</t>
  </si>
  <si>
    <t>GBL CHG ECAB COMPUTE PLATFORMS TSO SUP</t>
  </si>
  <si>
    <t>GBL CHG ECAB DATA TSO CHG</t>
  </si>
  <si>
    <t>GBL CHG ECAB DATA TSO SUP</t>
  </si>
  <si>
    <t>GBL CHG ECAB DATABASE TSO CHG</t>
  </si>
  <si>
    <t>GBL CHG ECAB DATABASE TSO SUP</t>
  </si>
  <si>
    <t>GBL CHG ECAB ENTMONITORING TSO CHG</t>
  </si>
  <si>
    <t>GBL CHG ECAB ENTMONITORING TSO SUP</t>
  </si>
  <si>
    <t>GBL CHG ECAB FM TSO CHG</t>
  </si>
  <si>
    <t>GBL CHG ECAB FM TSO SUP</t>
  </si>
  <si>
    <t>GBL CHG ECAB GF&amp;D TSO CHG</t>
  </si>
  <si>
    <t>GBL CHG ECAB GF&amp;D TSO SUP</t>
  </si>
  <si>
    <t>GBL CHG ECAB GIS TSO CHG</t>
  </si>
  <si>
    <t>GBL CHG ECAB GIS TSO SUP</t>
  </si>
  <si>
    <t>GBL CHG ECAB IASA TSO CHG</t>
  </si>
  <si>
    <t>GBL CHG ECAB IASA TSO SUP</t>
  </si>
  <si>
    <t>GBL CHG ECAB IS TSO CHG</t>
  </si>
  <si>
    <t>GBL CHG ECAB IS TSO SUP</t>
  </si>
  <si>
    <t>GBL CHG ECAB MDS TSO CHG</t>
  </si>
  <si>
    <t>GBL CHG ECAB MDS TSO SUP</t>
  </si>
  <si>
    <t>GBL CHG ECAB NETWORK TSO CHG</t>
  </si>
  <si>
    <t>GBL CHG ECAB NETWORK TSO SUP</t>
  </si>
  <si>
    <t>GBL CHG ECAB PLATFORM TSO CHG</t>
  </si>
  <si>
    <t>GBL CHG ECAB PLATFORM TSO SUP</t>
  </si>
  <si>
    <t>GBL CHG ECAB RB TSO CHG</t>
  </si>
  <si>
    <t>GBL CHG ECAB RB TSO SUP</t>
  </si>
  <si>
    <t>GBL CHG ECAB RTC TSO CHG</t>
  </si>
  <si>
    <t>GBL CHG ECAB RTC TSO SUP</t>
  </si>
  <si>
    <t>GBL CHG ECAB WEBSUPPORT TSO CHG</t>
  </si>
  <si>
    <t>GBL CHG ECAB WEBSUPPORT TSO SUP</t>
  </si>
  <si>
    <t>GBL CHG ECAB WORKSPACE TSO CHG</t>
  </si>
  <si>
    <t>GBL CHG ECAB WORKSPACE TSO SUP</t>
  </si>
  <si>
    <t>GBL CHG FREEZE DISPENSATION SG TSO CHG</t>
  </si>
  <si>
    <t>GBL CHG FREEZE DISPENSATION SG TSO SUP</t>
  </si>
  <si>
    <t>GBL CHG FREEZE DISPENSATION TSO CHG</t>
  </si>
  <si>
    <t>GBL CHG FREEZE DISPENSATION TSO SUP</t>
  </si>
  <si>
    <t>GBL CHG MGMT ECRB TSO CHG</t>
  </si>
  <si>
    <t>GBL CHG MGMT ECRB TSO SUP</t>
  </si>
  <si>
    <t>GBL CLEARING SD TSO CHG</t>
  </si>
  <si>
    <t>GBL CLEARING SD TSO SUP</t>
  </si>
  <si>
    <t>GBL CMS BEST TSO CHG</t>
  </si>
  <si>
    <t>GBL CMS BEST TSO SUP</t>
  </si>
  <si>
    <t>GBL EDM L3 SUPPORT TSO CHG</t>
  </si>
  <si>
    <t>GBL EDM L3 SUPPORT TSO SUP</t>
  </si>
  <si>
    <t>GBL EDM MIGRATION TSO CHG</t>
  </si>
  <si>
    <t>GBL EDM MIGRATION TSO SUP</t>
  </si>
  <si>
    <t>GBL EUC BAU TSO CHG</t>
  </si>
  <si>
    <t>GBL EUC BAU TSO SUP</t>
  </si>
  <si>
    <t>GBL EURONET SETTLEMENT SD TSO CHG</t>
  </si>
  <si>
    <t>GBL EURONET SETTLEMENT SD TSO SUP</t>
  </si>
  <si>
    <t>GBL EUS AMD APP CIB TSO CHG</t>
  </si>
  <si>
    <t>GBL EUS AMD APP CIB TSO SUP</t>
  </si>
  <si>
    <t>GBL EUS AMD APP FUNCTIONS TSO CHG</t>
  </si>
  <si>
    <t>GBL EUS AMD APP FUNCTIONS TSO SUP</t>
  </si>
  <si>
    <t>GBL EUS AMD APP RETAIL CPB WB TSO CHG</t>
  </si>
  <si>
    <t>GBL EUS AMD APP RETAIL CPB WB TSO SUP</t>
  </si>
  <si>
    <t>GBL EUS AMD ASIM WEST TSO CHG</t>
  </si>
  <si>
    <t>GBL EUS AMD ASIM WEST TSO SUP</t>
  </si>
  <si>
    <t>GBL EUS AMD ASRM EAST TSO CHG</t>
  </si>
  <si>
    <t>GBL EUS AMD ASRM EAST TSO SUP</t>
  </si>
  <si>
    <t>GBL EUS AMD ASRM WEST TSO CHG</t>
  </si>
  <si>
    <t>GBL EUS AMD ASRM WEST TSO SUP</t>
  </si>
  <si>
    <t>GBL EUS AMD DMZ TSO CHG</t>
  </si>
  <si>
    <t>GBL EUS AMD DMZ TSO SUP</t>
  </si>
  <si>
    <t>GBL EUS AMD MAINFRAME TSO CHG</t>
  </si>
  <si>
    <t>GBL EUS AMD MAINFRAME TSO SUP</t>
  </si>
  <si>
    <t>GBL EUS AMD MAR TSO CHG</t>
  </si>
  <si>
    <t>GBL EUS AMD MAR TSO SUP</t>
  </si>
  <si>
    <t>GBL EUS AMD PIM TSO CHG</t>
  </si>
  <si>
    <t>GBL EUS AMD PIM TSO SUP</t>
  </si>
  <si>
    <t>GBL EUS AMD PSIM TSO CHG</t>
  </si>
  <si>
    <t>GBL EUS AMD PSIM TSO SUP</t>
  </si>
  <si>
    <t>GBL EUS AMD SM TSO CHG</t>
  </si>
  <si>
    <t>GBL EUS AMD SM TSO SUP</t>
  </si>
  <si>
    <t>GBL FCCM AML SD TSO CHG</t>
  </si>
  <si>
    <t>GBL FCCM AML SD TSO SUP</t>
  </si>
  <si>
    <t>GBL FCCM ECM SD TSO CHG</t>
  </si>
  <si>
    <t>GBL FCCM ECM SD TSO SUP</t>
  </si>
  <si>
    <t>GBL FCCM MANTAS ECM PK TSO CHG</t>
  </si>
  <si>
    <t>GBL FCCM MANTAS ECM PK TSO SUP</t>
  </si>
  <si>
    <t>GBL FCCM MANTAS ECM PSS TSO CHG</t>
  </si>
  <si>
    <t>GBL FCCM MANTAS ECM PSS TSO SUP</t>
  </si>
  <si>
    <t>GBL FCCM MANTAS ECM TSS TSO CHG</t>
  </si>
  <si>
    <t>GBL FCCM MANTAS ECM TSS TSO SUP</t>
  </si>
  <si>
    <t>GBL FCCM MANTAS TSS TSO CHG</t>
  </si>
  <si>
    <t>GBL FCCM MANTAS TSS TSO SUP</t>
  </si>
  <si>
    <t>GBL FCSU SA IN TSO CHG</t>
  </si>
  <si>
    <t>GBL FCSU SA IN TSO SUP</t>
  </si>
  <si>
    <t>GBL FD MAR FMTS SD TSO CHG</t>
  </si>
  <si>
    <t>GBL FD MAR FMTS SD TSO SUP</t>
  </si>
  <si>
    <t>GBL FD MAR FMTS TSS TSO CHG</t>
  </si>
  <si>
    <t>GBL FD MAR FMTS TSS TSO SUP</t>
  </si>
  <si>
    <t>GBL FS HR ES PK TSO CHG</t>
  </si>
  <si>
    <t>GBL FS HR ES PK TSO SUP</t>
  </si>
  <si>
    <t>GBL GTT ILMT TSO CHG</t>
  </si>
  <si>
    <t>GBL GTT ILMT TSO SUP</t>
  </si>
  <si>
    <t>GBL IBNK PICASSO API TSO CHG</t>
  </si>
  <si>
    <t>GBL IBNK PICASSO API TSO SUP</t>
  </si>
  <si>
    <t>GBL ICDD L3 TSO CHG</t>
  </si>
  <si>
    <t>GBL ICDD L3 TSO SUP</t>
  </si>
  <si>
    <t>GBL INFRA DELIVERY COORDINATOR TSO CHG</t>
  </si>
  <si>
    <t>GBL INFRA DELIVERY COORDINATOR TSO SUP</t>
  </si>
  <si>
    <t>GBL IS APPSCAN TSO CHG</t>
  </si>
  <si>
    <t>GBL IS APPSCAN TSO SUP</t>
  </si>
  <si>
    <t>GBL IS CCS TSO CHG</t>
  </si>
  <si>
    <t>GBL IS CCS TSO SUP</t>
  </si>
  <si>
    <t>GBL IS CONDUCT SD TSO CHG</t>
  </si>
  <si>
    <t>GBL IS CONDUCT SD TSO SUP</t>
  </si>
  <si>
    <t>GBL IS CONTINUITY MGMT TSO CHG</t>
  </si>
  <si>
    <t>GBL IS CONTINUITY MGMT TSO SUP</t>
  </si>
  <si>
    <t>GBL IS COREBANKING APP REQUEST TSO CHG</t>
  </si>
  <si>
    <t>GBL IS COREBANKING APP REQUEST TSO SUP</t>
  </si>
  <si>
    <t>GBL IS DATASTORE TSO CHG</t>
  </si>
  <si>
    <t>GBL IS DATASTORE TSO SUP</t>
  </si>
  <si>
    <t>GBL IS DEV OBIEE TSO CHG</t>
  </si>
  <si>
    <t>GBL IS DEV OBIEE TSO SUP</t>
  </si>
  <si>
    <t>GBL IS EDMP BITOOLS OEDQ TSO CHG</t>
  </si>
  <si>
    <t>GBL IS EDMP BITOOLS OEDQ TSO SUP</t>
  </si>
  <si>
    <t>GBL IS EDMP BITOOLS SSTOOLS TSO CHG</t>
  </si>
  <si>
    <t>GBL IS EDMP BITOOLS SSTOOLS TSO SUP</t>
  </si>
  <si>
    <t>GBL IS EDMP CLA TSO CHG</t>
  </si>
  <si>
    <t>GBL IS EDMP CLA TSO SUP</t>
  </si>
  <si>
    <t>GBL IS EDMP DIH TSO CHG</t>
  </si>
  <si>
    <t>GBL IS EDMP DIH TSO SUP</t>
  </si>
  <si>
    <t>GBL IS EDWP T1 SOURCING TSO CHG</t>
  </si>
  <si>
    <t>GBL IS EDWP T1 SOURCING TSO SUP</t>
  </si>
  <si>
    <t>GBL IS EMG TSO CHG</t>
  </si>
  <si>
    <t>GBL IS EMG TSO SUP</t>
  </si>
  <si>
    <t>GBL IS GIA SD TSO CHG</t>
  </si>
  <si>
    <t>GBL IS GIA SD TSO SUP</t>
  </si>
  <si>
    <t>GBL IS HAAS SM TSO CHG</t>
  </si>
  <si>
    <t>GBL IS HAAS SM TSO SUP</t>
  </si>
  <si>
    <t>GBL IS HAAS SUPP TND TSO CHG</t>
  </si>
  <si>
    <t>GBL IS HAAS SUPP TND TSO SUP</t>
  </si>
  <si>
    <t>GBL IS IMIS ATS TSO CHG</t>
  </si>
  <si>
    <t>GBL IS IMIS ATS TSO SUP</t>
  </si>
  <si>
    <t>GBL IS L3 DPL TSO CHG</t>
  </si>
  <si>
    <t>GBL IS L3 DPL TSO SUP</t>
  </si>
  <si>
    <t>GBL IS PSS FORESIGHT TSO CHG</t>
  </si>
  <si>
    <t>GBL IS PSS FORESIGHT TSO SUP</t>
  </si>
  <si>
    <t>GBL IS QUALYSGAURD TSO CHG</t>
  </si>
  <si>
    <t>GBL IS QUALYSGAURD TSO SUP</t>
  </si>
  <si>
    <t>GBL IS SRMS DATAEXTRACT TSO CHG</t>
  </si>
  <si>
    <t>GBL IS SRMS DATAEXTRACT TSO SUP</t>
  </si>
  <si>
    <t>GBL IS UNIFIED MEETING TSO CHG</t>
  </si>
  <si>
    <t>GBL IS UNIFIED MEETING TSO SUP</t>
  </si>
  <si>
    <t>GBL ISCI ACR SD TSO CHG</t>
  </si>
  <si>
    <t>GBL ISCI ACR SD TSO SUP</t>
  </si>
  <si>
    <t>GBL ISCI ADC SD TSO CHG</t>
  </si>
  <si>
    <t>GBL ISCI ADC SD TSO SUP</t>
  </si>
  <si>
    <t>GBL ISCI BCRS DEV TSO CHG</t>
  </si>
  <si>
    <t>GBL ISCI BCRS DEV TSO SUP</t>
  </si>
  <si>
    <t>GBL ISCI BEF L2 TSO CHG</t>
  </si>
  <si>
    <t>GBL ISCI BEF L2 TSO SUP</t>
  </si>
  <si>
    <t>GBL ISCI CAPE SD TSO CHG</t>
  </si>
  <si>
    <t>GBL ISCI CAPE SD TSO SUP</t>
  </si>
  <si>
    <t>GBL ISCI CBTAP TSO CHG</t>
  </si>
  <si>
    <t>GBL ISCI CBTAP TSO SUP</t>
  </si>
  <si>
    <t>GBL ISCI CDD TSO CHG</t>
  </si>
  <si>
    <t>GBL ISCI CDD TSO SUP</t>
  </si>
  <si>
    <t>GBL ISCI CDMS TSO CHG</t>
  </si>
  <si>
    <t>GBL ISCI CDMS TSO SUP</t>
  </si>
  <si>
    <t>GBL ISCI CIMS/INFOHUB/LCAD TSO CHG</t>
  </si>
  <si>
    <t>GBL ISCI CIMS/INFOHUB/LCAD TSO SUP</t>
  </si>
  <si>
    <t>GBL ISCI CLDMDEV TSO CHG</t>
  </si>
  <si>
    <t>GBL ISCI CLDMDEV TSO SUP</t>
  </si>
  <si>
    <t>GBL ISCI COMM SURV TSS TSO CHG</t>
  </si>
  <si>
    <t>GBL ISCI COMM SURV TSS TSO SUP</t>
  </si>
  <si>
    <t>GBL ISCI CONFLICTS SD TSO CHG</t>
  </si>
  <si>
    <t>GBL ISCI CONFLICTS SD TSO SUP</t>
  </si>
  <si>
    <t>GBL ISCI CPPR SD TSO CHG</t>
  </si>
  <si>
    <t>GBL ISCI CPPR SD TSO SUP</t>
  </si>
  <si>
    <t>GBL ISCI CSGPORTAL TSO CHG</t>
  </si>
  <si>
    <t>GBL ISCI CSGPORTAL TSO SUP</t>
  </si>
  <si>
    <t>GBL ISCI DETICA CDD SD TSO CHG</t>
  </si>
  <si>
    <t>GBL ISCI DETICA CDD SD TSO SUP</t>
  </si>
  <si>
    <t>GBL ISCI DETICA CDD TSO CHG</t>
  </si>
  <si>
    <t>GBL ISCI DETICA CDD TSO SUP</t>
  </si>
  <si>
    <t>GBL ISCI DETICA EIM SD TSO CHG</t>
  </si>
  <si>
    <t>GBL ISCI DETICA EIM SD TSO SUP</t>
  </si>
  <si>
    <t>GBL ISCI DETICA FATCA PK TSO CHG</t>
  </si>
  <si>
    <t>GBL ISCI DETICA FATCA PK TSO SUP</t>
  </si>
  <si>
    <t>GBL ISCI DETICA FATCA TSS TSO CHG</t>
  </si>
  <si>
    <t>GBL ISCI DETICA FATCA TSS TSO SUP</t>
  </si>
  <si>
    <t>GBL ISCI DETICA SCMS TSS TSO CHG</t>
  </si>
  <si>
    <t>GBL ISCI DETICA SCMS TSS TSO SUP</t>
  </si>
  <si>
    <t>GBL ISCI DETICA TS PK TSO CHG</t>
  </si>
  <si>
    <t>GBL ISCI DETICA TS PK TSO SUP</t>
  </si>
  <si>
    <t>GBL ISCI DETICA TS SD TSO CHG</t>
  </si>
  <si>
    <t>GBL ISCI DETICA TS SD TSO SUP</t>
  </si>
  <si>
    <t>GBL ISCI DOTOPAL SD TSO CHG</t>
  </si>
  <si>
    <t>GBL ISCI DOTOPAL SD TSO SUP</t>
  </si>
  <si>
    <t>GBL ISCI ECAS SD TSO CHG</t>
  </si>
  <si>
    <t>GBL ISCI ECAS SD TSO SUP</t>
  </si>
  <si>
    <t>GBL ISCI EINVESTMENTS TSO CHG</t>
  </si>
  <si>
    <t>GBL ISCI EINVESTMENTS TSO SUP</t>
  </si>
  <si>
    <t>GBL ISCI FILENET INFRA TSO CHG</t>
  </si>
  <si>
    <t>GBL ISCI FILENET INFRA TSO SUP</t>
  </si>
  <si>
    <t>GBL ISCI FILENET TSO CHG</t>
  </si>
  <si>
    <t>GBL ISCI FILENET TSO SUP</t>
  </si>
  <si>
    <t>GBL ISCI FNCBAPPS TSO CHG</t>
  </si>
  <si>
    <t>GBL ISCI FNCBAPPS TSO SUP</t>
  </si>
  <si>
    <t>GBL ISCI FNGFAPPS TSO CHG</t>
  </si>
  <si>
    <t>GBL ISCI FNGFAPPS TSO SUP</t>
  </si>
  <si>
    <t>GBL ISCI FUNDADMIN SD TSO CHG</t>
  </si>
  <si>
    <t>GBL ISCI FUNDADMIN SD TSO SUP</t>
  </si>
  <si>
    <t>GBL ISCI GER SD TSO CHG</t>
  </si>
  <si>
    <t>GBL ISCI GER SD TSO SUP</t>
  </si>
  <si>
    <t>GBL ISCI GF CnC TSO CHG</t>
  </si>
  <si>
    <t>GBL ISCI GF CnC TSO SUP</t>
  </si>
  <si>
    <t>GBL ISCI GLOBAL SCM TSO CHG</t>
  </si>
  <si>
    <t>GBL ISCI GLOBAL SCM TSO SUP</t>
  </si>
  <si>
    <t>GBL ISCI GNS PK TSO CHG</t>
  </si>
  <si>
    <t>GBL ISCI GNS PK TSO SUP</t>
  </si>
  <si>
    <t>GBL ISCI GPS TSO CHG</t>
  </si>
  <si>
    <t>GBL ISCI GPS TSO SUP</t>
  </si>
  <si>
    <t>GBL ISCI IBANKING SD TSO CHG</t>
  </si>
  <si>
    <t>GBL ISCI IBANKING SD TSO SUP</t>
  </si>
  <si>
    <t>GBL ISCI IBNK OM CTRLMALERT TSO CHG</t>
  </si>
  <si>
    <t>GBL ISCI IBNK OM CTRLMALERT TSO SUP</t>
  </si>
  <si>
    <t>GBL ISCI IMFTDEV TSO CHG</t>
  </si>
  <si>
    <t>GBL ISCI IMFTDEV TSO SUP</t>
  </si>
  <si>
    <t>GBL ISCI L3 LEGACY TSO CHG</t>
  </si>
  <si>
    <t>GBL ISCI L3 LEGACY TSO SUP</t>
  </si>
  <si>
    <t>GBL ISCI L3 TLM TSO CHG</t>
  </si>
  <si>
    <t>GBL ISCI L3 TLM TSO SUP</t>
  </si>
  <si>
    <t>GBL ISCI LINK ANALYSIS SD TSO CHG</t>
  </si>
  <si>
    <t>GBL ISCI LINK ANALYSIS SD TSO SUP</t>
  </si>
  <si>
    <t>GBL ISCI MANCOPAPER&amp;BOARDPAPER TSO CHG</t>
  </si>
  <si>
    <t>GBL ISCI MANCOPAPER&amp;BOARDPAPER TSO SUP</t>
  </si>
  <si>
    <t>GBL ISCI MIS TSO CHG</t>
  </si>
  <si>
    <t>GBL ISCI MIS TSO SUP</t>
  </si>
  <si>
    <t>GBL ISCI NCS SD TSO CHG</t>
  </si>
  <si>
    <t>GBL ISCI NCS SD TSO SUP</t>
  </si>
  <si>
    <t>GBL ISCI OUD SD TSO CHG</t>
  </si>
  <si>
    <t>GBL ISCI OUD SD TSO SUP</t>
  </si>
  <si>
    <t>GBL ISCI P3 TSO CHG</t>
  </si>
  <si>
    <t>GBL ISCI P3 TSO SUP</t>
  </si>
  <si>
    <t>GBL ISCI PRODUCT SUPPORT SD TSO CHG</t>
  </si>
  <si>
    <t>GBL ISCI PRODUCT SUPPORT SD TSO SUP</t>
  </si>
  <si>
    <t>GBL ISCI PSS CORE PEM TSO CHG</t>
  </si>
  <si>
    <t>GBL ISCI PSS CORE PEM TSO SUP</t>
  </si>
  <si>
    <t>GBL ISCI PVB EDCC TSO CHG</t>
  </si>
  <si>
    <t>GBL ISCI PVB EDCC TSO SUP</t>
  </si>
  <si>
    <t>GBL ISCI PVB R2W SD TSO CHG</t>
  </si>
  <si>
    <t>GBL ISCI PVB R2W SD TSO SUP</t>
  </si>
  <si>
    <t>GBL ISCI PVB SPRWATCH TSO CHG</t>
  </si>
  <si>
    <t>GBL ISCI PVB SPRWATCH TSO SUP</t>
  </si>
  <si>
    <t>GBL ISCI RCMS SD TSO CHG</t>
  </si>
  <si>
    <t>GBL ISCI RCMS SD TSO SUP</t>
  </si>
  <si>
    <t>GBL ISCI RCPLUS L3 TSO CHG</t>
  </si>
  <si>
    <t>GBL ISCI RCPLUS L3 TSO SUP</t>
  </si>
  <si>
    <t>GBL ISCI RIPPLE SD TSO CHG</t>
  </si>
  <si>
    <t>GBL ISCI RIPPLE SD TSO SUP</t>
  </si>
  <si>
    <t>GBL ISCI S2BLIQUIDITY SD TSO CHG</t>
  </si>
  <si>
    <t>GBL ISCI S2BLIQUIDITY SD TSO SUP</t>
  </si>
  <si>
    <t>GBL ISCI SCMS PK TSO CHG</t>
  </si>
  <si>
    <t>GBL ISCI SCMS PK TSO SUP</t>
  </si>
  <si>
    <t>GBL ISCI SECCURE SD TSO CHG</t>
  </si>
  <si>
    <t>GBL ISCI SECCURE SD TSO SUP</t>
  </si>
  <si>
    <t>GBL ISCI SHAREPOINT PROJECTS TSO CHG</t>
  </si>
  <si>
    <t>GBL ISCI SHAREPOINT PROJECTS TSO SUP</t>
  </si>
  <si>
    <t>GBL ISCI SPT TSO CHG</t>
  </si>
  <si>
    <t>GBL ISCI SPT TSO SUP</t>
  </si>
  <si>
    <t>GBL ISCI SRDMS SD TSO CHG</t>
  </si>
  <si>
    <t>GBL ISCI SRDMS SD TSO SUP</t>
  </si>
  <si>
    <t>GBL ISCI SS RM INFRA TSO CHG</t>
  </si>
  <si>
    <t>GBL ISCI SS RM INFRA TSO SUP</t>
  </si>
  <si>
    <t>GBL ISCI SSP SD TSO CHG</t>
  </si>
  <si>
    <t>GBL ISCI SSP SD TSO SUP</t>
  </si>
  <si>
    <t>GBL ISCI STPE TSO CHG</t>
  </si>
  <si>
    <t>GBL ISCI STPE TSO SUP</t>
  </si>
  <si>
    <t>GBL ISCI STREAM SD TSO CHG</t>
  </si>
  <si>
    <t>GBL ISCI STREAM SD TSO SUP</t>
  </si>
  <si>
    <t>GBL ISCI STS SD TSO CHG</t>
  </si>
  <si>
    <t>GBL ISCI STS SD TSO SUP</t>
  </si>
  <si>
    <t>GBL ISCI TC ELM SD TSO CHG</t>
  </si>
  <si>
    <t>GBL ISCI TC ELM SD TSO SUP</t>
  </si>
  <si>
    <t>GBL ISCI TRADECHANNELS TSO CHG</t>
  </si>
  <si>
    <t>GBL ISCI TRADECHANNELS TSO SUP</t>
  </si>
  <si>
    <t>GBL ISCI TSS PK TSO CHG</t>
  </si>
  <si>
    <t>GBL ISCI TSS PK TSO SUP</t>
  </si>
  <si>
    <t>GBL ISCI TSS SD TSO CHG</t>
  </si>
  <si>
    <t>GBL ISCI TSS SD TSO SUP</t>
  </si>
  <si>
    <t>GBL ISCI VOCO TSO CHG</t>
  </si>
  <si>
    <t>GBL ISCI VOCO TSO SUP</t>
  </si>
  <si>
    <t>GBL ISCI WEALTH TSO CHG</t>
  </si>
  <si>
    <t>GBL ISCI WEALTH TSO SUP</t>
  </si>
  <si>
    <t>GBL ISCI WEBMETHODS SD TSO CHG</t>
  </si>
  <si>
    <t>GBL ISCI WEBMETHODS SD TSO SUP</t>
  </si>
  <si>
    <t>GBL ISCI WORKWISE TSO CHG</t>
  </si>
  <si>
    <t>GBL ISCI WORKWISE TSO SUP</t>
  </si>
  <si>
    <t>GBL ISCM API TSO CHG</t>
  </si>
  <si>
    <t>GBL ISCM API TSO SUP</t>
  </si>
  <si>
    <t>GBL ISCM BRZE IBANKING TSO CHG</t>
  </si>
  <si>
    <t>GBL ISCM BRZE IBANKING TSO SUP</t>
  </si>
  <si>
    <t>GBL ISCM BUILD GEMS TSO CHG</t>
  </si>
  <si>
    <t>GBL ISCM BUILD GEMS TSO SUP</t>
  </si>
  <si>
    <t>GBL ISCM BUILD RISK LIMITEXCESS TSO CHG</t>
  </si>
  <si>
    <t>GBL ISCM BUILD RISK LIMITEXCESS TSO SUP</t>
  </si>
  <si>
    <t>GBL ISCM CARD400 SD TSO CHG</t>
  </si>
  <si>
    <t>GBL ISCM CARD400 SD TSO SUP</t>
  </si>
  <si>
    <t>GBL ISCM CARDS CACS TSO CHG</t>
  </si>
  <si>
    <t>GBL ISCM CARDS CACS TSO SUP</t>
  </si>
  <si>
    <t>GBL ISCM CARDS FALCON SD TSO CHG</t>
  </si>
  <si>
    <t>GBL ISCM CARDS FALCON SD TSO SUP</t>
  </si>
  <si>
    <t>GBL ISCM FALCON PVB PSS TSO CHG</t>
  </si>
  <si>
    <t>GBL ISCM FALCON PVB PSS TSO SUP</t>
  </si>
  <si>
    <t>GBL ISCM FALCON PVB SD TSO CHG</t>
  </si>
  <si>
    <t>GBL ISCM FALCON PVB SD TSO SUP</t>
  </si>
  <si>
    <t>GBL ISCM GL TRADE OMS TSO CHG</t>
  </si>
  <si>
    <t>GBL ISCM GL TRADE OMS TSO SUP</t>
  </si>
  <si>
    <t>GBL ISCM GLOBAL MARKETS TSO CHG</t>
  </si>
  <si>
    <t>GBL ISCM GLOBAL MARKETS TSO SUP</t>
  </si>
  <si>
    <t>GBL ISCM GPBS SD TSO CHG</t>
  </si>
  <si>
    <t>GBL ISCM GPBS SD TSO SUP</t>
  </si>
  <si>
    <t>GBL ISCM HOGAN SD TSO CHG</t>
  </si>
  <si>
    <t>GBL ISCM HOGAN SD TSO SUP</t>
  </si>
  <si>
    <t>GBL ISCM IBANKING KL SD TSO CHG</t>
  </si>
  <si>
    <t>GBL ISCM IBANKING KL SD TSO SUP</t>
  </si>
  <si>
    <t>GBL ISCM IOAT CACS TSO CHG</t>
  </si>
  <si>
    <t>GBL ISCM IOAT CACS TSO SUP</t>
  </si>
  <si>
    <t>GBL ISCM IOAT CCMS TSO CHG</t>
  </si>
  <si>
    <t>GBL ISCM IOAT CCMS TSO SUP</t>
  </si>
  <si>
    <t>GBL ISCM IOAT LOS TSO CHG</t>
  </si>
  <si>
    <t>GBL ISCM IOAT LOS TSO SUP</t>
  </si>
  <si>
    <t>GBL ISCM IOAT PTS DOC1 TSO CHG</t>
  </si>
  <si>
    <t>GBL ISCM IOAT PTS DOC1 TSO SUP</t>
  </si>
  <si>
    <t>GBL ISCM KODAK TSO CHG</t>
  </si>
  <si>
    <t>GBL ISCM KODAK TSO SUP</t>
  </si>
  <si>
    <t>GBL ISCM L3 ISS TSO CHG</t>
  </si>
  <si>
    <t>GBL ISCM L3 ISS TSO SUP</t>
  </si>
  <si>
    <t>GBL ISCM LINKONE TSO CHG</t>
  </si>
  <si>
    <t>GBL ISCM LINKONE TSO SUP</t>
  </si>
  <si>
    <t>GBL ISCM MARGINTRAC TSO CHG</t>
  </si>
  <si>
    <t>GBL ISCM MARGINTRAC TSO SUP</t>
  </si>
  <si>
    <t>GBL ISCM MF RETAIL RLS TSO CHG</t>
  </si>
  <si>
    <t>GBL ISCM MF RETAIL RLS TSO SUP</t>
  </si>
  <si>
    <t>GBL ISCM MF RETAIL TSO CHG</t>
  </si>
  <si>
    <t>GBL ISCM MF RETAIL TSO SUP</t>
  </si>
  <si>
    <t>GBL ISCM MIREV SD TSO CHG</t>
  </si>
  <si>
    <t>GBL ISCM MIREV SD TSO SUP</t>
  </si>
  <si>
    <t>GBL ISCM MTHOR TSO CHG</t>
  </si>
  <si>
    <t>GBL ISCM MTHOR TSO SUP</t>
  </si>
  <si>
    <t>GBL ISCM PROBE SD TSO CHG</t>
  </si>
  <si>
    <t>GBL ISCM PROBE SD TSO SUP</t>
  </si>
  <si>
    <t>GBL ISCM PSS GBI TSO CHG</t>
  </si>
  <si>
    <t>GBL ISCM PSS GBI TSO SUP</t>
  </si>
  <si>
    <t>GBL ISCM PSS TDS TSO CHG</t>
  </si>
  <si>
    <t>GBL ISCM PSS TDS TSO SUP</t>
  </si>
  <si>
    <t>GBL ISCM RCMS TSO CHG</t>
  </si>
  <si>
    <t>GBL ISCM RCMS TSO SUP</t>
  </si>
  <si>
    <t>GBL ISCM RDS TSO CHG</t>
  </si>
  <si>
    <t>GBL ISCM RDS TSO SUP</t>
  </si>
  <si>
    <t>GBL ISCM RISK LIMITEXCESS TSO CHG</t>
  </si>
  <si>
    <t>GBL ISCM RISK LIMITEXCESS TSO SUP</t>
  </si>
  <si>
    <t>GBL ISCM RLS TSO CHG</t>
  </si>
  <si>
    <t>GBL ISCM RLS TSO SUP</t>
  </si>
  <si>
    <t>GBL ISCM RRE SD TSO CHG</t>
  </si>
  <si>
    <t>GBL ISCM RRE SD TSO SUP</t>
  </si>
  <si>
    <t>GBL ISCM S2BL TSO CHG</t>
  </si>
  <si>
    <t>GBL ISCM S2BL TSO SUP</t>
  </si>
  <si>
    <t>GBL ISCM SCPAY TSO CHG</t>
  </si>
  <si>
    <t>GBL ISCM SCPAY TSO SUP</t>
  </si>
  <si>
    <t>GBL ISCM VERITAS PK TSO CHG</t>
  </si>
  <si>
    <t>GBL ISCM VERITAS PK TSO SUP</t>
  </si>
  <si>
    <t>GBL ISCM VERITAS SD TSO CHG</t>
  </si>
  <si>
    <t>GBL ISCM VERITAS SD TSO SUP</t>
  </si>
  <si>
    <t>GBL IT BIZ APP LICENSING TSO CHG</t>
  </si>
  <si>
    <t>GBL IT BIZ APP LICENSING TSO SUP</t>
  </si>
  <si>
    <t>GBL IT DESKTOP S/W COMPLIANCE TSO CHG</t>
  </si>
  <si>
    <t>GBL IT DESKTOP S/W COMPLIANCE TSO SUP</t>
  </si>
  <si>
    <t>GBL IT SERVER LICENSING TSO CHG</t>
  </si>
  <si>
    <t>GBL IT SERVER LICENSING TSO SUP</t>
  </si>
  <si>
    <t>GBL IT SYND TSO CHG</t>
  </si>
  <si>
    <t>GBL IT SYND TSO SUP</t>
  </si>
  <si>
    <t>GBL ITO WM MCE TSO CHG</t>
  </si>
  <si>
    <t>GBL ITO WM MCE TSO SUP</t>
  </si>
  <si>
    <t>GBL ITO WM TAP TSO CHG</t>
  </si>
  <si>
    <t>GBL ITO WM TAP TSO SUP</t>
  </si>
  <si>
    <t>GBL NETWORK CHANGE APPROVER TSO CHG</t>
  </si>
  <si>
    <t>GBL NETWORK CHANGE APPROVER TSO SUP</t>
  </si>
  <si>
    <t>GBL OCIR DEV TSO CHG</t>
  </si>
  <si>
    <t>GBL OCIR DEV TSO SUP</t>
  </si>
  <si>
    <t>GBL OSV AO HK MR BUR UNIX TSO CHG</t>
  </si>
  <si>
    <t>GBL OSV AO HK MR BUR UNIX TSO SUP</t>
  </si>
  <si>
    <t>GBL OSV AO SG MR DBA TSO CHG</t>
  </si>
  <si>
    <t>GBL OSV AO SG MR DBA TSO SUP</t>
  </si>
  <si>
    <t>GBL RPBWM IPSS TSO CHG</t>
  </si>
  <si>
    <t>GBL RPBWM IPSS TSO SUP</t>
  </si>
  <si>
    <t>GBL RTC VOICE CHANGE APPROVER TSO CHG</t>
  </si>
  <si>
    <t>GBL RTC VOICE CHANGE APPROVER TSO SUP</t>
  </si>
  <si>
    <t>GBL SC MOBILE DEV TSO CHG</t>
  </si>
  <si>
    <t>GBL SC MOBILE DEV TSO SUP</t>
  </si>
  <si>
    <t>GBL SCBUY SAAS L3 TSO CHG</t>
  </si>
  <si>
    <t>GBL SCBUY SAAS L3 TSO SUP</t>
  </si>
  <si>
    <t>GBL SECTS IAM PID GOVERNANCE TSO CHG</t>
  </si>
  <si>
    <t>GBL SECTS IAM PID GOVERNANCE TSO SUP</t>
  </si>
  <si>
    <t>GBL SECTS SPS 2FA TSO CHG</t>
  </si>
  <si>
    <t>GBL SECTS SPS 2FA TSO SUP</t>
  </si>
  <si>
    <t>GBL SECTS SPS DP DLP TSO CHG</t>
  </si>
  <si>
    <t>GBL SECTS SPS DP DLP TSO SUP</t>
  </si>
  <si>
    <t>GBL SECTS STP CLM TSO CHG</t>
  </si>
  <si>
    <t>GBL SECTS STP CLM TSO SUP</t>
  </si>
  <si>
    <t>GBL STS SPS DP TSO CHG</t>
  </si>
  <si>
    <t>GBL STS SPS DP TSO SUP</t>
  </si>
  <si>
    <t>GBL STS SPS NS TSO CHG</t>
  </si>
  <si>
    <t>GBL STS SPS NS TSO SUP</t>
  </si>
  <si>
    <t>GBL TDA SRA TSO CHG</t>
  </si>
  <si>
    <t>GBL TDA SRA TSO SUP</t>
  </si>
  <si>
    <t>GBL TERMINAL CMDB FEDERATE TSO CHG</t>
  </si>
  <si>
    <t>GBL TERMINAL CMDB FEDERATE TSO SUP</t>
  </si>
  <si>
    <t>GBL TO SP KL WORKSPACE TSO CHG</t>
  </si>
  <si>
    <t>GBL TO SP KL WORKSPACE TSO SUP</t>
  </si>
  <si>
    <t>GBL TOC GDCWEST OAT TSO CHG</t>
  </si>
  <si>
    <t>GBL TOC GDCWEST OAT TSO SUP</t>
  </si>
  <si>
    <t>GBL TS DATABASE SVCS EDBPGS TSO CHG</t>
  </si>
  <si>
    <t>GBL TS DATABASE SVCS EDBPGS TSO SUP</t>
  </si>
  <si>
    <t>GBL TS DATABASE SVCS PURE TSO CHG</t>
  </si>
  <si>
    <t>GBL TS DATABASE SVCS PURE TSO SUP</t>
  </si>
  <si>
    <t>GBL TS DB SVCS ORACLE DAAS TSO CHG</t>
  </si>
  <si>
    <t>GBL TS DB SVCS ORACLE DAAS TSO SUP</t>
  </si>
  <si>
    <t>GBL TS EBAPP TSO CHG</t>
  </si>
  <si>
    <t>GBL TS EBAPP TSO SUP</t>
  </si>
  <si>
    <t>GBL TS FUNCTIONS ACTIVEX TSO CHG</t>
  </si>
  <si>
    <t>GBL TS FUNCTIONS ACTIVEX TSO SUP</t>
  </si>
  <si>
    <t>GBL TS INFRA NETWORKSECURITY TSO CHG</t>
  </si>
  <si>
    <t>GBL TS INFRA NETWORKSECURITY TSO SUP</t>
  </si>
  <si>
    <t>GBL TS NETWORK SECURITY IPAM TSO CHG</t>
  </si>
  <si>
    <t>GBL TS NETWORK SECURITY IPAM TSO SUP</t>
  </si>
  <si>
    <t>GBL TS WEB APP ALERTS TSO CHG</t>
  </si>
  <si>
    <t>GBL TS WEB APP ALERTS TSO SUP</t>
  </si>
  <si>
    <t>GBL TS WINDOWS ALERTS TSO CHG</t>
  </si>
  <si>
    <t>GBL TS WINDOWS ALERTS TSO SUP</t>
  </si>
  <si>
    <t>GBL TSD ETRADING KDB TSO CHG</t>
  </si>
  <si>
    <t>GBL TSD ETRADING KDB TSO SUP</t>
  </si>
  <si>
    <t>GBL TSS AD MONITOR TSO CHG</t>
  </si>
  <si>
    <t>GBL TSS AD MONITOR TSO SUP</t>
  </si>
  <si>
    <t>GBL TSS ENTERPRISE UNIX ALERTS TSO CHG</t>
  </si>
  <si>
    <t>GBL TSS ENTERPRISE UNIX ALERTS TSO SUP</t>
  </si>
  <si>
    <t>GBL TSS EXCHANGE2010 MONITOR TSO CHG</t>
  </si>
  <si>
    <t>GBL TSS EXCHANGE2010 MONITOR TSO SUP</t>
  </si>
  <si>
    <t>GBL TSS FXSDP DEV TSO CHG</t>
  </si>
  <si>
    <t>GBL TSS FXSDP DEV TSO SUP</t>
  </si>
  <si>
    <t>GBL TSS NSS INVENTORY&amp;DOCU TSO CHG</t>
  </si>
  <si>
    <t>GBL TSS NSS INVENTORY&amp;DOCU TSO SUP</t>
  </si>
  <si>
    <t>GBL TSS REMEDY SUPPORT TSO CHG</t>
  </si>
  <si>
    <t>GBL TSS REMEDY SUPPORT TSO SUP</t>
  </si>
  <si>
    <t>GBL TSS SAWFL DEV SUPP TSO CHG</t>
  </si>
  <si>
    <t>GBL TSS SAWFL DEV SUPP TSO SUP</t>
  </si>
  <si>
    <t>GBL TSS SCOM ENGINEERING TSO CHG</t>
  </si>
  <si>
    <t>GBL TSS SCOM ENGINEERING TSO SUP</t>
  </si>
  <si>
    <t>GBL UX TSS TSO CHG</t>
  </si>
  <si>
    <t>GBL UX TSS TSO SUP</t>
  </si>
  <si>
    <t>GBL XTREMESEC SD TSO CHG</t>
  </si>
  <si>
    <t>GBL XTREMESEC SD TSO SUP</t>
  </si>
  <si>
    <t>GBM AND NPS LITE IN DR TSO CHG</t>
  </si>
  <si>
    <t>GBM AND NPS LITE IN DR TSO SUP</t>
  </si>
  <si>
    <t>GBM AND NPS LITE IN PROD TSO CHG</t>
  </si>
  <si>
    <t>GBM AND NPS LITE IN PROD TSO SUP</t>
  </si>
  <si>
    <t>GBP DR TSO CHG</t>
  </si>
  <si>
    <t>GBP DR TSO SUP</t>
  </si>
  <si>
    <t>GBP PROD TSO CHG</t>
  </si>
  <si>
    <t>GBP PROD TSO SUP</t>
  </si>
  <si>
    <t>GBP-ISP PROD TSO CHG</t>
  </si>
  <si>
    <t>GBP-ISP PROD TSO SUP</t>
  </si>
  <si>
    <t>GBS FILE &amp; PRINT SERVICE MY PROD TSO CHG</t>
  </si>
  <si>
    <t>GBS FILE &amp; PRINT SERVICE MY PROD TSO SUP</t>
  </si>
  <si>
    <t>GBS PSTOOL USER ROLE MGMT TSO CHG</t>
  </si>
  <si>
    <t>GBS PSTOOL USER ROLE MGMT TSO SUP</t>
  </si>
  <si>
    <t>GBT DEV TSO CHG</t>
  </si>
  <si>
    <t>GBT DEV TSO SUP</t>
  </si>
  <si>
    <t>GBT DR TSO CHG</t>
  </si>
  <si>
    <t>GBT DR TSO SUP</t>
  </si>
  <si>
    <t>GBT PROD TSO CHG</t>
  </si>
  <si>
    <t>GBT PROD TSO SUP</t>
  </si>
  <si>
    <t>GCCP EMAIL DEV TSO CHG</t>
  </si>
  <si>
    <t>GCCP EMAIL DEV TSO SUP</t>
  </si>
  <si>
    <t>GCCP EMAIL PROD TSO CHG</t>
  </si>
  <si>
    <t>GCCP EMAIL PROD TSO SUP</t>
  </si>
  <si>
    <t>GCIPS CN DR TSO CHG</t>
  </si>
  <si>
    <t>GCIPS CN DR TSO SUP</t>
  </si>
  <si>
    <t>GCIPS CN PROD TSO CHG</t>
  </si>
  <si>
    <t>GCIPS CN PROD TSO SUP</t>
  </si>
  <si>
    <t>GCNA CN CSS HADOOP DEV TSO CHG</t>
  </si>
  <si>
    <t>GCNA CN CSS HADOOP DEV TSO SUP</t>
  </si>
  <si>
    <t>GCNA CN ET NW GBA SUP TSO CHG</t>
  </si>
  <si>
    <t>GCNA CN ET NW GBA SUP TSO SUP</t>
  </si>
  <si>
    <t>GCNA CN TS CTM CUPDAIP SUP TSO CHG</t>
  </si>
  <si>
    <t>GCNA CN TS CTM CUPDAIP SUP TSO SUP</t>
  </si>
  <si>
    <t>GCNA GBL TS INFR DCSOPS SUP TSO CHG</t>
  </si>
  <si>
    <t>GCNA GBL TS INFR DCSOPS SUP TSO SUP</t>
  </si>
  <si>
    <t>GCNA HK RPW RTL CITS ADM TSO CHG</t>
  </si>
  <si>
    <t>GCNA HK RPW RTL CITS ADM TSO SUP</t>
  </si>
  <si>
    <t>GCNA HK RPW RTL HKRADSG BUS TSO CHG</t>
  </si>
  <si>
    <t>GCNA HK RPW RTL HKRADSG BUS TSO SUP</t>
  </si>
  <si>
    <t>GCNA HK RPW TRL COPUT BUS TSO CHG</t>
  </si>
  <si>
    <t>GCNA HK RPW TRL COPUT BUS TSO SUP</t>
  </si>
  <si>
    <t>GCNA TW TAI CTM  RASBASQL SUP TSO CHG</t>
  </si>
  <si>
    <t>GCNA TW TAI CTM  RASBASQL SUP TSO SUP</t>
  </si>
  <si>
    <t>GCNA TW TS OTS VM SUP TSO CHG</t>
  </si>
  <si>
    <t>GCNA TW TS OTS VM SUP TSO SUP</t>
  </si>
  <si>
    <t>GCNA TW TS PSRV MSSQL SUP TSO CHG</t>
  </si>
  <si>
    <t>GCNA TW TS PSRV MSSQL SUP TSO SUP</t>
  </si>
  <si>
    <t>GCS 001 DR TSO CHG</t>
  </si>
  <si>
    <t>GCS 001 DR TSO SUP</t>
  </si>
  <si>
    <t>GCS 001 PROD TSO CHG</t>
  </si>
  <si>
    <t>GCS 001 PROD TSO SUP</t>
  </si>
  <si>
    <t>GCS 002 DR TSO CHG</t>
  </si>
  <si>
    <t>GCS 002 DR TSO SUP</t>
  </si>
  <si>
    <t>GCS 002 PROD TSO CHG</t>
  </si>
  <si>
    <t>GCS 002 PROD TSO SUP</t>
  </si>
  <si>
    <t>GDC - ETAX - SEATECH VN DR TSO CHG</t>
  </si>
  <si>
    <t>GDC - ETAX - SEATECH VN DR TSO SUP</t>
  </si>
  <si>
    <t>GDC - ETAX - SEATECH VN PROD TSO CHG</t>
  </si>
  <si>
    <t>GDC - ETAX - SEATECH VN PROD TSO SUP</t>
  </si>
  <si>
    <t>GDTS MONITORING AND AUTOMATION HK DR TSO CHG</t>
  </si>
  <si>
    <t>GDTS MONITORING AND AUTOMATION HK DR TSO SUP</t>
  </si>
  <si>
    <t>GDTS TOOLING - HK MR ENGINEERING TSO CHG</t>
  </si>
  <si>
    <t>GDTS TOOLING - HK MR ENGINEERING TSO SUP</t>
  </si>
  <si>
    <t>GDTS TOOLING - HK MR GEMS TSO CHG</t>
  </si>
  <si>
    <t>GDTS TOOLING - HK MR GEMS TSO SUP</t>
  </si>
  <si>
    <t>GDTS TOOLING - HK MR NSM TSO CHG</t>
  </si>
  <si>
    <t>GDTS TOOLING - HK MR NSM TSO SUP</t>
  </si>
  <si>
    <t>GECS DR TSO CHG</t>
  </si>
  <si>
    <t>GECS DR TSO SUP</t>
  </si>
  <si>
    <t>GECS PROD TSO CHG</t>
  </si>
  <si>
    <t>GECS PROD TSO SUP</t>
  </si>
  <si>
    <t>GEMS DEV TSO CHG</t>
  </si>
  <si>
    <t>GEMS DEV TSO SUP</t>
  </si>
  <si>
    <t>GEMS DR TSO CHG</t>
  </si>
  <si>
    <t>GEMS DR TSO SUP</t>
  </si>
  <si>
    <t>GEMS PROD TSO CHG</t>
  </si>
  <si>
    <t>GEMS PROD TSO SUP</t>
  </si>
  <si>
    <t>General Ledger DEV TSO CHG</t>
  </si>
  <si>
    <t>General Ledger DEV TSO SUP</t>
  </si>
  <si>
    <t>GENERAL LEDGER PROD TSO CHG</t>
  </si>
  <si>
    <t>GENERAL LEDGER PROD TSO SUP</t>
  </si>
  <si>
    <t>GENERATEURCLES CM DR TSO CHG</t>
  </si>
  <si>
    <t>GENERATEURCLES CM DR TSO SUP</t>
  </si>
  <si>
    <t>GENERATEURCLES CM PROD TSO CHG</t>
  </si>
  <si>
    <t>GENERATEURCLES CM PROD TSO SUP</t>
  </si>
  <si>
    <t>GENIE UK DEV TSO CHG</t>
  </si>
  <si>
    <t>GENIE UK DEV TSO SUP</t>
  </si>
  <si>
    <t>GENIE UK PROD TSO CHG</t>
  </si>
  <si>
    <t>GENIE UK PROD TSO SUP</t>
  </si>
  <si>
    <t>GF Finance INFRA TSO CHG</t>
  </si>
  <si>
    <t>GF Finance INFRA TSO SUP</t>
  </si>
  <si>
    <t>GF HR INFRA TSO CHG</t>
  </si>
  <si>
    <t>GF HR INFRA TSO SUP</t>
  </si>
  <si>
    <t>GFS PTP REPORTS 1 PROD TSO CHG</t>
  </si>
  <si>
    <t>GFS PTP REPORTS 1 PROD TSO SUP</t>
  </si>
  <si>
    <t>GFS PTP REPORTS 2 PROD TSO CHG</t>
  </si>
  <si>
    <t>GFS PTP REPORTS 2 PROD TSO SUP</t>
  </si>
  <si>
    <t>GH BIZ IDS TSO CHG</t>
  </si>
  <si>
    <t>GH BIZ IDS TSO SUP</t>
  </si>
  <si>
    <t>GH IT CTM TSO CHG</t>
  </si>
  <si>
    <t>GH IT CTM TSO SUP</t>
  </si>
  <si>
    <t>GH OSV SUPPORT TSO CHG</t>
  </si>
  <si>
    <t>GH OSV SUPPORT TSO SUP</t>
  </si>
  <si>
    <t>GH TS FMIS TSO CHG</t>
  </si>
  <si>
    <t>GH TS FMIS TSO SUP</t>
  </si>
  <si>
    <t>GIA DEV TSO CHG</t>
  </si>
  <si>
    <t>GIA DEV TSO SUP</t>
  </si>
  <si>
    <t>GIA DR TSO CHG</t>
  </si>
  <si>
    <t>GIA DR TSO SUP</t>
  </si>
  <si>
    <t>GIA PROD TSO CHG</t>
  </si>
  <si>
    <t>GIA PROD TSO SUP</t>
  </si>
  <si>
    <t>GIA SIT TSO CHG</t>
  </si>
  <si>
    <t>GIA SIT TSO SUP</t>
  </si>
  <si>
    <t>GIA STAGE TSO CHG</t>
  </si>
  <si>
    <t>GIA STAGE TSO SUP</t>
  </si>
  <si>
    <t>GIA UAT TSO CHG</t>
  </si>
  <si>
    <t>GIA UAT TSO SUP</t>
  </si>
  <si>
    <t>GIFTS AND ENTERTAINMENT DR TSO CHG</t>
  </si>
  <si>
    <t>GIFTS AND ENTERTAINMENT DR TSO SUP</t>
  </si>
  <si>
    <t>GIFTS AND ENTERTAINMENT GBL DEV TSO CHG</t>
  </si>
  <si>
    <t>GIFTS AND ENTERTAINMENT GBL DEV TSO SUP</t>
  </si>
  <si>
    <t>GIFTS AND ENTERTAINMENT GBL SIT TSO CHG</t>
  </si>
  <si>
    <t>GIFTS AND ENTERTAINMENT GBL SIT TSO SUP</t>
  </si>
  <si>
    <t>GIFTS AND ENTERTAINMENT GBL STAGE TSO CHG</t>
  </si>
  <si>
    <t>GIFTS AND ENTERTAINMENT GBL STAGE TSO SUP</t>
  </si>
  <si>
    <t>GIFTS AND ENTERTAINMENT GBL UAT TSO CHG</t>
  </si>
  <si>
    <t>GIFTS AND ENTERTAINMENT GBL UAT TSO SUP</t>
  </si>
  <si>
    <t>GIFTS AND ENTERTAINMENT PROD TSO CHG</t>
  </si>
  <si>
    <t>GIFTS AND ENTERTAINMENT PROD TSO SUP</t>
  </si>
  <si>
    <t>GITHUB ENTERPRISE DEV TSO CHG</t>
  </si>
  <si>
    <t>GITHUB ENTERPRISE DEV TSO SUP</t>
  </si>
  <si>
    <t>GITHUB SAAS DEV TSO CHG</t>
  </si>
  <si>
    <t>GITHUB SAAS DEV TSO SUP</t>
  </si>
  <si>
    <t>GITHUB SAAS DR TSO CHG</t>
  </si>
  <si>
    <t>GITHUB SAAS DR TSO SUP</t>
  </si>
  <si>
    <t>GITHUB SAAS PROD TSO CHG</t>
  </si>
  <si>
    <t>GITHUB SAAS PROD TSO SUP</t>
  </si>
  <si>
    <t>GLEL BIZ TSO CHG</t>
  </si>
  <si>
    <t>GLEL BIZ TSO SUP</t>
  </si>
  <si>
    <t>GLEL DEV TSO CHG</t>
  </si>
  <si>
    <t>GLEL DEV TSO SUP</t>
  </si>
  <si>
    <t>GLEL DR TSO CHG</t>
  </si>
  <si>
    <t>GLEL DR TSO SUP</t>
  </si>
  <si>
    <t>GLEL PROD TSO CHG</t>
  </si>
  <si>
    <t>GLEL PROD TSO SUP</t>
  </si>
  <si>
    <t>GLOAT DEV TSO CHG</t>
  </si>
  <si>
    <t>GLOAT DEV TSO SUP</t>
  </si>
  <si>
    <t>GLOAT DR TSO CHG</t>
  </si>
  <si>
    <t>GLOAT DR TSO SUP</t>
  </si>
  <si>
    <t>GLOAT PROD TSO CHG</t>
  </si>
  <si>
    <t>GLOAT PROD TSO SUP</t>
  </si>
  <si>
    <t>GLOBAL COLLECTION DIALER HK DEV TSO CHG</t>
  </si>
  <si>
    <t>GLOBAL COLLECTION DIALER HK DEV TSO SUP</t>
  </si>
  <si>
    <t>GLOBAL COLLECTION DIALER HK DR TSO CHG</t>
  </si>
  <si>
    <t>GLOBAL COLLECTION DIALER HK DR TSO SUP</t>
  </si>
  <si>
    <t>GLOBAL COLLECTION DIALER HK PROD TSO CHG</t>
  </si>
  <si>
    <t>GLOBAL COLLECTION DIALER HK PROD TSO SUP</t>
  </si>
  <si>
    <t>GLOBAL DIALLER - AVAYA DEV TSO CHG</t>
  </si>
  <si>
    <t>GLOBAL DIALLER - AVAYA DEV TSO SUP</t>
  </si>
  <si>
    <t>GLOBAL DIALLER - AVAYA DR TSO CHG</t>
  </si>
  <si>
    <t>GLOBAL DIALLER - AVAYA DR TSO SUP</t>
  </si>
  <si>
    <t>GLOBAL DIALLER - AVAYA PROD TSO CHG</t>
  </si>
  <si>
    <t>GLOBAL DIALLER - AVAYA PROD TSO SUP</t>
  </si>
  <si>
    <t>GLOBAL INBOUND IVR DEV TSO CHG</t>
  </si>
  <si>
    <t>GLOBAL INBOUND IVR DEV TSO SUP</t>
  </si>
  <si>
    <t>GLOBAL INBOUND IVR DR TSO CHG</t>
  </si>
  <si>
    <t>GLOBAL INBOUND IVR DR TSO SUP</t>
  </si>
  <si>
    <t>GLOBAL INBOUND IVR PROD TSO CHG</t>
  </si>
  <si>
    <t>GLOBAL INBOUND IVR PROD TSO SUP</t>
  </si>
  <si>
    <t>GLOBAL PRINT SERVICE PROD TSO CHG</t>
  </si>
  <si>
    <t>GLOBAL PRINT SERVICE PROD TSO SUP</t>
  </si>
  <si>
    <t>GLOBAL STANDING INSTRUCTIONS SERVICE (GSI) API DEV TSO CHG</t>
  </si>
  <si>
    <t>GLOBAL STANDING INSTRUCTIONS SERVICE (GSI) API DEV TSO SUP</t>
  </si>
  <si>
    <t>GLOBAL STANDING INSTRUCTIONS SERVICE (GSI) API DR TSO CHG</t>
  </si>
  <si>
    <t>GLOBAL STANDING INSTRUCTIONS SERVICE (GSI) API DR TSO SUP</t>
  </si>
  <si>
    <t>GLOBAL STANDING INSTRUCTIONS SERVICE (GSI) API PROD TSO CHG</t>
  </si>
  <si>
    <t>GLOBAL STANDING INSTRUCTIONS SERVICE (GSI) API PROD TSO SUP</t>
  </si>
  <si>
    <t>GM DC CRES SUPPORT TSO CHG</t>
  </si>
  <si>
    <t>GM DC CRES SUPPORT TSO SUP</t>
  </si>
  <si>
    <t>GM GBL IS CB TRADE TSS TSO CHG</t>
  </si>
  <si>
    <t>GM GBL IS CB TRADE TSS TSO SUP</t>
  </si>
  <si>
    <t>GM GBL IS TRADE SURV SUPP SD TSO CHG</t>
  </si>
  <si>
    <t>GM GBL IS TRADE SURV SUPP SD TSO SUP</t>
  </si>
  <si>
    <t>GM GBL IS TRADE SURV SUPP TSS TSO CHG</t>
  </si>
  <si>
    <t>GM GBL IS TRADE SURV SUPP TSS TSO SUP</t>
  </si>
  <si>
    <t>GNS EDMP T3 PROD TSO CHG</t>
  </si>
  <si>
    <t>GNS EDMP T3 PROD TSO SUP</t>
  </si>
  <si>
    <t>GNS HK DEV TSO CHG</t>
  </si>
  <si>
    <t>GNS HK DEV TSO SUP</t>
  </si>
  <si>
    <t>GNS HK DR TSO CHG</t>
  </si>
  <si>
    <t>GNS HK DR TSO SUP</t>
  </si>
  <si>
    <t>GNS HK PROD TSO CHG</t>
  </si>
  <si>
    <t>GNS HK PROD TSO SUP</t>
  </si>
  <si>
    <t>GNS HK PT TSO CHG</t>
  </si>
  <si>
    <t>GNS HK PT TSO SUP</t>
  </si>
  <si>
    <t>GNS HK SIT TSO CHG</t>
  </si>
  <si>
    <t>GNS HK SIT TSO SUP</t>
  </si>
  <si>
    <t>GNS HK UAT TSO CHG</t>
  </si>
  <si>
    <t>GNS HK UAT TSO SUP</t>
  </si>
  <si>
    <t>GNS PK DR TSO CHG</t>
  </si>
  <si>
    <t>GNS PK DR TSO SUP</t>
  </si>
  <si>
    <t>GNS PK PROD TSO CHG</t>
  </si>
  <si>
    <t>GNS PK PROD TSO SUP</t>
  </si>
  <si>
    <t>GO/URL TSO CHG</t>
  </si>
  <si>
    <t>GO/URL TSO SUP</t>
  </si>
  <si>
    <t>GO2GF IVR PROD TSO CHG</t>
  </si>
  <si>
    <t>GO2GF IVR PROD TSO SUP</t>
  </si>
  <si>
    <t>GO2IT IVR PROD TSO CHG</t>
  </si>
  <si>
    <t>GO2IT IVR PROD TSO SUP</t>
  </si>
  <si>
    <t>GOAML AE PROD TSO CHG</t>
  </si>
  <si>
    <t>GOAML AE PROD TSO SUP</t>
  </si>
  <si>
    <t>GoAML BW PROD TSO CHG</t>
  </si>
  <si>
    <t>GoAML BW PROD TSO SUP</t>
  </si>
  <si>
    <t>GoAML JO DR TSO CHG</t>
  </si>
  <si>
    <t>GoAML JO DR TSO SUP</t>
  </si>
  <si>
    <t>GoAML JO PROD TSO CHG</t>
  </si>
  <si>
    <t>GoAML JO PROD TSO SUP</t>
  </si>
  <si>
    <t>GOAML NG PROD TSO CHG</t>
  </si>
  <si>
    <t>GOAML NG PROD TSO SUP</t>
  </si>
  <si>
    <t>GOAML ZA DR TSO CHG</t>
  </si>
  <si>
    <t>GOAML ZA DR TSO SUP</t>
  </si>
  <si>
    <t>GOAML ZA PROD TSO CHG</t>
  </si>
  <si>
    <t>GOAML ZA PROD TSO SUP</t>
  </si>
  <si>
    <t>GOLDENFINGER CN DR TSO CHG</t>
  </si>
  <si>
    <t>GOLDENFINGER CN DR TSO SUP</t>
  </si>
  <si>
    <t>GOLDENFINGER CN PROD TSO CHG</t>
  </si>
  <si>
    <t>GOLDENFINGER CN PROD TSO SUP</t>
  </si>
  <si>
    <t>GOMLET DR TSO CHG</t>
  </si>
  <si>
    <t>GOMLET DR TSO SUP</t>
  </si>
  <si>
    <t>GOMLET PROD TSO CHG</t>
  </si>
  <si>
    <t>GOMLET PROD TSO SUP</t>
  </si>
  <si>
    <t>GOOGLE ANALYTICS AND FIREBASE DEV TSO CHG</t>
  </si>
  <si>
    <t>GOOGLE ANALYTICS AND FIREBASE DEV TSO SUP</t>
  </si>
  <si>
    <t>GOOGLE ANALYTICS AND FIREBASE DR TSO CHG</t>
  </si>
  <si>
    <t>GOOGLE ANALYTICS AND FIREBASE DR TSO SUP</t>
  </si>
  <si>
    <t>GOOGLE ANALYTICS AND FIREBASE PROD TSO CHG</t>
  </si>
  <si>
    <t>GOOGLE ANALYTICS AND FIREBASE PROD TSO SUP</t>
  </si>
  <si>
    <t>GOR-TABLEAU-REPORTING DEV TSO CHG</t>
  </si>
  <si>
    <t>GOR-TABLEAU-REPORTING DEV TSO SUP</t>
  </si>
  <si>
    <t>GOR-TABLEAU-REPORTING DR TSO CHG</t>
  </si>
  <si>
    <t>GOR-TABLEAU-REPORTING DR TSO SUP</t>
  </si>
  <si>
    <t>GOR-TABLEAU-REPORTING PROD TSO CHG</t>
  </si>
  <si>
    <t>GOR-TABLEAU-REPORTING PROD TSO SUP</t>
  </si>
  <si>
    <t>GOVERNANCE CN DR TSO CHG</t>
  </si>
  <si>
    <t>GOVERNANCE CN DR TSO SUP</t>
  </si>
  <si>
    <t>GOVERNANCE CN PROD TSO CHG</t>
  </si>
  <si>
    <t>GOVERNANCE CN PROD TSO SUP</t>
  </si>
  <si>
    <t>GOXML PK DR TSO CHG</t>
  </si>
  <si>
    <t>GOXML PK DR TSO SUP</t>
  </si>
  <si>
    <t>GOXML PK PROD TSO CHG</t>
  </si>
  <si>
    <t>GOXML PK PROD TSO SUP</t>
  </si>
  <si>
    <t>GPBS-GLOBAL PRICING&amp;BILL DR TSO CHG</t>
  </si>
  <si>
    <t>GPBS-GLOBAL PRICING&amp;BILL DR TSO SUP</t>
  </si>
  <si>
    <t>GPBS-GLOBAL PRICING&amp;BILL PROD TSO CHG</t>
  </si>
  <si>
    <t>GPBS-GLOBAL PRICING&amp;BILL PROD TSO SUP</t>
  </si>
  <si>
    <t>GPTM PROD TSO CHG</t>
  </si>
  <si>
    <t>GPTM PROD TSO SUP</t>
  </si>
  <si>
    <t>GROUP CONSOLIDATION PROD TSO CHG</t>
  </si>
  <si>
    <t>GROUP CONSOLIDATION PROD TSO SUP</t>
  </si>
  <si>
    <t>GTBTS-SCBTL DR TSO CHG</t>
  </si>
  <si>
    <t>GTBTS-SCBTL DR TSO SUP</t>
  </si>
  <si>
    <t>GTBTS-SCBTL PROD TSO CHG</t>
  </si>
  <si>
    <t>GTBTS-SCBTL PROD TSO SUP</t>
  </si>
  <si>
    <t>GTE DEV TSO CHG</t>
  </si>
  <si>
    <t>GTE DEV TSO SUP</t>
  </si>
  <si>
    <t>GTE DR TSO CHG</t>
  </si>
  <si>
    <t>GTE DR TSO SUP</t>
  </si>
  <si>
    <t>GTE PROD TSO CHG</t>
  </si>
  <si>
    <t>GTE PROD TSO SUP</t>
  </si>
  <si>
    <t>GTSD ISCI JACE TSO CHG</t>
  </si>
  <si>
    <t>GTSD ISCI JACE TSO SUP</t>
  </si>
  <si>
    <t>GWS APP DEV TSO CHG</t>
  </si>
  <si>
    <t>GWS APP DEV TSO SUP</t>
  </si>
  <si>
    <t>GWS APP DR TSO CHG</t>
  </si>
  <si>
    <t>GWS APP DR TSO SUP</t>
  </si>
  <si>
    <t>GWS APP PROD TSO CHG</t>
  </si>
  <si>
    <t>GWS APP PROD TSO SUP</t>
  </si>
  <si>
    <t>GWS DEV TSO CHG</t>
  </si>
  <si>
    <t>GWS DEV TSO SUP</t>
  </si>
  <si>
    <t>GWS Teamsite DEV TSO CHG</t>
  </si>
  <si>
    <t>GWS Teamsite DEV TSO SUP</t>
  </si>
  <si>
    <t>GWS Teamsite DR TSO CHG</t>
  </si>
  <si>
    <t>GWS Teamsite DR TSO SUP</t>
  </si>
  <si>
    <t>GWS Teamsite PROD TSO CHG</t>
  </si>
  <si>
    <t>GWS Teamsite PROD TSO SUP</t>
  </si>
  <si>
    <t>GWS-NR UK PROD TSO CHG</t>
  </si>
  <si>
    <t>GWS-NR UK PROD TSO SUP</t>
  </si>
  <si>
    <t>GWS-WP PROD TSO CHG</t>
  </si>
  <si>
    <t>GWS-WP PROD TSO SUP</t>
  </si>
  <si>
    <t>HAAS DEV TSO CHG</t>
  </si>
  <si>
    <t>HAAS DEV TSO SUP</t>
  </si>
  <si>
    <t>HAAS DR TSO CHG</t>
  </si>
  <si>
    <t>HAAS DR TSO SUP</t>
  </si>
  <si>
    <t>HAAS NIFI TSO CHG</t>
  </si>
  <si>
    <t>HAAS NIFI TSO SUP</t>
  </si>
  <si>
    <t>HAAS PRE-PROD TSO CHG</t>
  </si>
  <si>
    <t>HAAS PRE-PROD TSO SUP</t>
  </si>
  <si>
    <t>HAAS PROD TSO CHG</t>
  </si>
  <si>
    <t>HAAS PROD TSO SUP</t>
  </si>
  <si>
    <t>HAAS TEST TSO CHG</t>
  </si>
  <si>
    <t>HAAS TEST TSO SUP</t>
  </si>
  <si>
    <t>HADES HK PROD TSO CHG</t>
  </si>
  <si>
    <t>HADES HK PROD TSO SUP</t>
  </si>
  <si>
    <t>HANNIBAL-ADHERENT CM DR TSO CHG</t>
  </si>
  <si>
    <t>HANNIBAL-ADHERENT CM DR TSO SUP</t>
  </si>
  <si>
    <t>HANNIBAL-ADHERENT CM PROD TSO CHG</t>
  </si>
  <si>
    <t>HANNIBAL-ADHERENT CM PROD TSO SUP</t>
  </si>
  <si>
    <t>HANNIBAL-ARCHIVAGE CM DR TSO CHG</t>
  </si>
  <si>
    <t>HANNIBAL-ARCHIVAGE CM DR TSO SUP</t>
  </si>
  <si>
    <t>HANNIBAL-ARCHIVAGE CM PROD TSO CHG</t>
  </si>
  <si>
    <t>HANNIBAL-ARCHIVAGE CM PROD TSO SUP</t>
  </si>
  <si>
    <t>HANNIBAL-AUTOCOLLECTE CM DR TSO CHG</t>
  </si>
  <si>
    <t>HANNIBAL-AUTOCOLLECTE CM DR TSO SUP</t>
  </si>
  <si>
    <t>HANNIBAL-AUTOCOLLECTE CM PROD TSO CHG</t>
  </si>
  <si>
    <t>HANNIBAL-AUTOCOLLECTE CM PROD TSO SUP</t>
  </si>
  <si>
    <t>HARBOR DEV TSO CHG</t>
  </si>
  <si>
    <t>HARBOR DEV TSO SUP</t>
  </si>
  <si>
    <t>HARMONISED STATUTORY DATA RENDITION PROD TSO CHG</t>
  </si>
  <si>
    <t>HARMONISED STATUTORY DATA RENDITION PROD TSO SUP</t>
  </si>
  <si>
    <t>HARMONY PK DR TSO CHG</t>
  </si>
  <si>
    <t>HARMONY PK DR TSO SUP</t>
  </si>
  <si>
    <t>HARMONY PK PROD TSO CHG</t>
  </si>
  <si>
    <t>HARMONY PK PROD TSO SUP</t>
  </si>
  <si>
    <t>HARRIER DEV TSO CHG</t>
  </si>
  <si>
    <t>HARRIER DEV TSO SUP</t>
  </si>
  <si>
    <t>HARRIER DR TSO CHG</t>
  </si>
  <si>
    <t>HARRIER DR TSO SUP</t>
  </si>
  <si>
    <t>HARRIER PROD TSO CHG</t>
  </si>
  <si>
    <t>HARRIER PROD TSO SUP</t>
  </si>
  <si>
    <t>HASHICORP SECRETS MGMT - ON PREM DEV TSO CHG</t>
  </si>
  <si>
    <t>HASHICORP SECRETS MGMT - ON PREM DEV TSO SUP</t>
  </si>
  <si>
    <t>HASHICORP SECRETS MGMT - ON PREM DR TSO CHG</t>
  </si>
  <si>
    <t>HASHICORP SECRETS MGMT - ON PREM DR TSO SUP</t>
  </si>
  <si>
    <t>HASHICORP SECRETS MGMT - ON PREM NON-PROD TSO CHG</t>
  </si>
  <si>
    <t>HASHICORP SECRETS MGMT - ON PREM NON-PROD TSO SUP</t>
  </si>
  <si>
    <t>HASHICORP SECRETS MGMT - ON PREM PROD TSO CHG</t>
  </si>
  <si>
    <t>HASHICORP SECRETS MGMT - ON PREM PROD TSO SUP</t>
  </si>
  <si>
    <t>HASHICORP SECRETS MGMT - ON PREM UAT TSO CHG</t>
  </si>
  <si>
    <t>HASHICORP SECRETS MGMT - ON PREM UAT TSO SUP</t>
  </si>
  <si>
    <t>HASHICORP VAULT CLOUD NON-PROD TSO CHG</t>
  </si>
  <si>
    <t>HASHICORP VAULT CLOUD NON-PROD TSO SUP</t>
  </si>
  <si>
    <t>HASHICORP VAULT CLOUD PROD TSO CHG</t>
  </si>
  <si>
    <t>HASHICORP VAULT CLOUD PROD TSO SUP</t>
  </si>
  <si>
    <t>HashiCorpVault-SCBK KR DEV TSO CHG</t>
  </si>
  <si>
    <t>HashiCorpVault-SCBK KR DEV TSO SUP</t>
  </si>
  <si>
    <t>HashiCorpVault-SCBK KR DR TSO CHG</t>
  </si>
  <si>
    <t>HashiCorpVault-SCBK KR DR TSO SUP</t>
  </si>
  <si>
    <t>HashiCorpVault-SCBK KR PROD TSO CHG</t>
  </si>
  <si>
    <t>HashiCorpVault-SCBK KR PROD TSO SUP</t>
  </si>
  <si>
    <t>HASTE HK DR TSO CHG</t>
  </si>
  <si>
    <t>HASTE HK DR TSO SUP</t>
  </si>
  <si>
    <t>HASTE HK PROD TSO CHG</t>
  </si>
  <si>
    <t>HASTE HK PROD TSO SUP</t>
  </si>
  <si>
    <t>HATCHING TRIAGE SANDBOX PROD TSO CHG</t>
  </si>
  <si>
    <t>HATCHING TRIAGE SANDBOX PROD TSO SUP</t>
  </si>
  <si>
    <t>HELIOS - NMI &amp; LRR DEV TSO CHG</t>
  </si>
  <si>
    <t>HELIOS - NMI &amp; LRR DEV TSO SUP</t>
  </si>
  <si>
    <t>HELIOS - NMI &amp; LRR DR TSO CHG</t>
  </si>
  <si>
    <t>HELIOS - NMI &amp; LRR DR TSO SUP</t>
  </si>
  <si>
    <t>HELIOS - NMI &amp; LRR PROD TSO CHG</t>
  </si>
  <si>
    <t>HELIOS - NMI &amp; LRR PROD TSO SUP</t>
  </si>
  <si>
    <t>HELIOS - NMI &amp; LRR SIT TSO CHG</t>
  </si>
  <si>
    <t>HELIOS - NMI &amp; LRR SIT TSO SUP</t>
  </si>
  <si>
    <t>HELIOS - NMI &amp; LRR UAT TSO CHG</t>
  </si>
  <si>
    <t>HELIOS - NMI &amp; LRR UAT TSO SUP</t>
  </si>
  <si>
    <t>HELIOS OBSERVABILITY PLATFORM DR TSO CHG</t>
  </si>
  <si>
    <t>HELIOS OBSERVABILITY PLATFORM DR TSO SUP</t>
  </si>
  <si>
    <t>HELIOS OBSERVABILITY PLATFORM PROD TSO CHG</t>
  </si>
  <si>
    <t>HELIOS OBSERVABILITY PLATFORM PROD TSO SUP</t>
  </si>
  <si>
    <t>HELIOS OBSERVABILITY PLATFORM STAGING TSO CHG</t>
  </si>
  <si>
    <t>HELIOS OBSERVABILITY PLATFORM STAGING TSO SUP</t>
  </si>
  <si>
    <t>HELIOS OBSERVABILITY PLATFORM TSO CHG</t>
  </si>
  <si>
    <t>HELIOS OBSERVABILITY PLATFORM TSO SUP</t>
  </si>
  <si>
    <t>HFAS DR TSO CHG</t>
  </si>
  <si>
    <t>HFAS DR TSO SUP</t>
  </si>
  <si>
    <t>HFAS PROD TSO CHG</t>
  </si>
  <si>
    <t>HFAS PROD TSO SUP</t>
  </si>
  <si>
    <t>HHICORP VAULT CLOUD HK DEV TSO CHG</t>
  </si>
  <si>
    <t>HHICORP VAULT CLOUD HK DEV TSO SUP</t>
  </si>
  <si>
    <t>HHICORP VAULT CLOUD HK PROD TSO CHG</t>
  </si>
  <si>
    <t>HHICORP VAULT CLOUD HK PROD TSO SUP</t>
  </si>
  <si>
    <t>HHICORP VAULT CLOUD HK STAGE TSO CHG</t>
  </si>
  <si>
    <t>HHICORP VAULT CLOUD HK STAGE TSO SUP</t>
  </si>
  <si>
    <t>HHICORP VAULT CLOUD UK DEV TSO CHG</t>
  </si>
  <si>
    <t>HHICORP VAULT CLOUD UK DEV TSO SUP</t>
  </si>
  <si>
    <t>HHICORP VAULT CLOUD UK PROD TSO CHG</t>
  </si>
  <si>
    <t>HHICORP VAULT CLOUD UK PROD TSO SUP</t>
  </si>
  <si>
    <t>HHICORP VAULT CLOUD UK STAGE TSO CHG</t>
  </si>
  <si>
    <t>HHICORP VAULT CLOUD UK STAGE TSO SUP</t>
  </si>
  <si>
    <t>HIDS DR TSO CHG</t>
  </si>
  <si>
    <t>HIDS DR TSO SUP</t>
  </si>
  <si>
    <t>HIDS PROD TSO CHG</t>
  </si>
  <si>
    <t>HIDS PROD TSO SUP</t>
  </si>
  <si>
    <t>HIDS QA TSO CHG</t>
  </si>
  <si>
    <t>HIDS QA TSO SUP</t>
  </si>
  <si>
    <t>HIDS-SCBK KR DEV TSO CHG</t>
  </si>
  <si>
    <t>HIDS-SCBK KR DEV TSO SUP</t>
  </si>
  <si>
    <t>HIDS-SCBK KR DR TSO CHG</t>
  </si>
  <si>
    <t>HIDS-SCBK KR DR TSO SUP</t>
  </si>
  <si>
    <t>HIDS-SCBK KR PROD TSO CHG</t>
  </si>
  <si>
    <t>HIDS-SCBK KR PROD TSO SUP</t>
  </si>
  <si>
    <t>HIGHQINST DEV TSO CHG</t>
  </si>
  <si>
    <t>HIGHQINST DEV TSO SUP</t>
  </si>
  <si>
    <t>HIGHQINST DR TSO CHG</t>
  </si>
  <si>
    <t>HIGHQINST DR TSO SUP</t>
  </si>
  <si>
    <t>HIGHQINST PROD TSO CHG</t>
  </si>
  <si>
    <t>HIGHQINST PROD TSO SUP</t>
  </si>
  <si>
    <t>HIGHQINST SIT TSO CHG</t>
  </si>
  <si>
    <t>HIGHQINST SIT TSO SUP</t>
  </si>
  <si>
    <t>HIGHQINST UAT TSO CHG</t>
  </si>
  <si>
    <t>HIGHQINST UAT TSO SUP</t>
  </si>
  <si>
    <t>HK FAVOURITE CASH APPLICATION DEV TSO CHG</t>
  </si>
  <si>
    <t>HK FAVOURITE CASH APPLICATION DEV TSO SUP</t>
  </si>
  <si>
    <t>HK FAVOURITE CASH APPLICATION DR TSO CHG</t>
  </si>
  <si>
    <t>HK FAVOURITE CASH APPLICATION DR TSO SUP</t>
  </si>
  <si>
    <t>HK FAVOURITE CASH APPLICATION PROD TSO CHG</t>
  </si>
  <si>
    <t>HK FAVOURITE CASH APPLICATION PROD TSO SUP</t>
  </si>
  <si>
    <t>HK IS HOGAN BATCH CIS TSO CHG</t>
  </si>
  <si>
    <t>HK IS HOGAN BATCH CIS TSO SUP</t>
  </si>
  <si>
    <t>HK IS HOGAN BATCH IDS TSO CHG</t>
  </si>
  <si>
    <t>HK IS HOGAN BATCH IDS TSO SUP</t>
  </si>
  <si>
    <t>HK IS HOGAN O L TSO CHG</t>
  </si>
  <si>
    <t>HK IS HOGAN O L TSO SUP</t>
  </si>
  <si>
    <t>HK IS HOGAN PAYMENT TSO CHG</t>
  </si>
  <si>
    <t>HK IS HOGAN PAYMENT TSO SUP</t>
  </si>
  <si>
    <t>HK IT CTM TSO CHG</t>
  </si>
  <si>
    <t>HK IT CTM TSO SUP</t>
  </si>
  <si>
    <t>HK MPF PLATFORM DR TSO CHG</t>
  </si>
  <si>
    <t>HK MPF PLATFORM DR TSO SUP</t>
  </si>
  <si>
    <t>HK MPF PLATFORM PROD TSO CHG</t>
  </si>
  <si>
    <t>HK MPF PLATFORM PROD TSO SUP</t>
  </si>
  <si>
    <t>HK OSV CL SYSTEMS TSO CHG</t>
  </si>
  <si>
    <t>HK OSV CL SYSTEMS TSO SUP</t>
  </si>
  <si>
    <t>HK OSV G4S TSO CHG</t>
  </si>
  <si>
    <t>HK OSV G4S TSO SUP</t>
  </si>
  <si>
    <t>HKMAR DEV TSO CHG</t>
  </si>
  <si>
    <t>HKMAR DEV TSO SUP</t>
  </si>
  <si>
    <t>HKMAR DR TSO CHG</t>
  </si>
  <si>
    <t>HKMAR DR TSO SUP</t>
  </si>
  <si>
    <t>HKMAR PROD TSO CHG</t>
  </si>
  <si>
    <t>HKMAR PROD TSO SUP</t>
  </si>
  <si>
    <t>HKNOSLIQ PROD TSO CHG</t>
  </si>
  <si>
    <t>HKNOSLIQ PROD TSO SUP</t>
  </si>
  <si>
    <t>HKOE 2.0 HK DEV TSO CHG</t>
  </si>
  <si>
    <t>HKOE 2.0 HK DEV TSO SUP</t>
  </si>
  <si>
    <t>HKOE 2.0 HK DR TSO CHG</t>
  </si>
  <si>
    <t>HKOE 2.0 HK DR TSO SUP</t>
  </si>
  <si>
    <t>HKOE 2.0 HK PROD TSO CHG</t>
  </si>
  <si>
    <t>HKOE 2.0 HK PROD TSO SUP</t>
  </si>
  <si>
    <t>HOGAN-IDS DEV TSO CHG</t>
  </si>
  <si>
    <t>HOGAN-IDS DEV TSO SUP</t>
  </si>
  <si>
    <t>HOGAN-IDS DR TSO CHG</t>
  </si>
  <si>
    <t>HOGAN-IDS DR TSO SUP</t>
  </si>
  <si>
    <t>HOGAN-IDS IOAT TSO CHG</t>
  </si>
  <si>
    <t>HOGAN-IDS IOAT TSO SUP</t>
  </si>
  <si>
    <t>HOGAN-IDS IPSS TSO CHG</t>
  </si>
  <si>
    <t>HOGAN-IDS IPSS TSO SUP</t>
  </si>
  <si>
    <t>HOGAN-IDS PROD TSO CHG</t>
  </si>
  <si>
    <t>HOGAN-IDS PROD TSO SUP</t>
  </si>
  <si>
    <t>HOGAN-ODS DEV TSO CHG</t>
  </si>
  <si>
    <t>HOGAN-ODS DEV TSO SUP</t>
  </si>
  <si>
    <t>HOGAN-ODS DR TSO CHG</t>
  </si>
  <si>
    <t>HOGAN-ODS DR TSO SUP</t>
  </si>
  <si>
    <t>HOGAN-ODS IOAT TSO CHG</t>
  </si>
  <si>
    <t>HOGAN-ODS IOAT TSO SUP</t>
  </si>
  <si>
    <t>HOGAN-ODS IPSS TSO CHG</t>
  </si>
  <si>
    <t>HOGAN-ODS IPSS TSO SUP</t>
  </si>
  <si>
    <t>HOGAN-ODS PROD TSO CHG</t>
  </si>
  <si>
    <t>HOGAN-ODS PROD TSO SUP</t>
  </si>
  <si>
    <t>HOGAN-PAYMENT DEV TSO CHG</t>
  </si>
  <si>
    <t>HOGAN-PAYMENT DEV TSO SUP</t>
  </si>
  <si>
    <t>HOGAN-PAYMENT DR TSO CHG</t>
  </si>
  <si>
    <t>HOGAN-PAYMENT DR TSO SUP</t>
  </si>
  <si>
    <t>HOGAN-PAYMENT IOAT TSO CHG</t>
  </si>
  <si>
    <t>HOGAN-PAYMENT IOAT TSO SUP</t>
  </si>
  <si>
    <t>HOGAN-PAYMENT IPSS TSO CHG</t>
  </si>
  <si>
    <t>HOGAN-PAYMENT IPSS TSO SUP</t>
  </si>
  <si>
    <t>HOGAN-PAYMENT PROD TSO CHG</t>
  </si>
  <si>
    <t>HOGAN-PAYMENT PROD TSO SUP</t>
  </si>
  <si>
    <t>HOGAN-UMB/MQ DEV TSO CHG</t>
  </si>
  <si>
    <t>HOGAN-UMB/MQ DEV TSO SUP</t>
  </si>
  <si>
    <t>HOGAN-UMB/MQ DR TSO CHG</t>
  </si>
  <si>
    <t>HOGAN-UMB/MQ DR TSO SUP</t>
  </si>
  <si>
    <t>HOGAN-UMB/MQ PROD TSO CHG</t>
  </si>
  <si>
    <t>HOGAN-UMB/MQ PROD TSO SUP</t>
  </si>
  <si>
    <t>HOMEPAGE-SCBK KR DEV TSO CHG</t>
  </si>
  <si>
    <t>HOMEPAGE-SCBK KR DEV TSO SUP</t>
  </si>
  <si>
    <t>HOMEPAGE-SCBK KR DR TSO CHG</t>
  </si>
  <si>
    <t>HOMEPAGE-SCBK KR DR TSO SUP</t>
  </si>
  <si>
    <t>HOMEPAGE-SCBK KR PROD TSO CHG</t>
  </si>
  <si>
    <t>HOMEPAGE-SCBK KR PROD TSO SUP</t>
  </si>
  <si>
    <t>HPD GEMINI DR TSO CHG</t>
  </si>
  <si>
    <t>HPD GEMINI DR TSO SUP</t>
  </si>
  <si>
    <t>HPD GEMINI PROD TSO CHG</t>
  </si>
  <si>
    <t>HPD GEMINI PROD TSO SUP</t>
  </si>
  <si>
    <t>HR Archival and Record Retention Platform (HRARRP) DEV TSO CHG</t>
  </si>
  <si>
    <t>HR Archival and Record Retention Platform (HRARRP) DEV TSO SUP</t>
  </si>
  <si>
    <t>HR Archival and Record Retention Platform (HRARRP) DR TSO CHG</t>
  </si>
  <si>
    <t>HR Archival and Record Retention Platform (HRARRP) DR TSO SUP</t>
  </si>
  <si>
    <t>HR Archival and Record Retention Platform (HRARRP) PROD TSO CHG</t>
  </si>
  <si>
    <t>HR Archival and Record Retention Platform (HRARRP) PROD TSO SUP</t>
  </si>
  <si>
    <t>HR Archival and Record Retention Platform (HRARRP) UAT TSO CHG</t>
  </si>
  <si>
    <t>HR Archival and Record Retention Platform (HRARRP) UAT TSO SUP</t>
  </si>
  <si>
    <t>HR FILE GATEWAY DEV TSO CHG</t>
  </si>
  <si>
    <t>HR FILE GATEWAY DEV TSO SUP</t>
  </si>
  <si>
    <t>HR FILE GATEWAY DR TSO CHG</t>
  </si>
  <si>
    <t>HR FILE GATEWAY DR TSO SUP</t>
  </si>
  <si>
    <t>HR FILE GATEWAY PROD TSO CHG</t>
  </si>
  <si>
    <t>HR FILE GATEWAY PROD TSO SUP</t>
  </si>
  <si>
    <t>HRMS-SCBK KR DEV TSO CHG</t>
  </si>
  <si>
    <t>HRMS-SCBK KR DEV TSO SUP</t>
  </si>
  <si>
    <t>HRMS-SCBK KR DR TSO CHG</t>
  </si>
  <si>
    <t>HRMS-SCBK KR DR TSO SUP</t>
  </si>
  <si>
    <t>HRMS-SCBK KR PROD TSO CHG</t>
  </si>
  <si>
    <t>HRMS-SCBK KR PROD TSO SUP</t>
  </si>
  <si>
    <t>HRWORKWAYS DEV TSO CHG</t>
  </si>
  <si>
    <t>HRWORKWAYS DEV TSO SUP</t>
  </si>
  <si>
    <t>HRWORKWAYS PROD TSO CHG</t>
  </si>
  <si>
    <t>HRWORKWAYS PROD TSO SUP</t>
  </si>
  <si>
    <t>HRWORKWAYS STAGING TSO CHG</t>
  </si>
  <si>
    <t>HRWORKWAYS STAGING TSO SUP</t>
  </si>
  <si>
    <t>HRWORKWAYS UAT TSO CHG</t>
  </si>
  <si>
    <t>HRWORKWAYS UAT TSO SUP</t>
  </si>
  <si>
    <t>HSM-BANGLADESH TSS CTRY SYSTEMS SUPPORT TSO CHG</t>
  </si>
  <si>
    <t>HSM-BANGLADESH TSS CTRY SYSTEMS SUPPORT TSO SUP</t>
  </si>
  <si>
    <t>HSM-CHINA IS BOP TSO CHG</t>
  </si>
  <si>
    <t>HSM-CHINA IS BOP TSO SUP</t>
  </si>
  <si>
    <t>HSM-CHINA IS CUPD TSO CHG</t>
  </si>
  <si>
    <t>HSM-CHINA IS CUPD TSO SUP</t>
  </si>
  <si>
    <t>HSM-CHINA IS REGULATORY TSO CHG</t>
  </si>
  <si>
    <t>HSM-CHINA IS REGULATORY TSO SUP</t>
  </si>
  <si>
    <t>HSM-CHINA IT TSA TSO CHG</t>
  </si>
  <si>
    <t>HSM-CHINA IT TSA TSO SUP</t>
  </si>
  <si>
    <t>HSM-CHINA TS FMIS TSO CHG</t>
  </si>
  <si>
    <t>HSM-CHINA TS FMIS TSO SUP</t>
  </si>
  <si>
    <t>HSM-GHANA TSS CTRY SYSTEMS SUPPORT TSO CHG</t>
  </si>
  <si>
    <t>HSM-GHANA TSS CTRY SYSTEMS SUPPORT TSO SUP</t>
  </si>
  <si>
    <t>HSM-HONG KONG ALL GBL RPW RTL CSS SUP TSO CHG</t>
  </si>
  <si>
    <t>HSM-HONG KONG ALL GBL RPW RTL CSS SUP TSO SUP</t>
  </si>
  <si>
    <t>HSM-HONG KONG ALL GBL RPW RTL DTS SUP TSO CHG</t>
  </si>
  <si>
    <t>HSM-HONG KONG ALL GBL RPW RTL DTS SUP TSO SUP</t>
  </si>
  <si>
    <t>HSM-HONG KONG CM TSS CTRY SYSTEMS SUPPORT TSO CHG</t>
  </si>
  <si>
    <t>HSM-HONG KONG CM TSS CTRY SYSTEMS SUPPORT TSO SUP</t>
  </si>
  <si>
    <t>HSM-HONG KONG FM GBL TSD PSS FOT SUPP TSO CHG</t>
  </si>
  <si>
    <t>HSM-HONG KONG FM GBL TSD PSS FOT SUPP TSO SUP</t>
  </si>
  <si>
    <t>HSM-HONG KONG GBL IS COREBANKING APP SUPPORT TSO CHG</t>
  </si>
  <si>
    <t>HSM-HONG KONG GBL IS COREBANKING APP SUPPORT TSO SUP</t>
  </si>
  <si>
    <t>HSM-HONG KONG GBL OSV AO IN MR LIN TSO CHG</t>
  </si>
  <si>
    <t>HSM-HONG KONG GBL OSV AO IN MR LIN TSO SUP</t>
  </si>
  <si>
    <t>HSM-HONG KONG GBL SECTS DP STORAGESECURITY TSO CHG</t>
  </si>
  <si>
    <t>HSM-HONG KONG GBL SECTS DP STORAGESECURITY TSO SUP</t>
  </si>
  <si>
    <t>HSM-HONG KONG IS CNAPS BRIDGE TSO CHG</t>
  </si>
  <si>
    <t>HSM-HONG KONG IS CNAPS BRIDGE TSO SUP</t>
  </si>
  <si>
    <t>HSM-HONG KONG IS GCIPS TSO CHG</t>
  </si>
  <si>
    <t>HSM-HONG KONG IS GCIPS TSO SUP</t>
  </si>
  <si>
    <t>HSM-HONG KONG IS ITAX TSO CHG</t>
  </si>
  <si>
    <t>HSM-HONG KONG IS ITAX TSO SUP</t>
  </si>
  <si>
    <t>HSM-INDIA GBL ISCI G3 CPG TSO CHG</t>
  </si>
  <si>
    <t>HSM-INDIA GBL ISCI G3 CPG TSO SUP</t>
  </si>
  <si>
    <t>HSM-INDIA GBL ISCI STAR SECURITY TSO CHG</t>
  </si>
  <si>
    <t>HSM-INDIA GBL ISCI STAR SECURITY TSO SUP</t>
  </si>
  <si>
    <t>HSM-INDIA GBL ISCI STS TSO CHG</t>
  </si>
  <si>
    <t>HSM-INDIA GBL ISCI STS TSO SUP</t>
  </si>
  <si>
    <t>HSM-INDIA ISCI CARDS TSO CHG</t>
  </si>
  <si>
    <t>HSM-INDIA ISCI CARDS TSO SUP</t>
  </si>
  <si>
    <t>HSM-INDIA ISCI CTS TSO CHG</t>
  </si>
  <si>
    <t>HSM-INDIA ISCI CTS TSO SUP</t>
  </si>
  <si>
    <t>HSM-INDONESIA IT CTM TSO CHG</t>
  </si>
  <si>
    <t>HSM-INDONESIA IT CTM TSO SUP</t>
  </si>
  <si>
    <t>HSM-JORDAN TSS CTRY SYSTEMS SUPPORT TSO CHG</t>
  </si>
  <si>
    <t>HSM-JORDAN TSS CTRY SYSTEMS SUPPORT TSO SUP</t>
  </si>
  <si>
    <t>HSM-KENYA AME KE TAI CTM APPL SUP TSO CHG</t>
  </si>
  <si>
    <t>HSM-KENYA AME KE TAI CTM APPL SUP TSO SUP</t>
  </si>
  <si>
    <t>HSM-MALAYSIA GBL ISCM ATM CDM TSO CHG</t>
  </si>
  <si>
    <t>HSM-MALAYSIA GBL ISCM ATM CDM TSO SUP</t>
  </si>
  <si>
    <t>HSM-MALAYSIA GBL ISCM CARD400 TSO CHG</t>
  </si>
  <si>
    <t>HSM-MALAYSIA GBL ISCM CARD400 TSO SUP</t>
  </si>
  <si>
    <t>HSM-MALAYSIA GBL ISCM CCMS TSO CHG</t>
  </si>
  <si>
    <t>HSM-MALAYSIA GBL ISCM CCMS TSO SUP</t>
  </si>
  <si>
    <t>HSM-MALAYSIA GBL ISCM CHANNELS SEC SERVICES TSO CHG</t>
  </si>
  <si>
    <t>HSM-MALAYSIA GBL ISCM CHANNELS SEC SERVICES TSO SUP</t>
  </si>
  <si>
    <t>HSM-MALAYSIA SS RPPBC TSO CHG</t>
  </si>
  <si>
    <t>HSM-MALAYSIA SS RPPBC TSO SUP</t>
  </si>
  <si>
    <t>HSM-NEPAL TSS CTRY SYSTEMS SUPPORT TSO CHG</t>
  </si>
  <si>
    <t>HSM-NEPAL TSS CTRY SYSTEMS SUPPORT TSO SUP</t>
  </si>
  <si>
    <t>HSM-PAKISTAN IS APPLICATION SUPPORT TSO CHG</t>
  </si>
  <si>
    <t>HSM-PAKISTAN IS APPLICATION SUPPORT TSO SUP</t>
  </si>
  <si>
    <t>HSM-PHILIPPINES IS SUPPORT TSO CHG</t>
  </si>
  <si>
    <t>HSM-PHILIPPINES IS SUPPORT TSO SUP</t>
  </si>
  <si>
    <t>HSM-QATAR TSS CTRY SYSTEMS SUPPORT TSO CHG</t>
  </si>
  <si>
    <t>HSM-QATAR TSS CTRY SYSTEMS SUPPORT TSO SUP</t>
  </si>
  <si>
    <t>HSM-SRI LANKA TSS CTRY SYSTEMS SUPPORT TSO CHG</t>
  </si>
  <si>
    <t>HSM-SRI LANKA TSS CTRY SYSTEMS SUPPORT TSO SUP</t>
  </si>
  <si>
    <t>HSM-TAIWAN IT TPS MAINFRAME TSO CHG</t>
  </si>
  <si>
    <t>HSM-TAIWAN IT TPS MAINFRAME TSO SUP</t>
  </si>
  <si>
    <t>HSM-UAE TSS CTRY SYSTEMS SUPPORT TSO CHG</t>
  </si>
  <si>
    <t>HSM-UAE TSS CTRY SYSTEMS SUPPORT TSO SUP</t>
  </si>
  <si>
    <t>HSM-UNITED KINGDOM ALL GBL RPW RTL AGBPLATFRM SUP TSO CHG</t>
  </si>
  <si>
    <t>HSM-UNITED KINGDOM ALL GBL RPW RTL AGBPLATFRM SUP TSO SUP</t>
  </si>
  <si>
    <t>HSM-UNITED KINGDOM ALL GBL TS SECTS DPCRYPTO SUP TSO CHG</t>
  </si>
  <si>
    <t>HSM-UNITED KINGDOM ALL GBL TS SECTS DPCRYPTO SUP TSO SUP</t>
  </si>
  <si>
    <t>HSM-UNITED KINGDOM ALL GBL TS SECTS SPSDSM SUP TSO CHG</t>
  </si>
  <si>
    <t>HSM-UNITED KINGDOM ALL GBL TS SECTS SPSDSM SUP TSO SUP</t>
  </si>
  <si>
    <t>HSM-VIETNAM TSS CTRY SYSTEMS SUPPORT TSO CHG</t>
  </si>
  <si>
    <t>HSM-VIETNAM TSS CTRY SYSTEMS SUPPORT TSO SUP</t>
  </si>
  <si>
    <t>Hunter PROD TSO CHG</t>
  </si>
  <si>
    <t>Hunter PROD TSO SUP</t>
  </si>
  <si>
    <t>HYPOPORT-PROMMISE DEV TSO CHG</t>
  </si>
  <si>
    <t>HYPOPORT-PROMMISE DEV TSO SUP</t>
  </si>
  <si>
    <t>HYPOPORT-PROMMISE SG PROD TSO CHG</t>
  </si>
  <si>
    <t>HYPOPORT-PROMMISE SG PROD TSO SUP</t>
  </si>
  <si>
    <t>I3 DATA LAB DR TSO CHG</t>
  </si>
  <si>
    <t>I3 DATA LAB DR TSO SUP</t>
  </si>
  <si>
    <t>I3 DATA LAB PROD TSO CHG</t>
  </si>
  <si>
    <t>I3 DATA LAB PROD TSO SUP</t>
  </si>
  <si>
    <t>IAG IN TSYS AWS PROD TSO CHG</t>
  </si>
  <si>
    <t>IAG IN TSYS AWS PROD TSO SUP</t>
  </si>
  <si>
    <t>IAG SG - AWS PROD TSO CHG</t>
  </si>
  <si>
    <t>IAG SG - AWS PROD TSO SUP</t>
  </si>
  <si>
    <t>IAG SG OnPrem PROD TSO CHG</t>
  </si>
  <si>
    <t>IAG SG OnPrem PROD TSO SUP</t>
  </si>
  <si>
    <t>IAG UK AWS PROD TSO CHG</t>
  </si>
  <si>
    <t>IAG UK AWS PROD TSO SUP</t>
  </si>
  <si>
    <t>IAMS - SCBK KR DEV TSO CHG</t>
  </si>
  <si>
    <t>IAMS - SCBK KR DEV TSO SUP</t>
  </si>
  <si>
    <t>IAMS - SCBK KR DR TSO CHG</t>
  </si>
  <si>
    <t>IAMS - SCBK KR DR TSO SUP</t>
  </si>
  <si>
    <t>IAMS - SCBK KR PROD TSO CHG</t>
  </si>
  <si>
    <t>IAMS - SCBK KR PROD TSO SUP</t>
  </si>
  <si>
    <t>I-BANKING NON-PRD TSO CHG</t>
  </si>
  <si>
    <t>I-BANKING NON-PRD TSO SUP</t>
  </si>
  <si>
    <t>IBANKING PICASSO API 001 DR TSO CHG</t>
  </si>
  <si>
    <t>IBANKING PICASSO API 001 DR TSO SUP</t>
  </si>
  <si>
    <t>IBANKING PICASSO API PROD TSO CHG</t>
  </si>
  <si>
    <t>IBANKING PICASSO API PROD TSO SUP</t>
  </si>
  <si>
    <t>IBANKING PICASSO API-GLOBAL PROD TSO CHG</t>
  </si>
  <si>
    <t>IBANKING PICASSO API-GLOBAL PROD TSO SUP</t>
  </si>
  <si>
    <t>IBANKING PICASSO API-HK DR TSO CHG</t>
  </si>
  <si>
    <t>IBANKING PICASSO API-HK DR TSO SUP</t>
  </si>
  <si>
    <t>IBANKING PICASSO API-HK PROD TSO CHG</t>
  </si>
  <si>
    <t>IBANKING PICASSO API-HK PROD TSO SUP</t>
  </si>
  <si>
    <t>IBANKING PICASSO API-SG DR TSO CHG</t>
  </si>
  <si>
    <t>IBANKING PICASSO API-SG DR TSO SUP</t>
  </si>
  <si>
    <t>IBANKING PICASSO API-SG PROD TSO CHG</t>
  </si>
  <si>
    <t>IBANKING PICASSO API-SG PROD TSO SUP</t>
  </si>
  <si>
    <t>IBANKING PICASSO UI 001 DR TSO CHG</t>
  </si>
  <si>
    <t>IBANKING PICASSO UI 001 DR TSO SUP</t>
  </si>
  <si>
    <t>IBANKING PICASSO UI CN DR TSO CHG</t>
  </si>
  <si>
    <t>IBANKING PICASSO UI CN DR TSO SUP</t>
  </si>
  <si>
    <t>IBANKING PICASSO UI PROD TSO CHG</t>
  </si>
  <si>
    <t>IBANKING PICASSO UI PROD TSO SUP</t>
  </si>
  <si>
    <t>I-BANKING PROD TSO CHG</t>
  </si>
  <si>
    <t>I-BANKING PROD TSO SUP</t>
  </si>
  <si>
    <t>IBANKING-AME-AE DR TSO CHG</t>
  </si>
  <si>
    <t>IBANKING-AME-AE DR TSO SUP</t>
  </si>
  <si>
    <t>IBANKING-AME-AE PROD TSO CHG</t>
  </si>
  <si>
    <t>IBANKING-AME-AE PROD TSO SUP</t>
  </si>
  <si>
    <t>IBANKING-AME-AFRICA DR TSO CHG</t>
  </si>
  <si>
    <t>IBANKING-AME-AFRICA DR TSO SUP</t>
  </si>
  <si>
    <t>IBANKING-AME-AFRICA PROD TSO CHG</t>
  </si>
  <si>
    <t>IBANKING-AME-AFRICA PROD TSO SUP</t>
  </si>
  <si>
    <t>IBANKING-AME-PK DR TSO CHG</t>
  </si>
  <si>
    <t>IBANKING-AME-PK DR TSO SUP</t>
  </si>
  <si>
    <t>IBANKING-AME-PK PROD TSO CHG</t>
  </si>
  <si>
    <t>IBANKING-AME-PK PROD TSO SUP</t>
  </si>
  <si>
    <t>IBANKING-ASA-BD_BH_JO_LK_NP DR TSO CHG</t>
  </si>
  <si>
    <t>IBANKING-ASA-BD_BH_JO_LK_NP DR TSO SUP</t>
  </si>
  <si>
    <t>IBANKING-ASA-BD_BH_JO_LK_NP PROD TSO CHG</t>
  </si>
  <si>
    <t>IBANKING-ASA-BD_BH_JO_LK_NP PROD TSO SUP</t>
  </si>
  <si>
    <t>IBANKING-ASA-BN_VN DR TSO CHG</t>
  </si>
  <si>
    <t>IBANKING-ASA-BN_VN DR TSO SUP</t>
  </si>
  <si>
    <t>IBANKING-ASA-BN_VN PROD TSO CHG</t>
  </si>
  <si>
    <t>IBANKING-ASA-BN_VN PROD TSO SUP</t>
  </si>
  <si>
    <t>IBANKING-ASA-ID DR TSO CHG</t>
  </si>
  <si>
    <t>IBANKING-ASA-ID DR TSO SUP</t>
  </si>
  <si>
    <t>IBANKING-ASA-ID PROD TSO CHG</t>
  </si>
  <si>
    <t>IBANKING-ASA-ID PROD TSO SUP</t>
  </si>
  <si>
    <t>IBANKING-ASA-IN DR TSO CHG</t>
  </si>
  <si>
    <t>IBANKING-ASA-IN DR TSO SUP</t>
  </si>
  <si>
    <t>IBANKING-ASA-IN PROD TSO CHG</t>
  </si>
  <si>
    <t>IBANKING-ASA-IN PROD TSO SUP</t>
  </si>
  <si>
    <t>IBANKING-ASA-MY DR TSO CHG</t>
  </si>
  <si>
    <t>IBANKING-ASA-MY DR TSO SUP</t>
  </si>
  <si>
    <t>IBANKING-ASA-MY PROD TSO CHG</t>
  </si>
  <si>
    <t>IBANKING-ASA-MY PROD TSO SUP</t>
  </si>
  <si>
    <t>IBANKING-ASA-SG DR TSO CHG</t>
  </si>
  <si>
    <t>IBANKING-ASA-SG DR TSO SUP</t>
  </si>
  <si>
    <t>IBANKING-ASA-SG PROD TSO CHG</t>
  </si>
  <si>
    <t>IBANKING-ASA-SG PROD TSO SUP</t>
  </si>
  <si>
    <t>I-BANKING-CB-SCBK KR DEV TSO CHG</t>
  </si>
  <si>
    <t>I-BANKING-CB-SCBK KR DEV TSO SUP</t>
  </si>
  <si>
    <t>I-BANKING-CB-SCBK KR DR TSO CHG</t>
  </si>
  <si>
    <t>I-BANKING-CB-SCBK KR DR TSO SUP</t>
  </si>
  <si>
    <t>I-BANKING-CB-SCBK KR PROD TSO CHG</t>
  </si>
  <si>
    <t>I-BANKING-CB-SCBK KR PROD TSO SUP</t>
  </si>
  <si>
    <t>IBANKING-GCNA-CN DR TSO CHG</t>
  </si>
  <si>
    <t>IBANKING-GCNA-CN DR TSO SUP</t>
  </si>
  <si>
    <t>IBANKING-GCNA-CN PROD TSO CHG</t>
  </si>
  <si>
    <t>IBANKING-GCNA-CN PROD TSO SUP</t>
  </si>
  <si>
    <t>IBANKING-GCNA-HK DR TSO CHG</t>
  </si>
  <si>
    <t>IBANKING-GCNA-HK DR TSO SUP</t>
  </si>
  <si>
    <t>IBANKING-GCNA-HK PROD TSO CHG</t>
  </si>
  <si>
    <t>IBANKING-GCNA-HK PROD TSO SUP</t>
  </si>
  <si>
    <t>I-BANKING-WB-SCBK KR DEV TSO CHG</t>
  </si>
  <si>
    <t>I-BANKING-WB-SCBK KR DEV TSO SUP</t>
  </si>
  <si>
    <t>I-BANKING-WB-SCBK KR DR TSO CHG</t>
  </si>
  <si>
    <t>I-BANKING-WB-SCBK KR DR TSO SUP</t>
  </si>
  <si>
    <t>I-BANKING-WB-SCBK KR PROD TSO CHG</t>
  </si>
  <si>
    <t>I-BANKING-WB-SCBK KR PROD TSO SUP</t>
  </si>
  <si>
    <t>IBM APPSCAN DR TSO CHG</t>
  </si>
  <si>
    <t>IBM APPSCAN DR TSO SUP</t>
  </si>
  <si>
    <t>IBM APPSCAN PROD TSO CHG</t>
  </si>
  <si>
    <t>IBM APPSCAN PROD TSO SUP</t>
  </si>
  <si>
    <t>IBS CN DR TSO CHG</t>
  </si>
  <si>
    <t>IBS CN DR TSO SUP</t>
  </si>
  <si>
    <t>IBS CN PROD TSO CHG</t>
  </si>
  <si>
    <t>IBS CN PROD TSO SUP</t>
  </si>
  <si>
    <t>ICAD NG PROD TSO CHG</t>
  </si>
  <si>
    <t>ICAD NG PROD TSO SUP</t>
  </si>
  <si>
    <t>ICAS TH DR TSO CHG</t>
  </si>
  <si>
    <t>ICAS TH DR TSO SUP</t>
  </si>
  <si>
    <t>ICAS TH PROD TSO CHG</t>
  </si>
  <si>
    <t>ICAS TH PROD TSO SUP</t>
  </si>
  <si>
    <t>ICBS Archive TH DR TSO CHG</t>
  </si>
  <si>
    <t>ICBS Archive TH DR TSO SUP</t>
  </si>
  <si>
    <t>ICBS Archive TH PROD TSO CHG</t>
  </si>
  <si>
    <t>ICBS Archive TH PROD TSO SUP</t>
  </si>
  <si>
    <t>ICCS AE DR TSO CHG</t>
  </si>
  <si>
    <t>ICCS AE DR TSO SUP</t>
  </si>
  <si>
    <t>ICCS AE PROD TSO CHG</t>
  </si>
  <si>
    <t>ICCS AE PROD TSO SUP</t>
  </si>
  <si>
    <t>ICDD 001 DR TSO CHG</t>
  </si>
  <si>
    <t>ICDD 001 DR TSO SUP</t>
  </si>
  <si>
    <t>ICDD 001 PROD TSO CHG</t>
  </si>
  <si>
    <t>ICDD 001 PROD TSO SUP</t>
  </si>
  <si>
    <t>ICDD-AE TSO CHG</t>
  </si>
  <si>
    <t>ICDD-AE TSO SUP</t>
  </si>
  <si>
    <t>ICDD-FRIDAY TSO CHG</t>
  </si>
  <si>
    <t>ICDD-FRIDAY TSO SUP</t>
  </si>
  <si>
    <t>ICDD-HK TSO CHG</t>
  </si>
  <si>
    <t>ICDD-HK TSO SUP</t>
  </si>
  <si>
    <t>ICDD-ID TSO CHG</t>
  </si>
  <si>
    <t>ICDD-ID TSO SUP</t>
  </si>
  <si>
    <t>ICDD-IN TSO CHG</t>
  </si>
  <si>
    <t>ICDD-IN TSO SUP</t>
  </si>
  <si>
    <t>ICDD-MY TSO CHG</t>
  </si>
  <si>
    <t>ICDD-MY TSO SUP</t>
  </si>
  <si>
    <t>ICDD-PK TSO CHG</t>
  </si>
  <si>
    <t>ICDD-PK TSO SUP</t>
  </si>
  <si>
    <t>ICDDRW CN DR TSO CHG</t>
  </si>
  <si>
    <t>ICDDRW CN DR TSO SUP</t>
  </si>
  <si>
    <t>ICDDRW CN PROD TSO CHG</t>
  </si>
  <si>
    <t>ICDDRW CN PROD TSO SUP</t>
  </si>
  <si>
    <t>ICDDRW DEV TSO CHG</t>
  </si>
  <si>
    <t>ICDDRW DEV TSO SUP</t>
  </si>
  <si>
    <t>ICDD-SG TSO CHG</t>
  </si>
  <si>
    <t>ICDD-SG TSO SUP</t>
  </si>
  <si>
    <t>ICDD-SUNDAY TSO CHG</t>
  </si>
  <si>
    <t>ICDD-SUNDAY TSO SUP</t>
  </si>
  <si>
    <t>i-CDMS DR TSO CHG</t>
  </si>
  <si>
    <t>i-CDMS DR TSO SUP</t>
  </si>
  <si>
    <t>i-CDMS NON PROD TSO CHG</t>
  </si>
  <si>
    <t>i-CDMS NON PROD TSO SUP</t>
  </si>
  <si>
    <t>i-CDMS PROD TSO CHG</t>
  </si>
  <si>
    <t>i-CDMS PROD TSO SUP</t>
  </si>
  <si>
    <t>ICE DEV TSO CHG</t>
  </si>
  <si>
    <t>ICE DEV TSO SUP</t>
  </si>
  <si>
    <t>ICE PROD TSO CHG</t>
  </si>
  <si>
    <t>ICE PROD TSO SUP</t>
  </si>
  <si>
    <t>ICECHAT PROD TSO CHG</t>
  </si>
  <si>
    <t>ICECHAT PROD TSO SUP</t>
  </si>
  <si>
    <t>ICFR-SCBK KR DEV TSO CHG</t>
  </si>
  <si>
    <t>ICFR-SCBK KR DEV TSO SUP</t>
  </si>
  <si>
    <t>ICFR-SCBK KR DR TSO CHG</t>
  </si>
  <si>
    <t>ICFR-SCBK KR DR TSO SUP</t>
  </si>
  <si>
    <t>ICFR-SCBK KR PROD TSO CHG</t>
  </si>
  <si>
    <t>ICFR-SCBK KR PROD TSO SUP</t>
  </si>
  <si>
    <t>ICM 001 DR TSO CHG</t>
  </si>
  <si>
    <t>ICM 001 DR TSO SUP</t>
  </si>
  <si>
    <t>ICM 001 PROD TSO CHG</t>
  </si>
  <si>
    <t>ICM 001 PROD TSO SUP</t>
  </si>
  <si>
    <t>ICM 002 DR TSO CHG</t>
  </si>
  <si>
    <t>ICM 002 DR TSO SUP</t>
  </si>
  <si>
    <t>ICM 002 PROD TSO CHG</t>
  </si>
  <si>
    <t>ICM 002 PROD TSO SUP</t>
  </si>
  <si>
    <t>ICMS CEF PROD TSO CHG</t>
  </si>
  <si>
    <t>ICMS CEF PROD TSO SUP</t>
  </si>
  <si>
    <t>ICMS DEV TSO CHG</t>
  </si>
  <si>
    <t>ICMS DEV TSO SUP</t>
  </si>
  <si>
    <t>ICMS DR TSO CHG</t>
  </si>
  <si>
    <t>ICMS DR TSO SUP</t>
  </si>
  <si>
    <t>ICMS PROD TSO CHG</t>
  </si>
  <si>
    <t>ICMS PROD TSO SUP</t>
  </si>
  <si>
    <t>ICMS SHIPPING PROD TSO CHG</t>
  </si>
  <si>
    <t>ICMS SHIPPING PROD TSO SUP</t>
  </si>
  <si>
    <t>ICP BD DR TSO CHG</t>
  </si>
  <si>
    <t>ICP BD DR TSO SUP</t>
  </si>
  <si>
    <t>ICP BD PROD TSO CHG</t>
  </si>
  <si>
    <t>ICP BD PROD TSO SUP</t>
  </si>
  <si>
    <t>ICPDL Platform TSO CHG</t>
  </si>
  <si>
    <t>ICPDL Platform TSO SUP</t>
  </si>
  <si>
    <t>ID BIZ BIFINANCE TSO CHG</t>
  </si>
  <si>
    <t>ID BIZ BIFINANCE TSO SUP</t>
  </si>
  <si>
    <t>ID BIZ CTP TSO CHG</t>
  </si>
  <si>
    <t>ID BIZ CTP TSO SUP</t>
  </si>
  <si>
    <t>ID IT CTM TSO CHG</t>
  </si>
  <si>
    <t>ID IT CTM TSO SUP</t>
  </si>
  <si>
    <t>ID IT DATA CENTER TSO CHG</t>
  </si>
  <si>
    <t>ID IT DATA CENTER TSO SUP</t>
  </si>
  <si>
    <t>ID IT PMO TSO CHG</t>
  </si>
  <si>
    <t>ID IT PMO TSO SUP</t>
  </si>
  <si>
    <t>ID OSV SERVER SUPPORT TSO CHG</t>
  </si>
  <si>
    <t>ID OSV SERVER SUPPORT TSO SUP</t>
  </si>
  <si>
    <t>ID SISMONTAVAR DEV TSO CHG</t>
  </si>
  <si>
    <t>ID SISMONTAVAR DEV TSO SUP</t>
  </si>
  <si>
    <t>ID SISMONTAVAR DR TSO CHG</t>
  </si>
  <si>
    <t>ID SISMONTAVAR DR TSO SUP</t>
  </si>
  <si>
    <t>ID SISMONTAVAR PROD TSO CHG</t>
  </si>
  <si>
    <t>ID SISMONTAVAR PROD TSO SUP</t>
  </si>
  <si>
    <t>ID TSS NETWORK SERVICES TSO CHG</t>
  </si>
  <si>
    <t>ID TSS NETWORK SERVICES TSO SUP</t>
  </si>
  <si>
    <t>IDEA BOARD TSO CHG</t>
  </si>
  <si>
    <t>IDEA BOARD TSO SUP</t>
  </si>
  <si>
    <t>IDL GBL DEV TSO CHG</t>
  </si>
  <si>
    <t>IDL GBL DEV TSO SUP</t>
  </si>
  <si>
    <t>IDL GBL DR TSO CHG</t>
  </si>
  <si>
    <t>IDL GBL DR TSO SUP</t>
  </si>
  <si>
    <t>IDL GBL PROD TSO CHG</t>
  </si>
  <si>
    <t>IDL GBL PROD TSO SUP</t>
  </si>
  <si>
    <t>IDL GBL SIT TSO CHG</t>
  </si>
  <si>
    <t>IDL GBL SIT TSO SUP</t>
  </si>
  <si>
    <t>IDL GBL UAT TSO CHG</t>
  </si>
  <si>
    <t>IDL GBL UAT TSO SUP</t>
  </si>
  <si>
    <t>IDRS PROD TSO CHG</t>
  </si>
  <si>
    <t>IDRS PROD TSO SUP</t>
  </si>
  <si>
    <t>IDS BCSR CN PROD TSO CHG</t>
  </si>
  <si>
    <t>IDS BCSR CN PROD TSO SUP</t>
  </si>
  <si>
    <t>IDS BCSR CN UAT TSO CHG</t>
  </si>
  <si>
    <t>IDS BCSR CN UAT TSO SUP</t>
  </si>
  <si>
    <t>IDS CN DR TSO CHG</t>
  </si>
  <si>
    <t>IDS CN DR TSO SUP</t>
  </si>
  <si>
    <t>IDS CN PROD TSO CHG</t>
  </si>
  <si>
    <t>IDS CN PROD TSO SUP</t>
  </si>
  <si>
    <t>IDS TM1 CN PROD TSO CHG</t>
  </si>
  <si>
    <t>IDS TM1 CN PROD TSO SUP</t>
  </si>
  <si>
    <t>IDS TM1 CN UAT TSO CHG</t>
  </si>
  <si>
    <t>IDS TM1 CN UAT TSO SUP</t>
  </si>
  <si>
    <t>IDS/VW DEV TSO CHG</t>
  </si>
  <si>
    <t>IDS/VW DEV TSO SUP</t>
  </si>
  <si>
    <t>IDS/VW DR TSO CHG</t>
  </si>
  <si>
    <t>IDS/VW DR TSO SUP</t>
  </si>
  <si>
    <t>IDS/VW PROD TSO CHG</t>
  </si>
  <si>
    <t>IDS/VW PROD TSO SUP</t>
  </si>
  <si>
    <t>IDV-SCBK KR DEV TSO CHG</t>
  </si>
  <si>
    <t>IDV-SCBK KR DEV TSO SUP</t>
  </si>
  <si>
    <t>IDV-SCBK KR DR TSO CHG</t>
  </si>
  <si>
    <t>IDV-SCBK KR DR TSO SUP</t>
  </si>
  <si>
    <t>IDV-SCBK KR PROD TSO CHG</t>
  </si>
  <si>
    <t>IDV-SCBK KR PROD TSO SUP</t>
  </si>
  <si>
    <t>IFACE IN DR TSO CHG</t>
  </si>
  <si>
    <t>IFACE IN DR TSO SUP</t>
  </si>
  <si>
    <t>IFACE IN PROD TSO CHG</t>
  </si>
  <si>
    <t>IFACE IN PROD TSO SUP</t>
  </si>
  <si>
    <t>IFIS DEV TSO CHG</t>
  </si>
  <si>
    <t>IFIS DEV TSO SUP</t>
  </si>
  <si>
    <t>IFIS DR TSO CHG</t>
  </si>
  <si>
    <t>IFIS DR TSO SUP</t>
  </si>
  <si>
    <t>IFIS PROD TSO CHG</t>
  </si>
  <si>
    <t>IFIS PROD TSO SUP</t>
  </si>
  <si>
    <t>IFLOW DEV TSO CHG</t>
  </si>
  <si>
    <t>IFLOW DEV TSO SUP</t>
  </si>
  <si>
    <t>iFLOW PROD TSO CHG</t>
  </si>
  <si>
    <t>iFLOW PROD TSO SUP</t>
  </si>
  <si>
    <t>IFOS-SCBK KR DEV TSO CHG</t>
  </si>
  <si>
    <t>IFOS-SCBK KR DEV TSO SUP</t>
  </si>
  <si>
    <t>IFOS-SCBK KR DR TSO CHG</t>
  </si>
  <si>
    <t>IFOS-SCBK KR DR TSO SUP</t>
  </si>
  <si>
    <t>IFOS-SCBK KR PROD TSO CHG</t>
  </si>
  <si>
    <t>IFOS-SCBK KR PROD TSO SUP</t>
  </si>
  <si>
    <t>IFROS II ID DR TSO CHG</t>
  </si>
  <si>
    <t>IFROS II ID DR TSO SUP</t>
  </si>
  <si>
    <t>IFROS II ID PROD TSO CHG</t>
  </si>
  <si>
    <t>IFROS II ID PROD TSO SUP</t>
  </si>
  <si>
    <t>IFRS DEV TSO CHG</t>
  </si>
  <si>
    <t>IFRS DEV TSO SUP</t>
  </si>
  <si>
    <t>IFRS DR TSO CHG</t>
  </si>
  <si>
    <t>IFRS DR TSO SUP</t>
  </si>
  <si>
    <t>IFRS PROD TSO CHG</t>
  </si>
  <si>
    <t>IFRS PROD TSO SUP</t>
  </si>
  <si>
    <t>IMAGE SERVICES-SCBTL DR TSO CHG</t>
  </si>
  <si>
    <t>IMAGE SERVICES-SCBTL DR TSO SUP</t>
  </si>
  <si>
    <t>IMAGE SERVICES-SCBTL PROD TSO CHG</t>
  </si>
  <si>
    <t>IMAGE SERVICES-SCBTL PROD TSO SUP</t>
  </si>
  <si>
    <t>IMAGO LK PROD TSO CHG</t>
  </si>
  <si>
    <t>IMAGO LK PROD TSO SUP</t>
  </si>
  <si>
    <t>IMAS-SCBK KR DEV TSO CHG</t>
  </si>
  <si>
    <t>IMAS-SCBK KR DEV TSO SUP</t>
  </si>
  <si>
    <t>IMAS-SCBK KR DR TSO CHG</t>
  </si>
  <si>
    <t>IMAS-SCBK KR DR TSO SUP</t>
  </si>
  <si>
    <t>IMAS-SCBK KR PROD TSO CHG</t>
  </si>
  <si>
    <t>IMAS-SCBK KR PROD TSO SUP</t>
  </si>
  <si>
    <t>IMFT PROD TSO CHG</t>
  </si>
  <si>
    <t>IMFT PROD TSO SUP</t>
  </si>
  <si>
    <t>IMFT SIT TSO CHG</t>
  </si>
  <si>
    <t>IMFT SIT TSO SUP</t>
  </si>
  <si>
    <t>I-MobilityPlatform-CB-SCBK KR DEV TSO CHG</t>
  </si>
  <si>
    <t>I-MobilityPlatform-CB-SCBK KR DEV TSO SUP</t>
  </si>
  <si>
    <t>I-MobilityPlatform-CB-SCBK KR DR TSO CHG</t>
  </si>
  <si>
    <t>I-MobilityPlatform-CB-SCBK KR DR TSO SUP</t>
  </si>
  <si>
    <t>I-MobilityPlatform-CB-SCBK KR PROD TSO CHG</t>
  </si>
  <si>
    <t>I-MobilityPlatform-CB-SCBK KR PROD TSO SUP</t>
  </si>
  <si>
    <t>IMPACT PROD TSO CHG</t>
  </si>
  <si>
    <t>IMPACT PROD TSO SUP</t>
  </si>
  <si>
    <t>IM-SCBK KR DEV TSO CHG</t>
  </si>
  <si>
    <t>IM-SCBK KR DEV TSO SUP</t>
  </si>
  <si>
    <t>IM-SCBK KR DR TSO CHG</t>
  </si>
  <si>
    <t>IM-SCBK KR DR TSO SUP</t>
  </si>
  <si>
    <t>IM-SCBK KR PROD TSO CHG</t>
  </si>
  <si>
    <t>IM-SCBK KR PROD TSO SUP</t>
  </si>
  <si>
    <t>IN BIZ BANCA IPAD MANAGEMENT TSO CHG</t>
  </si>
  <si>
    <t>IN BIZ BANCA IPAD MANAGEMENT TSO SUP</t>
  </si>
  <si>
    <t>IN BIZ BCM TSO CHG</t>
  </si>
  <si>
    <t>IN BIZ BCM TSO SUP</t>
  </si>
  <si>
    <t>IN CARDS OPERATIONS TSO CHG</t>
  </si>
  <si>
    <t>IN CARDS OPERATIONS TSO SUP</t>
  </si>
  <si>
    <t>IN CTM EKUBER USERADMIN TSO CHG</t>
  </si>
  <si>
    <t>IN CTM EKUBER USERADMIN TSO SUP</t>
  </si>
  <si>
    <t>IN CTM USERADMIN TSO CHG</t>
  </si>
  <si>
    <t>IN CTM USERADMIN TSO SUP</t>
  </si>
  <si>
    <t>IN GC ECIO TSO CHG</t>
  </si>
  <si>
    <t>IN GC ECIO TSO SUP</t>
  </si>
  <si>
    <t>IN ISCI CARDS SD TSO CHG</t>
  </si>
  <si>
    <t>IN ISCI CARDS SD TSO SUP</t>
  </si>
  <si>
    <t>IN IT CTM TSO CHG</t>
  </si>
  <si>
    <t>IN IT CTM TSO SUP</t>
  </si>
  <si>
    <t>IN IT SCSI NETWORK TSO CHG</t>
  </si>
  <si>
    <t>IN IT SCSI NETWORK TSO SUP</t>
  </si>
  <si>
    <t>IN OSV DCO TSO CHG</t>
  </si>
  <si>
    <t>IN OSV DCO TSO SUP</t>
  </si>
  <si>
    <t>IN OSV NETWORKSUPPORT TSO CHG</t>
  </si>
  <si>
    <t>IN OSV NETWORKSUPPORT TSO SUP</t>
  </si>
  <si>
    <t>IN OSV VODAFONE MOBILITY SVCS TSO CHG</t>
  </si>
  <si>
    <t>IN OSV VODAFONE MOBILITY SVCS TSO SUP</t>
  </si>
  <si>
    <t>INDIA WEALTH PLATFORM DR TSO CHG</t>
  </si>
  <si>
    <t>INDIA WEALTH PLATFORM DR TSO SUP</t>
  </si>
  <si>
    <t>INDIA WEALTH PLATFORM PROD TSO CHG</t>
  </si>
  <si>
    <t>INDIA WEALTH PLATFORM PROD TSO SUP</t>
  </si>
  <si>
    <t>INFORMATICA BDQ DEV TSO CHG</t>
  </si>
  <si>
    <t>INFORMATICA BDQ DEV TSO SUP</t>
  </si>
  <si>
    <t>INFORMATICA BDQ DR TSO CHG</t>
  </si>
  <si>
    <t>INFORMATICA BDQ DR TSO SUP</t>
  </si>
  <si>
    <t>INFORMATICA BDQ PROD TSO CHG</t>
  </si>
  <si>
    <t>INFORMATICA BDQ PROD TSO SUP</t>
  </si>
  <si>
    <t>INFORMATION MANAGEMENT SYSTEM PK PROD TSO CHG</t>
  </si>
  <si>
    <t>INFORMATION MANAGEMENT SYSTEM PK PROD TSO SUP</t>
  </si>
  <si>
    <t>INFORMATION RIGHTS MANAGEMENT DR TSO CHG</t>
  </si>
  <si>
    <t>INFORMATION RIGHTS MANAGEMENT DR TSO SUP</t>
  </si>
  <si>
    <t>INFORMATION RIGHTS MANAGEMENT PROD TSO CHG</t>
  </si>
  <si>
    <t>INFORMATION RIGHTS MANAGEMENT PROD TSO SUP</t>
  </si>
  <si>
    <t>INFR ACOE AMELIA SUP TSO CHG</t>
  </si>
  <si>
    <t>INFR ACOE AMELIA SUP TSO SUP</t>
  </si>
  <si>
    <t>INFR STRG BKUP GDCHKSG TSO CHG</t>
  </si>
  <si>
    <t>INFR STRG BKUP GDCHKSG TSO SUP</t>
  </si>
  <si>
    <t>INFR STRG DELIVERY PRJ TSO CHG</t>
  </si>
  <si>
    <t>INFR STRG DELIVERY PRJ TSO SUP</t>
  </si>
  <si>
    <t>Infra - Data Centre - GDC East SG Facilities PROD TSO CHG</t>
  </si>
  <si>
    <t>Infra - Data Centre - GDC East SG Facilities PROD TSO SUP</t>
  </si>
  <si>
    <t>Infra - Data Centre - GDC East SG Operations PROD TSO CHG</t>
  </si>
  <si>
    <t>Infra - Data Centre - GDC East SG Operations PROD TSO SUP</t>
  </si>
  <si>
    <t>INFRA - DATABASE MSSQL NONPROD TSO CHG</t>
  </si>
  <si>
    <t>INFRA - DATABASE MSSQL NONPROD TSO SUP</t>
  </si>
  <si>
    <t>INFRA - DATABASE MSSQL PROD TSO CHG</t>
  </si>
  <si>
    <t>INFRA - DATABASE MSSQL PROD TSO SUP</t>
  </si>
  <si>
    <t>INFRA - DATABASE ORACLE NONPROD TSO CHG</t>
  </si>
  <si>
    <t>INFRA - DATABASE ORACLE NONPROD TSO SUP</t>
  </si>
  <si>
    <t>INFRA - DATABASE ORACLE PROD TSO CHG</t>
  </si>
  <si>
    <t>INFRA - DATABASE ORACLE PROD TSO SUP</t>
  </si>
  <si>
    <t>INFRA - DATABASE TOOLS DEV TSO CHG</t>
  </si>
  <si>
    <t>INFRA - DATABASE TOOLS DEV TSO SUP</t>
  </si>
  <si>
    <t>INFRA - DATABASE TOOLS DR TSO CHG</t>
  </si>
  <si>
    <t>INFRA - DATABASE TOOLS DR TSO SUP</t>
  </si>
  <si>
    <t>INFRA - DATABASE TOOLS PROD TSO CHG</t>
  </si>
  <si>
    <t>INFRA - DATABASE TOOLS PROD TSO SUP</t>
  </si>
  <si>
    <t>Infra - Mainframe DEV TSO CHG</t>
  </si>
  <si>
    <t>Infra - Mainframe DEV TSO SUP</t>
  </si>
  <si>
    <t>INFRA - MAINFRAME DR TSO CHG</t>
  </si>
  <si>
    <t>INFRA - MAINFRAME DR TSO SUP</t>
  </si>
  <si>
    <t>INFRA - MAINFRAME PROD TSO CHG</t>
  </si>
  <si>
    <t>INFRA - MAINFRAME PROD TSO SUP</t>
  </si>
  <si>
    <t>INFRA - TESTBOX UNIX TEST TSO CHG</t>
  </si>
  <si>
    <t>INFRA - TESTBOX UNIX TEST TSO SUP</t>
  </si>
  <si>
    <t>INFRA - TESTBOX WINDOWS TEST TSO CHG</t>
  </si>
  <si>
    <t>INFRA - TESTBOX WINDOWS TEST TSO SUP</t>
  </si>
  <si>
    <t>INFRA - WEBENG DR TSO CHG</t>
  </si>
  <si>
    <t>INFRA - WEBENG DR TSO SUP</t>
  </si>
  <si>
    <t>INFRA - WEBENG NON-PROD TSO CHG</t>
  </si>
  <si>
    <t>INFRA - WEBENG NON-PROD TSO SUP</t>
  </si>
  <si>
    <t>INFRA - WEBENG PROD TSO CHG</t>
  </si>
  <si>
    <t>INFRA - WEBENG PROD TSO SUP</t>
  </si>
  <si>
    <t>INFRA APPLICATION TW PROD TSO CHG</t>
  </si>
  <si>
    <t>INFRA APPLICATION TW PROD TSO SUP</t>
  </si>
  <si>
    <t>INFRA ATOS-DISCOVERY PRJ TSO CHG</t>
  </si>
  <si>
    <t>INFRA ATOS-DISCOVERY PRJ TSO SUP</t>
  </si>
  <si>
    <t>INFRA ATOS-GDCW IN MR DBA BLD TSO CHG</t>
  </si>
  <si>
    <t>INFRA ATOS-GDCW IN MR DBA BLD TSO SUP</t>
  </si>
  <si>
    <t>INFRA ATOS-GDCW IN MR DBA L1 TSO CHG</t>
  </si>
  <si>
    <t>INFRA ATOS-GDCW IN MR DBA L1 TSO SUP</t>
  </si>
  <si>
    <t>INFRA ATOS-GDCW IN MR UNIX BLD TSO CHG</t>
  </si>
  <si>
    <t>INFRA ATOS-GDCW IN MR UNIX BLD TSO SUP</t>
  </si>
  <si>
    <t>INFRA ATOS-GDCW IN MR UNIX L1 TSO CHG</t>
  </si>
  <si>
    <t>INFRA ATOS-GDCW IN MR UNIX L1 TSO SUP</t>
  </si>
  <si>
    <t>INFRA ATOS-GDCW IN MR WEB BLD TSO CHG</t>
  </si>
  <si>
    <t>INFRA ATOS-GDCW IN MR WEB BLD TSO SUP</t>
  </si>
  <si>
    <t>INFRA ATOS-GDCW IN MR WEB L1 TSO CHG</t>
  </si>
  <si>
    <t>INFRA ATOS-GDCW IN MR WEB L1 TSO SUP</t>
  </si>
  <si>
    <t>INFRA ATOS-GDCW IN MR WIN BLD TSO CHG</t>
  </si>
  <si>
    <t>INFRA ATOS-GDCW IN MR WIN BLD TSO SUP</t>
  </si>
  <si>
    <t>INFRA ATOS-GDCW IN MR WIN L1 TSO CHG</t>
  </si>
  <si>
    <t>INFRA ATOS-GDCW IN MR WIN L1 TSO SUP</t>
  </si>
  <si>
    <t>INFRA ATOS-HK CHANGE MGMT TSO CHG</t>
  </si>
  <si>
    <t>INFRA ATOS-HK CHANGE MGMT TSO SUP</t>
  </si>
  <si>
    <t>INFRA ATOS-HK DCI TSO CHG</t>
  </si>
  <si>
    <t>INFRA ATOS-HK DCI TSO SUP</t>
  </si>
  <si>
    <t>INFRA ATOS-HK MR DR TSO CHG</t>
  </si>
  <si>
    <t>INFRA ATOS-HK MR DR TSO SUP</t>
  </si>
  <si>
    <t>INFRA ATOS-HK MR PREDICTIVE TSO CHG</t>
  </si>
  <si>
    <t>INFRA ATOS-HK MR PREDICTIVE TSO SUP</t>
  </si>
  <si>
    <t>INFRA ATOS-HK MR WINTEL TSO CHG</t>
  </si>
  <si>
    <t>INFRA ATOS-HK MR WINTEL TSO SUP</t>
  </si>
  <si>
    <t>INFRA ATOS-HK NETWORK TSO CHG</t>
  </si>
  <si>
    <t>INFRA ATOS-HK NETWORK TSO SUP</t>
  </si>
  <si>
    <t>INFRA ATOS-HK PROBLEM MGMT TSO CHG</t>
  </si>
  <si>
    <t>INFRA ATOS-HK PROBLEM MGMT TSO SUP</t>
  </si>
  <si>
    <t>INFRA ATOS-HK PROJECT MGMT TSO CHG</t>
  </si>
  <si>
    <t>INFRA ATOS-HK PROJECT MGMT TSO SUP</t>
  </si>
  <si>
    <t>INFRA ATOS-HK SECURITY TSO CHG</t>
  </si>
  <si>
    <t>INFRA ATOS-HK SECURITY TSO SUP</t>
  </si>
  <si>
    <t>INFRA ATOS-HK UNCOMPUTED TSO CHG</t>
  </si>
  <si>
    <t>INFRA ATOS-HK UNCOMPUTED TSO SUP</t>
  </si>
  <si>
    <t>INFRA ATOS-HK VDI ADMIN TSO CHG</t>
  </si>
  <si>
    <t>INFRA ATOS-HK VDI ADMIN TSO SUP</t>
  </si>
  <si>
    <t>INFRA ATOS-IN MR NBU UNIX TSO CHG</t>
  </si>
  <si>
    <t>INFRA ATOS-IN MR NBU UNIX TSO SUP</t>
  </si>
  <si>
    <t>INFRA ATOS-INFRA DCMIGRTION PROJECT TSO CHG</t>
  </si>
  <si>
    <t>INFRA ATOS-INFRA DCMIGRTION PROJECT TSO SUP</t>
  </si>
  <si>
    <t>INFRA ATOS-MY MF EMC TSO CHG</t>
  </si>
  <si>
    <t>INFRA ATOS-MY MF EMC TSO SUP</t>
  </si>
  <si>
    <t>INFRA ATOS-MY MR EMC TSO CHG</t>
  </si>
  <si>
    <t>INFRA ATOS-MY MR EMC TSO SUP</t>
  </si>
  <si>
    <t>INFRA ATOS-MY MR NSM TSO CHG</t>
  </si>
  <si>
    <t>INFRA ATOS-MY MR NSM TSO SUP</t>
  </si>
  <si>
    <t>INFRA ATOS-MY MR TESTING TSO CHG</t>
  </si>
  <si>
    <t>INFRA ATOS-MY MR TESTING TSO SUP</t>
  </si>
  <si>
    <t>INFRA ATOS-MYIC DR TSO CHG</t>
  </si>
  <si>
    <t>INFRA ATOS-MYIC DR TSO SUP</t>
  </si>
  <si>
    <t>INFRA ATOS-MYIC NETWORK TSO CHG</t>
  </si>
  <si>
    <t>INFRA ATOS-MYIC NETWORK TSO SUP</t>
  </si>
  <si>
    <t>INFRA ATOS-MYIC PROXIMITY TSO CHG</t>
  </si>
  <si>
    <t>INFRA ATOS-MYIC PROXIMITY TSO SUP</t>
  </si>
  <si>
    <t>INFRA ATOS-SG MR DB PROJECTS TSO CHG</t>
  </si>
  <si>
    <t>INFRA ATOS-SG MR DB PROJECTS TSO SUP</t>
  </si>
  <si>
    <t>INFRA AUTOMATION DEV TSO CHG</t>
  </si>
  <si>
    <t>INFRA AUTOMATION DEV TSO SUP</t>
  </si>
  <si>
    <t>INFRA AUTOMATION DR TSO CHG</t>
  </si>
  <si>
    <t>INFRA AUTOMATION DR TSO SUP</t>
  </si>
  <si>
    <t>INFRA AUTOMATION PROD TSO CHG</t>
  </si>
  <si>
    <t>INFRA AUTOMATION PROD TSO SUP</t>
  </si>
  <si>
    <t>INFRA CITRIX DEV TSO CHG</t>
  </si>
  <si>
    <t>INFRA CITRIX DEV TSO SUP</t>
  </si>
  <si>
    <t>INFRA CITRIX PROD TSO CHG</t>
  </si>
  <si>
    <t>INFRA CITRIX PROD TSO SUP</t>
  </si>
  <si>
    <t>INFRA CLOUD AZURE PROD TSO CHG</t>
  </si>
  <si>
    <t>INFRA CLOUD AZURE PROD TSO SUP</t>
  </si>
  <si>
    <t>INFRA CLOUD PROD TSO CHG</t>
  </si>
  <si>
    <t>INFRA CLOUD PROD TSO SUP</t>
  </si>
  <si>
    <t>INFRA CN DR TSO CHG</t>
  </si>
  <si>
    <t>INFRA CN DR TSO SUP</t>
  </si>
  <si>
    <t>INFRA CN PROD TSO CHG</t>
  </si>
  <si>
    <t>INFRA CN PROD TSO SUP</t>
  </si>
  <si>
    <t>Infra Country TW DEM TSO CHG</t>
  </si>
  <si>
    <t>Infra Country TW DEM TSO SUP</t>
  </si>
  <si>
    <t>INFRA COUNTRY TW DR TSO CHG</t>
  </si>
  <si>
    <t>INFRA COUNTRY TW DR TSO SUP</t>
  </si>
  <si>
    <t>INFRA COUNTRY TW PROD TSO CHG</t>
  </si>
  <si>
    <t>INFRA COUNTRY TW PROD TSO SUP</t>
  </si>
  <si>
    <t>INFRA CSS JE PROD TSO CHG</t>
  </si>
  <si>
    <t>INFRA CSS JE PROD TSO SUP</t>
  </si>
  <si>
    <t>INFRA DATA CENTRE GBS IN DR TSO CHG</t>
  </si>
  <si>
    <t>INFRA DATA CENTRE GBS IN DR TSO SUP</t>
  </si>
  <si>
    <t>INFRA DATA CENTRE GBS IN PROD TSO CHG</t>
  </si>
  <si>
    <t>INFRA DATA CENTRE GBS IN PROD TSO SUP</t>
  </si>
  <si>
    <t>INFRA DATA CENTRE IN PROD  TSO CHG</t>
  </si>
  <si>
    <t>INFRA DATA CENTRE IN PROD  TSO SUP</t>
  </si>
  <si>
    <t>Infra Data Masking CN PROD TSO CHG</t>
  </si>
  <si>
    <t>Infra Data Masking CN PROD TSO SUP</t>
  </si>
  <si>
    <t>INFRA DATACENTRE NG DR TSO CHG</t>
  </si>
  <si>
    <t>INFRA DATACENTRE NG DR TSO SUP</t>
  </si>
  <si>
    <t>INFRA DATACENTRE NG PROD TSO CHG</t>
  </si>
  <si>
    <t>INFRA DATACENTRE NG PROD TSO SUP</t>
  </si>
  <si>
    <t>INFRA ECOM PROD TSO CHG</t>
  </si>
  <si>
    <t>INFRA ECOM PROD TSO SUP</t>
  </si>
  <si>
    <t>INFRA GRID DEV TSO CHG</t>
  </si>
  <si>
    <t>INFRA GRID DEV TSO SUP</t>
  </si>
  <si>
    <t>INFRA GRID FM DR TSO CHG</t>
  </si>
  <si>
    <t>INFRA GRID FM DR TSO SUP</t>
  </si>
  <si>
    <t>INFRA GRID FM PROD TSO CHG</t>
  </si>
  <si>
    <t>INFRA GRID FM PROD TSO SUP</t>
  </si>
  <si>
    <t>INFRA GRID HARRIER DEV TSO CHG</t>
  </si>
  <si>
    <t>INFRA GRID HARRIER DEV TSO SUP</t>
  </si>
  <si>
    <t>INFRA GRID INTERNAL DR TSO CHG</t>
  </si>
  <si>
    <t>INFRA GRID INTERNAL DR TSO SUP</t>
  </si>
  <si>
    <t>INFRA GRID INTERNAL PROD TSO CHG</t>
  </si>
  <si>
    <t>INFRA GRID INTERNAL PROD TSO SUP</t>
  </si>
  <si>
    <t>INFRA GRID MANAGER AA DEV TSO CHG</t>
  </si>
  <si>
    <t>INFRA GRID MANAGER AA DEV TSO SUP</t>
  </si>
  <si>
    <t>INFRA GRID MANAGER AA DR TSO CHG</t>
  </si>
  <si>
    <t>INFRA GRID MANAGER AA DR TSO SUP</t>
  </si>
  <si>
    <t>INFRA GRID MANAGER AA PROD TSO CHG</t>
  </si>
  <si>
    <t>INFRA GRID MANAGER AA PROD TSO SUP</t>
  </si>
  <si>
    <t>INFRA GRID MANAGER DEV TSO CHG</t>
  </si>
  <si>
    <t>INFRA GRID MANAGER DEV TSO SUP</t>
  </si>
  <si>
    <t>INFRA GRID MANAGER PROD TSO CHG</t>
  </si>
  <si>
    <t>INFRA GRID MANAGER PROD TSO SUP</t>
  </si>
  <si>
    <t>INFRA GRID PROD TSO CHG</t>
  </si>
  <si>
    <t>INFRA GRID PROD TSO SUP</t>
  </si>
  <si>
    <t>INFRA GRID SABRE SG PROD TSO CHG</t>
  </si>
  <si>
    <t>INFRA GRID SABRE SG PROD TSO SUP</t>
  </si>
  <si>
    <t>Infra Mainframe ATOS HK CICS&amp;COMM TSO CHG</t>
  </si>
  <si>
    <t>Infra Mainframe ATOS HK CICS&amp;COMM TSO SUP</t>
  </si>
  <si>
    <t>Infra Mainframe ATOS HK DBA TSO CHG</t>
  </si>
  <si>
    <t>Infra Mainframe ATOS HK DBA TSO SUP</t>
  </si>
  <si>
    <t>Infra Mainframe ATOS HK OUTPUT TSO CHG</t>
  </si>
  <si>
    <t>Infra Mainframe ATOS HK OUTPUT TSO SUP</t>
  </si>
  <si>
    <t>INFRA MAINFRAME ATOS HK SERVER MGMT DEV TSO CHG</t>
  </si>
  <si>
    <t>INFRA MAINFRAME ATOS HK SERVER MGMT DEV TSO SUP</t>
  </si>
  <si>
    <t>INFRA MAINFRAME ATOS HK SERVER MGMT TSO CHG</t>
  </si>
  <si>
    <t>INFRA MAINFRAME ATOS HK SERVER MGMT TSO SUP</t>
  </si>
  <si>
    <t>Infra Mainframe ATOS HK SS HSP1 TSO CHG</t>
  </si>
  <si>
    <t>Infra Mainframe ATOS HK SS HSP1 TSO SUP</t>
  </si>
  <si>
    <t>Infra Mainframe ATOS HK SS HSP2 TSO CHG</t>
  </si>
  <si>
    <t>Infra Mainframe ATOS HK SS HSP2 TSO SUP</t>
  </si>
  <si>
    <t>Infra Mainframe ATOS HK SS HSP3 TSO CHG</t>
  </si>
  <si>
    <t>Infra Mainframe ATOS HK SS HSP3 TSO SUP</t>
  </si>
  <si>
    <t>Infra Mainframe ATOS HK SS HSP4 TSO CHG</t>
  </si>
  <si>
    <t>Infra Mainframe ATOS HK SS HSP4 TSO SUP</t>
  </si>
  <si>
    <t>INFRA MAINFRAME ATOS HK STORAGE DEV TSO CHG</t>
  </si>
  <si>
    <t>INFRA MAINFRAME ATOS HK STORAGE DEV TSO SUP</t>
  </si>
  <si>
    <t>Infra Mainframe ATOS HK STORAGE TSO CHG</t>
  </si>
  <si>
    <t>Infra Mainframe ATOS HK STORAGE TSO SUP</t>
  </si>
  <si>
    <t>Infra Server - Unix - ATOS NON PROD TSO CHG</t>
  </si>
  <si>
    <t>Infra Server - Unix - ATOS NON PROD TSO SUP</t>
  </si>
  <si>
    <t>INFRA SERVER - UNIX - ATOS PROD TSO CHG</t>
  </si>
  <si>
    <t>INFRA SERVER - UNIX - ATOS PROD TSO SUP</t>
  </si>
  <si>
    <t>Infra Server - Windows - ATOS NON PROD TSO CHG</t>
  </si>
  <si>
    <t>Infra Server - Windows - ATOS NON PROD TSO SUP</t>
  </si>
  <si>
    <t>INFRA SERVER - WINDOWS - ATOS PROD TSO CHG</t>
  </si>
  <si>
    <t>INFRA SERVER - WINDOWS - ATOS PROD TSO SUP</t>
  </si>
  <si>
    <t>Infra Server AIX - ATOS PROD TSO CHG</t>
  </si>
  <si>
    <t>Infra Server AIX - ATOS PROD TSO SUP</t>
  </si>
  <si>
    <t>INFRA SERVER-ALL GBL CCIB FM RAD SUP TSO CHG</t>
  </si>
  <si>
    <t>INFRA SERVER-ALL GBL CCIB FM RAD SUP TSO SUP</t>
  </si>
  <si>
    <t>INFRA SERVER-ALL GBL DT SSP PLATFORM SRE TSO CHG</t>
  </si>
  <si>
    <t>INFRA SERVER-ALL GBL DT SSP PLATFORM SRE TSO SUP</t>
  </si>
  <si>
    <t>INFRA SERVER-ALL GBL ET NW NRETOOLS SRE TSO CHG</t>
  </si>
  <si>
    <t>INFRA SERVER-ALL GBL ET NW NRETOOLS SRE TSO SUP</t>
  </si>
  <si>
    <t>INFRA SERVER-ALL GBL FUNC RSK IMPIFRS9 SUP TSO CHG</t>
  </si>
  <si>
    <t>INFRA SERVER-ALL GBL FUNC RSK IMPIFRS9 SUP TSO SUP</t>
  </si>
  <si>
    <t>INFRA SERVER-ALL GBL TS EUS VDSATOS PRJ TSO CHG</t>
  </si>
  <si>
    <t>INFRA SERVER-ALL GBL TS EUS VDSATOS PRJ TSO SUP</t>
  </si>
  <si>
    <t>INFRA SERVER-ALL GBL TS EUS VDSATOS SUP TSO CHG</t>
  </si>
  <si>
    <t>INFRA SERVER-ALL GBL TS EUS VDSATOS SUP TSO SUP</t>
  </si>
  <si>
    <t>INFRA SERVER-ALL GBL TS PSRV VIRTATOS PRJ TSO CHG</t>
  </si>
  <si>
    <t>INFRA SERVER-ALL GBL TS PSRV VIRTATOS PRJ TSO SUP</t>
  </si>
  <si>
    <t>INFRA SERVER-ALL GBL TS PSRV VIRTATOS SUP TSO CHG</t>
  </si>
  <si>
    <t>INFRA SERVER-ALL GBL TS PSRV VIRTATOS SUP TSO SUP</t>
  </si>
  <si>
    <t>INFRA SERVER-ALL GBL TS SECTS CHGDLVR PRJ TSO CHG</t>
  </si>
  <si>
    <t>INFRA SERVER-ALL GBL TS SECTS CHGDLVR PRJ TSO SUP</t>
  </si>
  <si>
    <t>INFRA SERVER-ALL GBL TS SECTS ONEVAULT PRJ TSO CHG</t>
  </si>
  <si>
    <t>INFRA SERVER-ALL GBL TS SECTS ONEVAULT PRJ TSO SUP</t>
  </si>
  <si>
    <t>INFRA SERVER-AME PK INFR OTS SANMSU SUP TSO CHG</t>
  </si>
  <si>
    <t>INFRA SERVER-AME PK INFR OTS SANMSU SUP TSO SUP</t>
  </si>
  <si>
    <t>INFRA SERVER-ARGENTINA TSS CSS TSO CHG</t>
  </si>
  <si>
    <t>INFRA SERVER-ARGENTINA TSS CSS TSO SUP</t>
  </si>
  <si>
    <t>INFRA SERVER-BANGLADESH TSS CSS TSO CHG</t>
  </si>
  <si>
    <t>INFRA SERVER-BANGLADESH TSS CSS TSO SUP</t>
  </si>
  <si>
    <t>INFRA SERVER-BD DC CRES SUPPORT TSO CHG</t>
  </si>
  <si>
    <t>INFRA SERVER-BD DC CRES SUPPORT TSO SUP</t>
  </si>
  <si>
    <t>INFRA SERVER-BRAZIL TSS CSS TSO CHG</t>
  </si>
  <si>
    <t>INFRA SERVER-BRAZIL TSS CSS TSO SUP</t>
  </si>
  <si>
    <t>INFRA SERVER-CAMEROON TSS CSS TSO CHG</t>
  </si>
  <si>
    <t>INFRA SERVER-CAMEROON TSS CSS TSO SUP</t>
  </si>
  <si>
    <t>INFRA SERVER-CHINA OSV SERVER TSO CHG</t>
  </si>
  <si>
    <t>INFRA SERVER-CHINA OSV SERVER TSO SUP</t>
  </si>
  <si>
    <t>INFRA SERVER-CM RB DIGITAL CHANNELS IT TSO CHG</t>
  </si>
  <si>
    <t>INFRA SERVER-CM RB DIGITAL CHANNELS IT TSO SUP</t>
  </si>
  <si>
    <t>INFRA SERVER-CN IS REGULATORY TSO CHG</t>
  </si>
  <si>
    <t>INFRA SERVER-CN IS REGULATORY TSO SUP</t>
  </si>
  <si>
    <t>INFRA SERVER-CN IT EUM TSO CHG</t>
  </si>
  <si>
    <t>INFRA SERVER-CN IT EUM TSO SUP</t>
  </si>
  <si>
    <t>INFRA SERVER-COTE D'IVOIRE TSS CSS TSO CHG</t>
  </si>
  <si>
    <t>INFRA SERVER-COTE D'IVOIRE TSS CSS TSO SUP</t>
  </si>
  <si>
    <t>INFRA SERVER-FM GBL TSD SABRE DEVOPS SUPP TSO CHG</t>
  </si>
  <si>
    <t>INFRA SERVER-FM GBL TSD SABRE DEVOPS SUPP TSO SUP</t>
  </si>
  <si>
    <t>INFRA SERVER-GAMBIA TSS CSS TSO CHG</t>
  </si>
  <si>
    <t>INFRA SERVER-GAMBIA TSS CSS TSO SUP</t>
  </si>
  <si>
    <t>INFRA SERVER-GBL EUS AMD 2FA TSO CHG</t>
  </si>
  <si>
    <t>INFRA SERVER-GBL EUS AMD 2FA TSO SUP</t>
  </si>
  <si>
    <t>INFRA SERVER-GBL IS OAMWEBSSO TSO CHG</t>
  </si>
  <si>
    <t>INFRA SERVER-GBL IS OAMWEBSSO TSO SUP</t>
  </si>
  <si>
    <t>INFRA SERVER-GBL ISCI CIB INFRA TSD TSO CHG</t>
  </si>
  <si>
    <t>INFRA SERVER-GBL ISCI CIB INFRA TSD TSO SUP</t>
  </si>
  <si>
    <t>INFRA SERVER-GBL ITO SFB ENG TSO CHG</t>
  </si>
  <si>
    <t>INFRA SERVER-GBL ITO SFB ENG TSO SUP</t>
  </si>
  <si>
    <t>INFRA SERVER-GBL OSV AO HK PROXIMITY TSO CHG</t>
  </si>
  <si>
    <t>INFRA SERVER-GBL OSV AO HK PROXIMITY TSO SUP</t>
  </si>
  <si>
    <t>INFRA SERVER-GBL OSV AO IN MR APP TSO CHG</t>
  </si>
  <si>
    <t>INFRA SERVER-GBL OSV AO IN MR APP TSO SUP</t>
  </si>
  <si>
    <t>INFRA SERVER-GBL OSV AO IN MR SUN TSO CHG</t>
  </si>
  <si>
    <t>INFRA SERVER-GBL OSV AO IN MR SUN TSO SUP</t>
  </si>
  <si>
    <t>INFRA SERVER-GBL OSV AO IN VDI ADMIN TSO CHG</t>
  </si>
  <si>
    <t>INFRA SERVER-GBL OSV AO IN VDI ADMIN TSO SUP</t>
  </si>
  <si>
    <t>INFRA SERVER-GBL OSV AO MYIC MR UNIX TSO CHG</t>
  </si>
  <si>
    <t>INFRA SERVER-GBL OSV AO MYIC MR UNIX TSO SUP</t>
  </si>
  <si>
    <t>INFRA SERVER-GBL OSV AO MYIC MR WINTEL TSO CHG</t>
  </si>
  <si>
    <t>INFRA SERVER-GBL OSV AO MYIC MR WINTEL TSO SUP</t>
  </si>
  <si>
    <t>INFRA SERVER-GBL OSV AO PO MR TERADATA TSO CHG</t>
  </si>
  <si>
    <t>INFRA SERVER-GBL OSV AO PO MR TERADATA TSO SUP</t>
  </si>
  <si>
    <t>INFRA SERVER-GBL OSV AO SG MR SERVER TEAM TSO CHG</t>
  </si>
  <si>
    <t>INFRA SERVER-GBL OSV AO SG MR SERVER TEAM TSO SUP</t>
  </si>
  <si>
    <t>INFRA SERVER-GBL OSV ATOS HK MR UNIX-AS400 TSO CHG</t>
  </si>
  <si>
    <t>INFRA SERVER-GBL OSV ATOS HK MR UNIX-AS400 TSO SUP</t>
  </si>
  <si>
    <t>INFRA SERVER-GBL OSV ATOS HK MR UNIX-BUILD TEAM D TSO CHG</t>
  </si>
  <si>
    <t>INFRA SERVER-GBL OSV ATOS HK MR UNIX-BUILD TEAM D TSO SUP</t>
  </si>
  <si>
    <t>INFRA SERVER-GBL OSV ATOS HK MR UNIX-BUILD TEAM E TSO CHG</t>
  </si>
  <si>
    <t>INFRA SERVER-GBL OSV ATOS HK MR UNIX-BUILD TEAM E TSO SUP</t>
  </si>
  <si>
    <t>INFRA SERVER-GBL RTC PROFESSIONAL SERVICES TSO CHG</t>
  </si>
  <si>
    <t>INFRA SERVER-GBL RTC PROFESSIONAL SERVICES TSO SUP</t>
  </si>
  <si>
    <t>INFRA SERVER-GBL TSS ENTERPRISE TANDEM TSO CHG</t>
  </si>
  <si>
    <t>INFRA SERVER-GBL TSS ENTERPRISE TANDEM TSO SUP</t>
  </si>
  <si>
    <t>INFRA SERVER-GBL TSS NETWORK ENGINEERING TSO CHG</t>
  </si>
  <si>
    <t>INFRA SERVER-GBL TSS NETWORK ENGINEERING TSO SUP</t>
  </si>
  <si>
    <t>INFRA SERVER-GERMANY TSS CSS TSO CHG</t>
  </si>
  <si>
    <t>INFRA SERVER-GERMANY TSS CSS TSO SUP</t>
  </si>
  <si>
    <t>INFRA SERVER-GHANA TSS CSS TSO CHG</t>
  </si>
  <si>
    <t>INFRA SERVER-GHANA TSS CSS TSO SUP</t>
  </si>
  <si>
    <t>INFRA SERVER-HK IS ODS TSO CHG</t>
  </si>
  <si>
    <t>INFRA SERVER-HK IS ODS TSO SUP</t>
  </si>
  <si>
    <t>INFRA SERVER-IN ISCI CARDS TSO CHG</t>
  </si>
  <si>
    <t>INFRA SERVER-IN ISCI CARDS TSO SUP</t>
  </si>
  <si>
    <t>INFRA SERVER-IN OSV SCSI TSO CHG</t>
  </si>
  <si>
    <t>INFRA SERVER-IN OSV SCSI TSO SUP</t>
  </si>
  <si>
    <t>INFRA SERVER-ISO SUPP WS FL R&amp;D TSO CHG</t>
  </si>
  <si>
    <t>INFRA SERVER-ISO SUPP WS FL R&amp;D TSO SUP</t>
  </si>
  <si>
    <t>INFRA SERVER-JORDAN TSS CSS TSO CHG</t>
  </si>
  <si>
    <t>INFRA SERVER-JORDAN TSS CSS TSO SUP</t>
  </si>
  <si>
    <t>INFRA SERVER-KENYA TSS CSS TSO CHG</t>
  </si>
  <si>
    <t>INFRA SERVER-KENYA TSS CSS TSO SUP</t>
  </si>
  <si>
    <t>INFRA SERVER-MAURITIUS TSS CSS TSO CHG</t>
  </si>
  <si>
    <t>INFRA SERVER-MAURITIUS TSS CSS TSO SUP</t>
  </si>
  <si>
    <t>INFRA SERVER-MY OSV SERVER TSO CHG</t>
  </si>
  <si>
    <t>INFRA SERVER-MY OSV SERVER TSO SUP</t>
  </si>
  <si>
    <t>INFRA SERVER-MY TSS CTRY SYSTEMS SUPPORT TSO CHG</t>
  </si>
  <si>
    <t>INFRA SERVER-MY TSS CTRY SYSTEMS SUPPORT TSO SUP</t>
  </si>
  <si>
    <t>INFRA SERVER-NIGERIA TSS CSS TSO CHG</t>
  </si>
  <si>
    <t>INFRA SERVER-NIGERIA TSS CSS TSO SUP</t>
  </si>
  <si>
    <t>INFRA SERVER-OMAN TSS CSS TSO CHG</t>
  </si>
  <si>
    <t>INFRA SERVER-OMAN TSS CSS TSO SUP</t>
  </si>
  <si>
    <t>INFRA SERVER-PHILIPPINES TSS CSS TSO CHG</t>
  </si>
  <si>
    <t>INFRA SERVER-PHILIPPINES TSS CSS TSO SUP</t>
  </si>
  <si>
    <t>INFRA SERVER-PK OSV SERVER SUPPORT TSO CHG</t>
  </si>
  <si>
    <t>INFRA SERVER-PK OSV SERVER SUPPORT TSO SUP</t>
  </si>
  <si>
    <t>INFRA SERVER-PK OSV VOICE SUPPORT TSO CHG</t>
  </si>
  <si>
    <t>INFRA SERVER-PK OSV VOICE SUPPORT TSO SUP</t>
  </si>
  <si>
    <t>INFRA SERVER-PK TSS CTRY SYSTEMS SUPPORT TSO CHG</t>
  </si>
  <si>
    <t>INFRA SERVER-PK TSS CTRY SYSTEMS SUPPORT TSO SUP</t>
  </si>
  <si>
    <t>INFRA SERVER-QATAR TSS CSS TSO CHG</t>
  </si>
  <si>
    <t>INFRA SERVER-QATAR TSS CSS TSO SUP</t>
  </si>
  <si>
    <t>INFRA SERVER-SG DC CRES SUPPORT TSO CHG</t>
  </si>
  <si>
    <t>INFRA SERVER-SG DC CRES SUPPORT TSO SUP</t>
  </si>
  <si>
    <t>INFRA SERVER-SOUTH AFRICA TSS CSS TSO CHG</t>
  </si>
  <si>
    <t>INFRA SERVER-SOUTH AFRICA TSS CSS TSO SUP</t>
  </si>
  <si>
    <t>INFRA SERVER-SRI LANKA TSS CSS TSO CHG</t>
  </si>
  <si>
    <t>INFRA SERVER-SRI LANKA TSS CSS TSO SUP</t>
  </si>
  <si>
    <t>INFRA SERVER-TAIWAN TSS CSS TSO CHG</t>
  </si>
  <si>
    <t>INFRA SERVER-TAIWAN TSS CSS TSO SUP</t>
  </si>
  <si>
    <t>INFRA SERVER-TH OSV SUPPORT TSO CHG</t>
  </si>
  <si>
    <t>INFRA SERVER-TH OSV SUPPORT TSO SUP</t>
  </si>
  <si>
    <t>INFRA SERVER-THAILAND TSS CSS TSO CHG</t>
  </si>
  <si>
    <t>INFRA SERVER-THAILAND TSS CSS TSO SUP</t>
  </si>
  <si>
    <t>INFRA SERVER-TURKEY TSS CSS TSO CHG</t>
  </si>
  <si>
    <t>INFRA SERVER-TURKEY TSS CSS TSO SUP</t>
  </si>
  <si>
    <t>INFRA SERVER-TW IT PSS TSO CHG</t>
  </si>
  <si>
    <t>INFRA SERVER-TW IT PSS TSO SUP</t>
  </si>
  <si>
    <t>INFRA SERVER-UAE IT DATA CENTRE TSO CHG</t>
  </si>
  <si>
    <t>INFRA SERVER-UAE IT DATA CENTRE TSO SUP</t>
  </si>
  <si>
    <t>INFRA SERVER-UG TSS CTRY SYSTEMS SUPPORT TSO CHG</t>
  </si>
  <si>
    <t>INFRA SERVER-UG TSS CTRY SYSTEMS SUPPORT TSO SUP</t>
  </si>
  <si>
    <t>INFRA SERVER-UGANDA TSS CSS TSO CHG</t>
  </si>
  <si>
    <t>INFRA SERVER-UGANDA TSS CSS TSO SUP</t>
  </si>
  <si>
    <t>INFRA SERVER-VIETNAM TSS CSS TSO CHG</t>
  </si>
  <si>
    <t>INFRA SERVER-VIETNAM TSS CSS TSO SUP</t>
  </si>
  <si>
    <t>INFRA SERVER-ZAMBIA TSS CSS TSO CHG</t>
  </si>
  <si>
    <t>INFRA SERVER-ZAMBIA TSS CSS TSO SUP</t>
  </si>
  <si>
    <t>INFRA SERVER-ZIMBABWE TSS CSS TSO CHG</t>
  </si>
  <si>
    <t>INFRA SERVER-ZIMBABWE TSS CSS TSO SUP</t>
  </si>
  <si>
    <t>INFRA SERVICES GBS CN DR TSO CHG</t>
  </si>
  <si>
    <t>INFRA SERVICES GBS CN DR TSO SUP</t>
  </si>
  <si>
    <t>INFRA SERVICES GBS CN PROD TSO CHG</t>
  </si>
  <si>
    <t>INFRA SERVICES GBS CN PROD TSO SUP</t>
  </si>
  <si>
    <t>INFRA SERVICES VMWARE DEV TSO CHG</t>
  </si>
  <si>
    <t>INFRA SERVICES VMWARE DEV TSO SUP</t>
  </si>
  <si>
    <t>INFRA SERVICES VMWARE DR TSO CHG</t>
  </si>
  <si>
    <t>INFRA SERVICES VMWARE DR TSO SUP</t>
  </si>
  <si>
    <t>INFRA SERVICES VMWARE PROD TSO CHG</t>
  </si>
  <si>
    <t>INFRA SERVICES VMWARE PROD TSO SUP</t>
  </si>
  <si>
    <t>INFRA SG DR TSO CHG</t>
  </si>
  <si>
    <t>INFRA SG DR TSO SUP</t>
  </si>
  <si>
    <t>Infra SG PROD TSO CHG</t>
  </si>
  <si>
    <t>Infra SG PROD TSO SUP</t>
  </si>
  <si>
    <t>INFRA STORAGE ARCHIVE NON-PROD TSO CHG</t>
  </si>
  <si>
    <t>INFRA STORAGE ARCHIVE NON-PROD TSO SUP</t>
  </si>
  <si>
    <t>INFRA STORAGE ARCHIVE PROD TSO CHG</t>
  </si>
  <si>
    <t>INFRA STORAGE ARCHIVE PROD TSO SUP</t>
  </si>
  <si>
    <t>INFRA STORAGE AUTO UK DEV TSO CHG</t>
  </si>
  <si>
    <t>INFRA STORAGE AUTO UK DEV TSO SUP</t>
  </si>
  <si>
    <t>INFRA STORAGE AUTO UK PROD TSO CHG</t>
  </si>
  <si>
    <t>INFRA STORAGE AUTO UK PROD TSO SUP</t>
  </si>
  <si>
    <t>INFRA STORAGE BACKUP PROD TSO CHG</t>
  </si>
  <si>
    <t>INFRA STORAGE BACKUP PROD TSO SUP</t>
  </si>
  <si>
    <t>INFRA STORAGE ENGINEERING LAB TSO CHG</t>
  </si>
  <si>
    <t>INFRA STORAGE ENGINEERING LAB TSO SUP</t>
  </si>
  <si>
    <t>INFRA STORAGE N COUNTRY PROD TSO CHG</t>
  </si>
  <si>
    <t>INFRA STORAGE N COUNTRY PROD TSO SUP</t>
  </si>
  <si>
    <t>INFRA TESTBOX UNIX PROD TSO CHG</t>
  </si>
  <si>
    <t>INFRA TESTBOX UNIX PROD TSO SUP</t>
  </si>
  <si>
    <t>INFRA TESTBOX WINDOWS PROD TSO CHG</t>
  </si>
  <si>
    <t>INFRA TESTBOX WINDOWS PROD TSO SUP</t>
  </si>
  <si>
    <t>INFRA TSS PLATFORM ENGINEERING TSO CHG</t>
  </si>
  <si>
    <t>INFRA TSS PLATFORM ENGINEERING TSO SUP</t>
  </si>
  <si>
    <t>INFRA UNIX DEV TSO CHG</t>
  </si>
  <si>
    <t>INFRA UNIX DEV TSO SUP</t>
  </si>
  <si>
    <t>INFRA UNIX DR TSO CHG</t>
  </si>
  <si>
    <t>INFRA UNIX DR TSO SUP</t>
  </si>
  <si>
    <t>INFRA UNIX NON-PROD TSO CHG</t>
  </si>
  <si>
    <t>INFRA UNIX NON-PROD TSO SUP</t>
  </si>
  <si>
    <t>INFRA UNIX PROD TSO CHG</t>
  </si>
  <si>
    <t>INFRA UNIX PROD TSO SUP</t>
  </si>
  <si>
    <t>INFRA UNIX PROJ BUILD TSO CHG</t>
  </si>
  <si>
    <t>INFRA UNIX PROJ BUILD TSO SUP</t>
  </si>
  <si>
    <t>INFRA UNIX PROJ PROV TSO CHG</t>
  </si>
  <si>
    <t>INFRA UNIX PROJ PROV TSO SUP</t>
  </si>
  <si>
    <t>INFRA WEB ATOS DEV TSO CHG</t>
  </si>
  <si>
    <t>INFRA WEB ATOS DEV TSO SUP</t>
  </si>
  <si>
    <t>INFRA WEB ATOS DMZ-DR TSO CHG</t>
  </si>
  <si>
    <t>INFRA WEB ATOS DMZ-DR TSO SUP</t>
  </si>
  <si>
    <t>INFRA WEB ATOS DMZ-NON-PROD TSO CHG</t>
  </si>
  <si>
    <t>INFRA WEB ATOS DMZ-NON-PROD TSO SUP</t>
  </si>
  <si>
    <t>INFRA WEB ATOS DMZ-PROD TSO CHG</t>
  </si>
  <si>
    <t>INFRA WEB ATOS DMZ-PROD TSO SUP</t>
  </si>
  <si>
    <t>INFRA WEB ATOS DR TSO CHG</t>
  </si>
  <si>
    <t>INFRA WEB ATOS DR TSO SUP</t>
  </si>
  <si>
    <t>INFRA WEB ATOS NON-PROD TSO CHG</t>
  </si>
  <si>
    <t>INFRA WEB ATOS NON-PROD TSO SUP</t>
  </si>
  <si>
    <t>INFRA WEB ATOS PROD TSO CHG</t>
  </si>
  <si>
    <t>INFRA WEB ATOS PROD TSO SUP</t>
  </si>
  <si>
    <t>INFRA WEB BUILD NON-PROD TSO CHG</t>
  </si>
  <si>
    <t>INFRA WEB BUILD NON-PROD TSO SUP</t>
  </si>
  <si>
    <t>INFRA WEB BUILD PROD TSO CHG</t>
  </si>
  <si>
    <t>INFRA WEB BUILD PROD TSO SUP</t>
  </si>
  <si>
    <t>INFRA WEB DEV TSO CHG</t>
  </si>
  <si>
    <t>INFRA WEB DEV TSO SUP</t>
  </si>
  <si>
    <t>INFRA WEB DMZ-DR TSO CHG</t>
  </si>
  <si>
    <t>INFRA WEB DMZ-DR TSO SUP</t>
  </si>
  <si>
    <t>INFRA WEB DMZ-NON-PROD TSO CHG</t>
  </si>
  <si>
    <t>INFRA WEB DMZ-NON-PROD TSO SUP</t>
  </si>
  <si>
    <t>INFRA WEB DMZ-PROD TSO CHG</t>
  </si>
  <si>
    <t>INFRA WEB DMZ-PROD TSO SUP</t>
  </si>
  <si>
    <t>INFRA WEB DR TSO CHG</t>
  </si>
  <si>
    <t>INFRA WEB DR TSO SUP</t>
  </si>
  <si>
    <t>INFRA WEB NON-PROD TSO CHG</t>
  </si>
  <si>
    <t>INFRA WEB NON-PROD TSO SUP</t>
  </si>
  <si>
    <t>INFRA WEB PROD TSO CHG</t>
  </si>
  <si>
    <t>INFRA WEB PROD TSO SUP</t>
  </si>
  <si>
    <t>INFRA WEB RUNDECK DR TSO CHG</t>
  </si>
  <si>
    <t>INFRA WEB RUNDECK DR TSO SUP</t>
  </si>
  <si>
    <t>INFRA WEB RUNDECK PROD TSO CHG</t>
  </si>
  <si>
    <t>INFRA WEB RUNDECK PROD TSO SUP</t>
  </si>
  <si>
    <t>INFRA WEB URLREDIRECT DR TSO CHG</t>
  </si>
  <si>
    <t>INFRA WEB URLREDIRECT DR TSO SUP</t>
  </si>
  <si>
    <t>INFRA WEB URLREDIRECT PROD TSO CHG</t>
  </si>
  <si>
    <t>INFRA WEB URLREDIRECT PROD TSO SUP</t>
  </si>
  <si>
    <t>INFRA WINDOWS AME AE DR TSO CHG</t>
  </si>
  <si>
    <t>INFRA WINDOWS AME AE DR TSO SUP</t>
  </si>
  <si>
    <t>INFRA WINDOWS AME AE PROD TSO CHG</t>
  </si>
  <si>
    <t>INFRA WINDOWS AME AE PROD TSO SUP</t>
  </si>
  <si>
    <t>INFRA WINDOWS DEV TSO CHG</t>
  </si>
  <si>
    <t>INFRA WINDOWS DEV TSO SUP</t>
  </si>
  <si>
    <t>INFRA WINDOWS DR TSO CHG</t>
  </si>
  <si>
    <t>INFRA WINDOWS DR TSO SUP</t>
  </si>
  <si>
    <t>INFRA WINDOWS ID DR TSO CHG</t>
  </si>
  <si>
    <t>INFRA WINDOWS ID DR TSO SUP</t>
  </si>
  <si>
    <t>INFRA WINDOWS ID PROD TSO CHG</t>
  </si>
  <si>
    <t>INFRA WINDOWS ID PROD TSO SUP</t>
  </si>
  <si>
    <t>INFRA WINDOWS PROD TSO CHG</t>
  </si>
  <si>
    <t>INFRA WINDOWS PROD TSO SUP</t>
  </si>
  <si>
    <t>INFRA WINDOWS PROJ BUILD TSO CHG</t>
  </si>
  <si>
    <t>INFRA WINDOWS PROJ BUILD TSO SUP</t>
  </si>
  <si>
    <t>INFRA WINDOWS PROJ PROV TSO CHG</t>
  </si>
  <si>
    <t>INFRA WINDOWS PROJ PROV TSO SUP</t>
  </si>
  <si>
    <t>Infra-CN-SECCO PROD TSO CHG</t>
  </si>
  <si>
    <t>Infra-CN-SECCO PROD TSO SUP</t>
  </si>
  <si>
    <t>Infra-CN-SECCO-BJ PROD TSO CHG</t>
  </si>
  <si>
    <t>Infra-CN-SECCO-BJ PROD TSO SUP</t>
  </si>
  <si>
    <t>Infra-Country-HK DR TSO CHG</t>
  </si>
  <si>
    <t>Infra-Country-HK DR TSO SUP</t>
  </si>
  <si>
    <t>Infra-Country-HK PROD TSO CHG</t>
  </si>
  <si>
    <t>Infra-Country-HK PROD TSO SUP</t>
  </si>
  <si>
    <t>INFRA-COUNTRY-JP DR TSO CHG</t>
  </si>
  <si>
    <t>INFRA-COUNTRY-JP DR TSO SUP</t>
  </si>
  <si>
    <t>INFRA-COUNTRY-JP PROD TSO CHG</t>
  </si>
  <si>
    <t>INFRA-COUNTRY-JP PROD TSO SUP</t>
  </si>
  <si>
    <t>INFRA-NETWORK AUTOMATION TSO CHG</t>
  </si>
  <si>
    <t>INFRA-NETWORK AUTOMATION TSO SUP</t>
  </si>
  <si>
    <t>INFRA-NETWORK DELIVERY TSO CHG</t>
  </si>
  <si>
    <t>INFRA-NETWORK DELIVERY TSO SUP</t>
  </si>
  <si>
    <t>INFRA-NETWORK ECOMMERCE TSO CHG</t>
  </si>
  <si>
    <t>INFRA-NETWORK ECOMMERCE TSO SUP</t>
  </si>
  <si>
    <t>INFRA-NETWORK ENGINEERING TSO CHG</t>
  </si>
  <si>
    <t>INFRA-NETWORK ENGINEERING TSO SUP</t>
  </si>
  <si>
    <t>INFRA-NETWORK FIREWALL MACD TSO CHG</t>
  </si>
  <si>
    <t>INFRA-NETWORK FIREWALL MACD TSO SUP</t>
  </si>
  <si>
    <t>INFRA-NETWORK HUB MACD TSO CHG</t>
  </si>
  <si>
    <t>INFRA-NETWORK HUB MACD TSO SUP</t>
  </si>
  <si>
    <t>INFRA-NETWORK HUB NRE TSO CHG</t>
  </si>
  <si>
    <t>INFRA-NETWORK HUB NRE TSO SUP</t>
  </si>
  <si>
    <t>INFRA-NETWORK HUB OPSDESK TSO CHG</t>
  </si>
  <si>
    <t>INFRA-NETWORK HUB OPSDESK TSO SUP</t>
  </si>
  <si>
    <t>INFRA-NETWORK INVENTORY TSO CHG</t>
  </si>
  <si>
    <t>INFRA-NETWORK INVENTORY TSO SUP</t>
  </si>
  <si>
    <t>INFRA-NETWORK REMEDIATION TSO CHG</t>
  </si>
  <si>
    <t>INFRA-NETWORK REMEDIATION TSO SUP</t>
  </si>
  <si>
    <t>INFRA-NETWORK SECURITY IPAM TSO CHG</t>
  </si>
  <si>
    <t>INFRA-NETWORK SECURITY IPAM TSO SUP</t>
  </si>
  <si>
    <t>INFRA-PINGANCLOUD DEV TSO CHG</t>
  </si>
  <si>
    <t>INFRA-PINGANCLOUD DEV TSO SUP</t>
  </si>
  <si>
    <t>INFRA-PINGANCLOUD DR TSO CHG</t>
  </si>
  <si>
    <t>INFRA-PINGANCLOUD DR TSO SUP</t>
  </si>
  <si>
    <t>INFRA-PINGANCLOUD PROD TSO CHG</t>
  </si>
  <si>
    <t>INFRA-PINGANCLOUD PROD TSO SUP</t>
  </si>
  <si>
    <t>INFRA-STORAGE-ATOS-ARCHIVE NON-PROD TSO CHG</t>
  </si>
  <si>
    <t>INFRA-STORAGE-ATOS-ARCHIVE NON-PROD TSO SUP</t>
  </si>
  <si>
    <t>INFRA-STORAGE-ATOS-ARCHIVE PROD TSO CHG</t>
  </si>
  <si>
    <t>INFRA-STORAGE-ATOS-ARCHIVE PROD TSO SUP</t>
  </si>
  <si>
    <t>INFRA-STORAGE-ATOS-BACKUP NON-PROD TSO CHG</t>
  </si>
  <si>
    <t>INFRA-STORAGE-ATOS-BACKUP NON-PROD TSO SUP</t>
  </si>
  <si>
    <t>INFRA-STORAGE-ATOS-BACKUP PROD TSO CHG</t>
  </si>
  <si>
    <t>INFRA-STORAGE-ATOS-BACKUP PROD TSO SUP</t>
  </si>
  <si>
    <t>INFRA-STORAGE-ATOS-NAS NON-PROD TSO CHG</t>
  </si>
  <si>
    <t>INFRA-STORAGE-ATOS-NAS NON-PROD TSO SUP</t>
  </si>
  <si>
    <t>INFRA-STORAGE-ATOS-NAS PROD TSO CHG</t>
  </si>
  <si>
    <t>INFRA-STORAGE-ATOS-NAS PROD TSO SUP</t>
  </si>
  <si>
    <t>INFRA-STORAGE-ATOS-SAN NON-PROD TSO CHG</t>
  </si>
  <si>
    <t>INFRA-STORAGE-ATOS-SAN NON-PROD TSO SUP</t>
  </si>
  <si>
    <t>INFRA-STORAGE-ATOS-SAN PROD TSO CHG</t>
  </si>
  <si>
    <t>INFRA-STORAGE-ATOS-SAN PROD TSO SUP</t>
  </si>
  <si>
    <t>INFRA-STORAGE-AUSTRALIA TSS CSS TSO CHG</t>
  </si>
  <si>
    <t>INFRA-STORAGE-AUSTRALIA TSS CSS TSO SUP</t>
  </si>
  <si>
    <t>INFRA-STORAGE-BACKUP NON-PROD TSO CHG</t>
  </si>
  <si>
    <t>INFRA-STORAGE-BACKUP NON-PROD TSO SUP</t>
  </si>
  <si>
    <t>INFRA-STORAGE-BACKUP PK TSO CHG</t>
  </si>
  <si>
    <t>INFRA-STORAGE-BACKUP PK TSO SUP</t>
  </si>
  <si>
    <t>Infra-Storage-Backup-GDCHKSG TSO CHG</t>
  </si>
  <si>
    <t>Infra-Storage-Backup-GDCHKSG TSO SUP</t>
  </si>
  <si>
    <t>INFRA-STORAGE-BLOCK NON-PROD TSO CHG</t>
  </si>
  <si>
    <t>INFRA-STORAGE-BLOCK NON-PROD TSO SUP</t>
  </si>
  <si>
    <t>INFRA-STORAGE-BLOCK PROD TSO CHG</t>
  </si>
  <si>
    <t>INFRA-STORAGE-BLOCK PROD TSO SUP</t>
  </si>
  <si>
    <t>Infra-Storage-Block-GDCHKSG TSO CHG</t>
  </si>
  <si>
    <t>Infra-Storage-Block-GDCHKSG TSO SUP</t>
  </si>
  <si>
    <t>INFRA-STORAGE-CH SH DATACENTER OPS TSO CHG</t>
  </si>
  <si>
    <t>INFRA-STORAGE-CH SH DATACENTER OPS TSO SUP</t>
  </si>
  <si>
    <t>INFRA-STORAGE-CTRY-NAS PK PROD TSO CHG</t>
  </si>
  <si>
    <t>INFRA-STORAGE-CTRY-NAS PK PROD TSO SUP</t>
  </si>
  <si>
    <t>INFRA-STORAGE-CTRY-NAS PROD TSO CHG</t>
  </si>
  <si>
    <t>INFRA-STORAGE-CTRY-NAS PROD TSO SUP</t>
  </si>
  <si>
    <t>INFRA-STORAGE-GBL FUNC RSK IMPIFRS9 TSO CHG</t>
  </si>
  <si>
    <t>INFRA-STORAGE-GBL FUNC RSK IMPIFRS9 TSO SUP</t>
  </si>
  <si>
    <t>INFRA-STORAGE-GHANA TSS CSS TSO CHG</t>
  </si>
  <si>
    <t>INFRA-STORAGE-GHANA TSS CSS TSO SUP</t>
  </si>
  <si>
    <t>INFRA-STORAGE-IRAQ TSS CSS TSO CHG</t>
  </si>
  <si>
    <t>INFRA-STORAGE-IRAQ TSS CSS TSO SUP</t>
  </si>
  <si>
    <t>INFRA-STORAGE-NAS NON-PROD TSO CHG</t>
  </si>
  <si>
    <t>INFRA-STORAGE-NAS NON-PROD TSO SUP</t>
  </si>
  <si>
    <t>INFRA-STORAGE-NAS PROD TSO CHG</t>
  </si>
  <si>
    <t>INFRA-STORAGE-NAS PROD TSO SUP</t>
  </si>
  <si>
    <t>Infra-Storage-NAS-GDCHKSG TSO CHG</t>
  </si>
  <si>
    <t>Infra-Storage-NAS-GDCHKSG TSO SUP</t>
  </si>
  <si>
    <t>INFRA-STORAGE-SAN NON-PROD TSO CHG</t>
  </si>
  <si>
    <t>INFRA-STORAGE-SAN NON-PROD TSO SUP</t>
  </si>
  <si>
    <t>INFRA-STORAGE-SAN PK TSO CHG</t>
  </si>
  <si>
    <t>INFRA-STORAGE-SAN PK TSO SUP</t>
  </si>
  <si>
    <t>INFRA-STORAGE-SAN PROD TSO CHG</t>
  </si>
  <si>
    <t>INFRA-STORAGE-SAN PROD TSO SUP</t>
  </si>
  <si>
    <t>INFRA-STORAGE-SRI LANKA TSS CSS TSO CHG</t>
  </si>
  <si>
    <t>INFRA-STORAGE-SRI LANKA TSS CSS TSO SUP</t>
  </si>
  <si>
    <t>INFRA-STORAGE-TAIWAN TSS CSS TSO CHG</t>
  </si>
  <si>
    <t>INFRA-STORAGE-TAIWAN TSS CSS TSO SUP</t>
  </si>
  <si>
    <t>INFRA-VIRTUALISATION DEV TSO CHG</t>
  </si>
  <si>
    <t>INFRA-VIRTUALISATION DEV TSO SUP</t>
  </si>
  <si>
    <t>INFRA-VIRTUALISATION PROD TSO CHG</t>
  </si>
  <si>
    <t>INFRA-VIRTUALISATION PROD TSO SUP</t>
  </si>
  <si>
    <t>INNOVA CUSTODY REPORTING DR TSO CHG</t>
  </si>
  <si>
    <t>INNOVA CUSTODY REPORTING DR TSO SUP</t>
  </si>
  <si>
    <t>INNOVA CUSTODY REPORTING PROD TSO CHG</t>
  </si>
  <si>
    <t>INNOVA CUSTODY REPORTING PROD TSO SUP</t>
  </si>
  <si>
    <t>INNOVATION PAPM  TSO CHG</t>
  </si>
  <si>
    <t>INNOVATION PAPM  TSO SUP</t>
  </si>
  <si>
    <t>INSIGHT FERMAT DR TSO CHG</t>
  </si>
  <si>
    <t>INSIGHT FERMAT DR TSO SUP</t>
  </si>
  <si>
    <t>INSIGHT FERMAT PROD TSO CHG</t>
  </si>
  <si>
    <t>INSIGHT FERMAT PROD TSO SUP</t>
  </si>
  <si>
    <t>INSTABASE HK DEV TSO CHG</t>
  </si>
  <si>
    <t>INSTABASE HK DEV TSO SUP</t>
  </si>
  <si>
    <t>INSTABASE HK DR TSO CHG</t>
  </si>
  <si>
    <t>INSTABASE HK DR TSO SUP</t>
  </si>
  <si>
    <t>INSTABASE HK PRE PROD TSO CHG</t>
  </si>
  <si>
    <t>INSTABASE HK PRE PROD TSO SUP</t>
  </si>
  <si>
    <t>INSTABASE HK PROD TSO CHG</t>
  </si>
  <si>
    <t>INSTABASE HK PROD TSO SUP</t>
  </si>
  <si>
    <t>INSTABASE UK DEV TSO CHG</t>
  </si>
  <si>
    <t>INSTABASE UK DEV TSO SUP</t>
  </si>
  <si>
    <t>INSTABASE UK DR TSO CHG</t>
  </si>
  <si>
    <t>INSTABASE UK DR TSO SUP</t>
  </si>
  <si>
    <t>INSTABASE UK PRE PROD TSO CHG</t>
  </si>
  <si>
    <t>INSTABASE UK PRE PROD TSO SUP</t>
  </si>
  <si>
    <t>INSTABASE UK PROD TSO CHG</t>
  </si>
  <si>
    <t>INSTABASE UK PROD TSO SUP</t>
  </si>
  <si>
    <t>INTEGRATION SERVICES TOOLS PROD TSO CHG</t>
  </si>
  <si>
    <t>INTEGRATION SERVICES TOOLS PROD TSO SUP</t>
  </si>
  <si>
    <t>INTEGRATION SERVICES TOOLS TSO CHG</t>
  </si>
  <si>
    <t>INTEGRATION SERVICES TOOLS TSO SUP</t>
  </si>
  <si>
    <t>INTELLIBOT BD PROD TSO CHG</t>
  </si>
  <si>
    <t>INTELLIBOT BD PROD TSO SUP</t>
  </si>
  <si>
    <t>INTELLIBOT BD STAGE TSO CHG</t>
  </si>
  <si>
    <t>INTELLIBOT BD STAGE TSO SUP</t>
  </si>
  <si>
    <t>INTELLIBOT CN PROD TSO CHG</t>
  </si>
  <si>
    <t>INTELLIBOT CN PROD TSO SUP</t>
  </si>
  <si>
    <t>INTELLIBOT CN STAGE TSO CHG</t>
  </si>
  <si>
    <t>INTELLIBOT CN STAGE TSO SUP</t>
  </si>
  <si>
    <t>INTELLIBOT HK DEV TSO CHG</t>
  </si>
  <si>
    <t>INTELLIBOT HK DEV TSO SUP</t>
  </si>
  <si>
    <t>INTELLIBOT HK PROD TSO CHG</t>
  </si>
  <si>
    <t>INTELLIBOT HK PROD TSO SUP</t>
  </si>
  <si>
    <t>INTELLIBOT HK STAGE TSO CHG</t>
  </si>
  <si>
    <t>INTELLIBOT HK STAGE TSO SUP</t>
  </si>
  <si>
    <t>INTERNAL API GATEWAY-GW01 DR TSO CHG</t>
  </si>
  <si>
    <t>INTERNAL API GATEWAY-GW01 DR TSO SUP</t>
  </si>
  <si>
    <t>INTERNAL API GATEWAY-GW01 PROD TSO CHG</t>
  </si>
  <si>
    <t>INTERNAL API GATEWAY-GW01 PROD TSO SUP</t>
  </si>
  <si>
    <t>INTERNAL CONTROL AND COMPLIANCE MANAGEMENT SYSTEM DR TSO CHG</t>
  </si>
  <si>
    <t>INTERNAL CONTROL AND COMPLIANCE MANAGEMENT SYSTEM DR TSO SUP</t>
  </si>
  <si>
    <t>INTERNAL CONTROL AND COMPLIANCE MANAGEMENT SYSTEM PROD TSO CHG</t>
  </si>
  <si>
    <t>INTERNAL CONTROL AND COMPLIANCE MANAGEMENT SYSTEM PROD TSO SUP</t>
  </si>
  <si>
    <t>INTERNET PORTAL-SCBTL DR TSO CHG</t>
  </si>
  <si>
    <t>INTERNET PORTAL-SCBTL DR TSO SUP</t>
  </si>
  <si>
    <t>INTERNET PORTAL-SCBTL PROD TSO CHG</t>
  </si>
  <si>
    <t>INTERNET PORTAL-SCBTL PROD TSO SUP</t>
  </si>
  <si>
    <t>INTERNET PORTAL-SCBTL UAT TSO CHG</t>
  </si>
  <si>
    <t>INTERNET PORTAL-SCBTL UAT TSO SUP</t>
  </si>
  <si>
    <t>INTERNEXT DR TSO CHG</t>
  </si>
  <si>
    <t>INTERNEXT DR TSO SUP</t>
  </si>
  <si>
    <t>INTERNEXT PROD TSO CHG</t>
  </si>
  <si>
    <t>INTERNEXT PROD TSO SUP</t>
  </si>
  <si>
    <t>INTRA APP SYS-SCBTL DR TSO CHG</t>
  </si>
  <si>
    <t>INTRA APP SYS-SCBTL DR TSO SUP</t>
  </si>
  <si>
    <t>INTRA APP SYS-SCBTL PROD TSO CHG</t>
  </si>
  <si>
    <t>INTRA APP SYS-SCBTL PROD TSO SUP</t>
  </si>
  <si>
    <t>INTRANET MTS AIX DE DR TSO CHG</t>
  </si>
  <si>
    <t>INTRANET MTS AIX DE DR TSO SUP</t>
  </si>
  <si>
    <t>INTRANET MTS AIX DE PROD TSO CHG</t>
  </si>
  <si>
    <t>INTRANET MTS AIX DE PROD TSO SUP</t>
  </si>
  <si>
    <t>INTRANET MTS AIX JP DR TSO CHG</t>
  </si>
  <si>
    <t>INTRANET MTS AIX JP DR TSO SUP</t>
  </si>
  <si>
    <t>INTRANET MTS AIX JP PROD TSO CHG</t>
  </si>
  <si>
    <t>INTRANET MTS AIX JP PROD TSO SUP</t>
  </si>
  <si>
    <t>INTRANET MTS AIX UK DR TSO CHG</t>
  </si>
  <si>
    <t>INTRANET MTS AIX UK DR TSO SUP</t>
  </si>
  <si>
    <t>INTRANET MTS AIX UK PROD TSO CHG</t>
  </si>
  <si>
    <t>INTRANET MTS AIX UK PROD TSO SUP</t>
  </si>
  <si>
    <t>INTRANET MTS AIX US DR TSO CHG</t>
  </si>
  <si>
    <t>INTRANET MTS AIX US DR TSO SUP</t>
  </si>
  <si>
    <t>INTRANET MTS AIX US PROD TSO CHG</t>
  </si>
  <si>
    <t>INTRANET MTS AIX US PROD TSO SUP</t>
  </si>
  <si>
    <t>INTUNE DEV TSO CHG</t>
  </si>
  <si>
    <t>INTUNE DEV TSO SUP</t>
  </si>
  <si>
    <t>INTUNE PROD TSO CHG</t>
  </si>
  <si>
    <t>INTUNE PROD TSO SUP</t>
  </si>
  <si>
    <t>INVENTORY TSO CHG</t>
  </si>
  <si>
    <t>INVENTORY TSO SUP</t>
  </si>
  <si>
    <t>Invoice-SCBK KR DEV TSO CHG</t>
  </si>
  <si>
    <t>Invoice-SCBK KR DEV TSO SUP</t>
  </si>
  <si>
    <t>Invoice-SCBK KR DR TSO CHG</t>
  </si>
  <si>
    <t>Invoice-SCBK KR DR TSO SUP</t>
  </si>
  <si>
    <t>Invoice-SCBK KR PROD TSO CHG</t>
  </si>
  <si>
    <t>Invoice-SCBK KR PROD TSO SUP</t>
  </si>
  <si>
    <t>ION MARKETVIEW DEV TSO CHG</t>
  </si>
  <si>
    <t>ION MARKETVIEW DEV TSO SUP</t>
  </si>
  <si>
    <t>ION MARKETVIEW DR TSO CHG</t>
  </si>
  <si>
    <t>ION MARKETVIEW DR TSO SUP</t>
  </si>
  <si>
    <t>ION MARKETVIEW PROD TSO CHG</t>
  </si>
  <si>
    <t>ION MARKETVIEW PROD TSO SUP</t>
  </si>
  <si>
    <t>ION MARKETVIEW UAT TSO CHG</t>
  </si>
  <si>
    <t>ION MARKETVIEW UAT TSO SUP</t>
  </si>
  <si>
    <t>ION XTP DEV TSO CHG</t>
  </si>
  <si>
    <t>ION XTP DEV TSO SUP</t>
  </si>
  <si>
    <t>ION XTP DR TSO CHG</t>
  </si>
  <si>
    <t>ION XTP DR TSO SUP</t>
  </si>
  <si>
    <t>ION XTP PROD TSO CHG</t>
  </si>
  <si>
    <t>ION XTP PROD TSO SUP</t>
  </si>
  <si>
    <t>IOPS NP DR TSO CHG</t>
  </si>
  <si>
    <t>IOPS NP DR TSO SUP</t>
  </si>
  <si>
    <t>IOPS NP PROD TSO CHG</t>
  </si>
  <si>
    <t>IOPS NP PROD TSO SUP</t>
  </si>
  <si>
    <t>IP AUTOMATION UK DR TSO CHG</t>
  </si>
  <si>
    <t>IP AUTOMATION UK DR TSO SUP</t>
  </si>
  <si>
    <t>IP AUTOMATION UK PROD TSO CHG</t>
  </si>
  <si>
    <t>IP AUTOMATION UK PROD TSO SUP</t>
  </si>
  <si>
    <t>IP CCTV-AUSTRALIA TSS CTRY SYSTEMS SUPPORT TSO CHG</t>
  </si>
  <si>
    <t>IP CCTV-AUSTRALIA TSS CTRY SYSTEMS SUPPORT TSO SUP</t>
  </si>
  <si>
    <t>IP CCTV-BAHRAIN DC CRES SUPPORT TSO CHG</t>
  </si>
  <si>
    <t>IP CCTV-BAHRAIN DC CRES SUPPORT TSO SUP</t>
  </si>
  <si>
    <t>IP CCTV-BANGLADESH DC CRES SUPPORT TSO CHG</t>
  </si>
  <si>
    <t>IP CCTV-BANGLADESH DC CRES SUPPORT TSO SUP</t>
  </si>
  <si>
    <t>IP CCTV-BRAZIL LAR TSS CTRY SYSTEMS SUPPORT TSO CHG</t>
  </si>
  <si>
    <t>IP CCTV-BRAZIL LAR TSS CTRY SYSTEMS SUPPORT TSO SUP</t>
  </si>
  <si>
    <t>IP CCTV-BRUNEI DC CRES SUPPORT TSO CHG</t>
  </si>
  <si>
    <t>IP CCTV-BRUNEI DC CRES SUPPORT TSO SUP</t>
  </si>
  <si>
    <t>IP CCTV-GHANA AME GH TAI CTM APPL SUP TSO CHG</t>
  </si>
  <si>
    <t>IP CCTV-GHANA AME GH TAI CTM APPL SUP TSO SUP</t>
  </si>
  <si>
    <t>IP CCTV-HONG KONG ALL GBL FUNC RSK ENTCCTV SUP TSO CHG</t>
  </si>
  <si>
    <t>IP CCTV-HONG KONG ALL GBL FUNC RSK ENTCCTV SUP TSO SUP</t>
  </si>
  <si>
    <t>IP CCTV-HONG KONG DC CRES SUPPORT TSO CHG</t>
  </si>
  <si>
    <t>IP CCTV-HONG KONG DC CRES SUPPORT TSO SUP</t>
  </si>
  <si>
    <t>IP CCTV-HONG KONG GCNA HK FUNC EST PSM SUP TSO CHG</t>
  </si>
  <si>
    <t>IP CCTV-HONG KONG GCNA HK FUNC EST PSM SUP TSO SUP</t>
  </si>
  <si>
    <t>IP CCTV-HONG KONG TSS CTRY SYSTEMS SUPPORT TSO CHG</t>
  </si>
  <si>
    <t>IP CCTV-HONG KONG TSS CTRY SYSTEMS SUPPORT TSO SUP</t>
  </si>
  <si>
    <t>IP CCTV-INDIA DC PROPERTY SUPPORT TSO CHG</t>
  </si>
  <si>
    <t>IP CCTV-INDIA DC PROPERTY SUPPORT TSO SUP</t>
  </si>
  <si>
    <t>IP CCTV-INDIA GBL ITO PROPERTY TSO CHG</t>
  </si>
  <si>
    <t>IP CCTV-INDIA GBL ITO PROPERTY TSO SUP</t>
  </si>
  <si>
    <t>IP CCTV-INDIA GBS DC PROPERTY SUPPORT TSO CHG</t>
  </si>
  <si>
    <t>IP CCTV-INDIA GBS DC PROPERTY SUPPORT TSO SUP</t>
  </si>
  <si>
    <t>IP CCTV-INDONESIA DC CRES SUPPORT TSO CHG</t>
  </si>
  <si>
    <t>IP CCTV-INDONESIA DC CRES SUPPORT TSO SUP</t>
  </si>
  <si>
    <t>IP CCTV-JERSEY TSS CTRY SYSTEMS SUPPORT TSO CHG</t>
  </si>
  <si>
    <t>IP CCTV-JERSEY TSS CTRY SYSTEMS SUPPORT TSO SUP</t>
  </si>
  <si>
    <t>IP CCTV-JORDAN TSS CTRY SYSTEMS SUPPORT TSO CHG</t>
  </si>
  <si>
    <t>IP CCTV-JORDAN TSS CTRY SYSTEMS SUPPORT TSO SUP</t>
  </si>
  <si>
    <t>IP CCTV-KENYA DC PROPERTY SUPPORT TSO CHG</t>
  </si>
  <si>
    <t>IP CCTV-KENYA DC PROPERTY SUPPORT TSO SUP</t>
  </si>
  <si>
    <t>IP CCTV-KENYA TSS CTRY SYSTEMS SUPPORT TSO CHG</t>
  </si>
  <si>
    <t>IP CCTV-KENYA TSS CTRY SYSTEMS SUPPORT TSO SUP</t>
  </si>
  <si>
    <t>IP CCTV-NEPAL DC CRES SUPPORT TSO CHG</t>
  </si>
  <si>
    <t>IP CCTV-NEPAL DC CRES SUPPORT TSO SUP</t>
  </si>
  <si>
    <t>IP CCTV-NEPAL TSS CTRY SYSTEMS SUPPORT TSO CHG</t>
  </si>
  <si>
    <t>IP CCTV-NEPAL TSS CTRY SYSTEMS SUPPORT TSO SUP</t>
  </si>
  <si>
    <t>IP CCTV-NIGERIA OSV PCLAN TSO CHG</t>
  </si>
  <si>
    <t>IP CCTV-NIGERIA OSV PCLAN TSO SUP</t>
  </si>
  <si>
    <t>IP CCTV-PAKISTAN BIZ PREMISE TSO CHG</t>
  </si>
  <si>
    <t>IP CCTV-PAKISTAN BIZ PREMISE TSO SUP</t>
  </si>
  <si>
    <t>IP CCTV-POLAND TSS CTRY SYSTEMS SUPPORT TSO CHG</t>
  </si>
  <si>
    <t>IP CCTV-POLAND TSS CTRY SYSTEMS SUPPORT TSO SUP</t>
  </si>
  <si>
    <t>IP CCTV-POLAND UK OSV PREMISES TSO CHG</t>
  </si>
  <si>
    <t>IP CCTV-POLAND UK OSV PREMISES TSO SUP</t>
  </si>
  <si>
    <t>IP CCTV-SIERRA LEONE TSS CTRY SYSTEMS SUPPORT TSO CHG</t>
  </si>
  <si>
    <t>IP CCTV-SIERRA LEONE TSS CTRY SYSTEMS SUPPORT TSO SUP</t>
  </si>
  <si>
    <t>IP CCTV-SINGAPORE DC CRES SUPPORT TSO CHG</t>
  </si>
  <si>
    <t>IP CCTV-SINGAPORE DC CRES SUPPORT TSO SUP</t>
  </si>
  <si>
    <t>IP CCTV-TAIWAN DC CRES SUPPORT TSO CHG</t>
  </si>
  <si>
    <t>IP CCTV-TAIWAN DC CRES SUPPORT TSO SUP</t>
  </si>
  <si>
    <t>IP CCTV-TANZANIA DC CRES SUPPORT TSO CHG</t>
  </si>
  <si>
    <t>IP CCTV-TANZANIA DC CRES SUPPORT TSO SUP</t>
  </si>
  <si>
    <t>IP CCTV-THAILAND DC CRES SUPPORT TSO CHG</t>
  </si>
  <si>
    <t>IP CCTV-THAILAND DC CRES SUPPORT TSO SUP</t>
  </si>
  <si>
    <t>IP CCTV-UGANDA DC CRES SUPPORT TSO CHG</t>
  </si>
  <si>
    <t>IP CCTV-UGANDA DC CRES SUPPORT TSO SUP</t>
  </si>
  <si>
    <t>IP CCTV-UNITED KINGDOM GBL TOC GDCWEST FAC TSO CHG</t>
  </si>
  <si>
    <t>IP CCTV-UNITED KINGDOM GBL TOC GDCWEST FAC TSO SUP</t>
  </si>
  <si>
    <t>IP CCTV-UNITED STATES DC CRES SUPPORT TSO CHG</t>
  </si>
  <si>
    <t>IP CCTV-UNITED STATES DC CRES SUPPORT TSO SUP</t>
  </si>
  <si>
    <t>IP CCTV-VIETNAM TSS CTRY SYSTEMS SUPPORT TSO CHG</t>
  </si>
  <si>
    <t>IP CCTV-VIETNAM TSS CTRY SYSTEMS SUPPORT TSO SUP</t>
  </si>
  <si>
    <t>IP CCTV-ZIMBABWE TSS CTRY SYSTEMS SUPPORT TSO CHG</t>
  </si>
  <si>
    <t>IP CCTV-ZIMBABWE TSS CTRY SYSTEMS SUPPORT TSO SUP</t>
  </si>
  <si>
    <t>IP PHONE-ANGOLA TECH SERVICES RTC SUPP AFRICA TSO CHG</t>
  </si>
  <si>
    <t>IP PHONE-ANGOLA TECH SERVICES RTC SUPP AFRICA TSO SUP</t>
  </si>
  <si>
    <t>IP PHONE-AUSTRALIA TSS CTRY SYSTEMS SUPPORT TSO CHG</t>
  </si>
  <si>
    <t>IP PHONE-AUSTRALIA TSS CTRY SYSTEMS SUPPORT TSO SUP</t>
  </si>
  <si>
    <t>IP PHONE-BAHRAIN TECHSERVICES RTC SUPP MENAP TSO CHG</t>
  </si>
  <si>
    <t>IP PHONE-BAHRAIN TECHSERVICES RTC SUPP MENAP TSO SUP</t>
  </si>
  <si>
    <t>IP PHONE-BANGLADESH DC CRES SUPPORT TSO CHG</t>
  </si>
  <si>
    <t>IP PHONE-BANGLADESH DC CRES SUPPORT TSO SUP</t>
  </si>
  <si>
    <t>IP PHONE-BANGLADESH TECHSERVICES RTC SUPP BD TSO CHG</t>
  </si>
  <si>
    <t>IP PHONE-BANGLADESH TECHSERVICES RTC SUPP BD TSO SUP</t>
  </si>
  <si>
    <t>IP PHONE-BOTSWANA TSS CTRY SYSTEMS SUPPORT TSO CHG</t>
  </si>
  <si>
    <t>IP PHONE-BOTSWANA TSS CTRY SYSTEMS SUPPORT TSO SUP</t>
  </si>
  <si>
    <t>IP PHONE-BRUNEI TECHSERVICES RTC SUPP BN TSO CHG</t>
  </si>
  <si>
    <t>IP PHONE-BRUNEI TECHSERVICES RTC SUPP BN TSO SUP</t>
  </si>
  <si>
    <t>IP PHONE-CAMEROON TECHSERVICES RTC SUPP AFRICA TSO CHG</t>
  </si>
  <si>
    <t>IP PHONE-CAMEROON TECHSERVICES RTC SUPP AFRICA TSO SUP</t>
  </si>
  <si>
    <t>IP PHONE-CHINA TECHSERVICES RTC SUPP CHN TSO CHG</t>
  </si>
  <si>
    <t>IP PHONE-CHINA TECHSERVICES RTC SUPP CHN TSO SUP</t>
  </si>
  <si>
    <t>IP PHONE-COTE D'IVOIRE TECHSERVICES RTC SUPP AFRICA TSO CHG</t>
  </si>
  <si>
    <t>IP PHONE-COTE D'IVOIRE TECHSERVICES RTC SUPP AFRICA TSO SUP</t>
  </si>
  <si>
    <t>IP PHONE-GHANA TECHSERVICES RTC SUPP AFRICA TSO CHG</t>
  </si>
  <si>
    <t>IP PHONE-GHANA TECHSERVICES RTC SUPP AFRICA TSO SUP</t>
  </si>
  <si>
    <t>IP PHONE-HONG KONG TECHSERVICES RTC SUPP HKG TSO CHG</t>
  </si>
  <si>
    <t>IP PHONE-HONG KONG TECHSERVICES RTC SUPP HKG TSO SUP</t>
  </si>
  <si>
    <t>IP PHONE-INDIA TECHSERVICES RTC SUPP IN TSO CHG</t>
  </si>
  <si>
    <t>IP PHONE-INDIA TECHSERVICES RTC SUPP IN TSO SUP</t>
  </si>
  <si>
    <t>IP PHONE-INDONESIA TECHSERVICES RTC SUPP ID TSO CHG</t>
  </si>
  <si>
    <t>IP PHONE-INDONESIA TECHSERVICES RTC SUPP ID TSO SUP</t>
  </si>
  <si>
    <t>IP PHONE-JAPAN TECHSERVICES RTC SUPP JPN TSO CHG</t>
  </si>
  <si>
    <t>IP PHONE-JAPAN TECHSERVICES RTC SUPP JPN TSO SUP</t>
  </si>
  <si>
    <t>IP PHONE-JORDAN TECHSERVICES RTC SUPP MENAP TSO CHG</t>
  </si>
  <si>
    <t>IP PHONE-JORDAN TECHSERVICES RTC SUPP MENAP TSO SUP</t>
  </si>
  <si>
    <t>IP PHONE-KENYA TECHSERVICES RTC SUPP AFRICA TSO CHG</t>
  </si>
  <si>
    <t>IP PHONE-KENYA TECHSERVICES RTC SUPP AFRICA TSO SUP</t>
  </si>
  <si>
    <t>IP PHONE-KOREA TECHSERVICES RTC SUPP KOR TSO CHG</t>
  </si>
  <si>
    <t>IP PHONE-KOREA TECHSERVICES RTC SUPP KOR TSO SUP</t>
  </si>
  <si>
    <t>IP PHONE-MALAYSIA TECHSERVICES RTC SUPP MY VOICE TSO CHG</t>
  </si>
  <si>
    <t>IP PHONE-MALAYSIA TECHSERVICES RTC SUPP MY VOICE TSO SUP</t>
  </si>
  <si>
    <t>IP PHONE-MAURITIUS TECHSERVICES RTC SUPP AFRICA TSO CHG</t>
  </si>
  <si>
    <t>IP PHONE-MAURITIUS TECHSERVICES RTC SUPP AFRICA TSO SUP</t>
  </si>
  <si>
    <t>IP PHONE-NEPAL TECHSERVICES RTC SUPP NP TSO CHG</t>
  </si>
  <si>
    <t>IP PHONE-NEPAL TECHSERVICES RTC SUPP NP TSO SUP</t>
  </si>
  <si>
    <t>IP PHONE-NIGERIA TECHSERVICES RTC SUPP AFRICA TSO CHG</t>
  </si>
  <si>
    <t>IP PHONE-NIGERIA TECHSERVICES RTC SUPP AFRICA TSO SUP</t>
  </si>
  <si>
    <t>IP PHONE-PAKISTAN TECHSERVICES RTC SUPP MENAP TSO CHG</t>
  </si>
  <si>
    <t>IP PHONE-PAKISTAN TECHSERVICES RTC SUPP MENAP TSO SUP</t>
  </si>
  <si>
    <t>IP PHONE-PHILIPPINES TECHSERVICES RTC SUPP PH TSO CHG</t>
  </si>
  <si>
    <t>IP PHONE-PHILIPPINES TECHSERVICES RTC SUPP PH TSO SUP</t>
  </si>
  <si>
    <t>IP PHONE-QATAR TECHSERVICES RTC SUPP MENAP TSO CHG</t>
  </si>
  <si>
    <t>IP PHONE-QATAR TECHSERVICES RTC SUPP MENAP TSO SUP</t>
  </si>
  <si>
    <t>IP PHONE-SAUDI ARABIA TECHSERVICES RTC SUPP MENAP TSO CHG</t>
  </si>
  <si>
    <t>IP PHONE-SAUDI ARABIA TECHSERVICES RTC SUPP MENAP TSO SUP</t>
  </si>
  <si>
    <t>IP PHONE-SIERRA LEONE TECHSERVICES RTC SUPP AFRICA TSO CHG</t>
  </si>
  <si>
    <t>IP PHONE-SIERRA LEONE TECHSERVICES RTC SUPP AFRICA TSO SUP</t>
  </si>
  <si>
    <t>IP PHONE-SINGAPORE TECHSERVICES RTC SUPP SG VOICE TSO CHG</t>
  </si>
  <si>
    <t>IP PHONE-SINGAPORE TECHSERVICES RTC SUPP SG VOICE TSO SUP</t>
  </si>
  <si>
    <t>IP PHONE-SOUTH AFRICA TECHSERVICES RTC SUPP AFRICA TSO CHG</t>
  </si>
  <si>
    <t>IP PHONE-SOUTH AFRICA TECHSERVICES RTC SUPP AFRICA TSO SUP</t>
  </si>
  <si>
    <t>IP PHONE-SOUTH KOREA IT SCBK CTMIO TSO CHG</t>
  </si>
  <si>
    <t>IP PHONE-SOUTH KOREA IT SCBK CTMIO TSO SUP</t>
  </si>
  <si>
    <t>IP PHONE-SRI LANKA TECHSERVICES RTC SUPP LK TSO CHG</t>
  </si>
  <si>
    <t>IP PHONE-SRI LANKA TECHSERVICES RTC SUPP LK TSO SUP</t>
  </si>
  <si>
    <t>IP PHONE-TAIWAN TECHSERVICES RTC SUPP TWN TSO CHG</t>
  </si>
  <si>
    <t>IP PHONE-TAIWAN TECHSERVICES RTC SUPP TWN TSO SUP</t>
  </si>
  <si>
    <t>IP PHONE-TANZANIA TECHSERVICES RTC SUPP AFRICA TSO CHG</t>
  </si>
  <si>
    <t>IP PHONE-TANZANIA TECHSERVICES RTC SUPP AFRICA TSO SUP</t>
  </si>
  <si>
    <t>IP PHONE-THAILAND TECHSERVICES RTC SUPP TH TSO CHG</t>
  </si>
  <si>
    <t>IP PHONE-THAILAND TECHSERVICES RTC SUPP TH TSO SUP</t>
  </si>
  <si>
    <t>IP PHONE-UAE AE IT PROCUREMENT TSO CHG</t>
  </si>
  <si>
    <t>IP PHONE-UAE AE IT PROCUREMENT TSO SUP</t>
  </si>
  <si>
    <t>IP PHONE-UAE TECHSERVICES RTC SUPP MENAP TSO CHG</t>
  </si>
  <si>
    <t>IP PHONE-UAE TECHSERVICES RTC SUPP MENAP TSO SUP</t>
  </si>
  <si>
    <t>IP PHONE-UGANDA TECHSERVICES RTC SUPP AFRICA TSO CHG</t>
  </si>
  <si>
    <t>IP PHONE-UGANDA TECHSERVICES RTC SUPP AFRICA TSO SUP</t>
  </si>
  <si>
    <t>IP PHONE-UNITED KINGDOM TECHSERVICES RTC SUPP EUROPE TSO CHG</t>
  </si>
  <si>
    <t>IP PHONE-UNITED KINGDOM TECHSERVICES RTC SUPP EUROPE TSO SUP</t>
  </si>
  <si>
    <t>IP PHONE-UNITED STATES TECHSERVICES RTC SUPP AMERICA TSO CHG</t>
  </si>
  <si>
    <t>IP PHONE-UNITED STATES TECHSERVICES RTC SUPP AMERICA TSO SUP</t>
  </si>
  <si>
    <t>IP PHONE-VIETNAM TECHSERVICES RTC SUPP VN TSO CHG</t>
  </si>
  <si>
    <t>IP PHONE-VIETNAM TECHSERVICES RTC SUPP VN TSO SUP</t>
  </si>
  <si>
    <t>IP PHONE-ZAMBIA TECHSERVICES RTC SUPP AFRICA TSO CHG</t>
  </si>
  <si>
    <t>IP PHONE-ZIMBABWE TECHSERVICES RTC SUPP AFRICA TSO CHG</t>
  </si>
  <si>
    <t>IP PHONE-ZIMBABWE TECHSERVICES RTC SUPP AFRICA TSO SUP</t>
  </si>
  <si>
    <t>IPCS-GW-SCBK KR DEV TSO CHG</t>
  </si>
  <si>
    <t>IPCS-GW-SCBK KR DEV TSO SUP</t>
  </si>
  <si>
    <t>IPCS-GW-SCBK KR DR TSO CHG</t>
  </si>
  <si>
    <t>IPCS-GW-SCBK KR DR TSO SUP</t>
  </si>
  <si>
    <t>IPCS-GW-SCBK KR PROD TSO CHG</t>
  </si>
  <si>
    <t>IPCS-GW-SCBK KR PROD TSO SUP</t>
  </si>
  <si>
    <t>IPCS-SCBK KR DEV TSO CHG</t>
  </si>
  <si>
    <t>IPCS-SCBK KR DEV TSO SUP</t>
  </si>
  <si>
    <t>IPCS-SCBK KR DR TSO CHG</t>
  </si>
  <si>
    <t>IPCS-SCBK KR DR TSO SUP</t>
  </si>
  <si>
    <t>IPCS-SCBK KR PROD TSO CHG</t>
  </si>
  <si>
    <t>IPCS-SCBK KR PROD TSO SUP</t>
  </si>
  <si>
    <t>Iprompt DR TSO CHG</t>
  </si>
  <si>
    <t>Iprompt DR TSO SUP</t>
  </si>
  <si>
    <t>Iprompt PROD TSO CHG</t>
  </si>
  <si>
    <t>Iprompt PROD TSO SUP</t>
  </si>
  <si>
    <t>IPRS KE DR TSO CHG</t>
  </si>
  <si>
    <t>IPRS KE DR TSO SUP</t>
  </si>
  <si>
    <t>IPRS KE PROD TSO CHG</t>
  </si>
  <si>
    <t>IPRS KE PROD TSO SUP</t>
  </si>
  <si>
    <t>IPS-INWARD PAYMENT SYSTEM IN PROD TSO CHG</t>
  </si>
  <si>
    <t>IPS-INWARD PAYMENT SYSTEM IN PROD TSO SUP</t>
  </si>
  <si>
    <t>IPS-INWARD PAYMENT SYSTEM NP PROD TSO CHG</t>
  </si>
  <si>
    <t>IPS-INWARD PAYMENT SYSTEM NP PROD TSO SUP</t>
  </si>
  <si>
    <t>IPS-INWARD PAYMENT SYSTEM PROD TSO CHG</t>
  </si>
  <si>
    <t>IPS-INWARD PAYMENT SYSTEM PROD TSO SUP</t>
  </si>
  <si>
    <t>IPSUITE BD PROD TSO CHG</t>
  </si>
  <si>
    <t>IPSUITE BD PROD TSO SUP</t>
  </si>
  <si>
    <t>IPSUITE DR TSO CHG</t>
  </si>
  <si>
    <t>IPSUITE DR TSO SUP</t>
  </si>
  <si>
    <t>IQ DC CRES SUPPORT TSO CHG</t>
  </si>
  <si>
    <t>IQ DC CRES SUPPORT TSO SUP</t>
  </si>
  <si>
    <t>IRIDE IN DEV TSO CHG</t>
  </si>
  <si>
    <t>IRIDE IN DEV TSO SUP</t>
  </si>
  <si>
    <t>IRIDE IN PROD TSO CHG</t>
  </si>
  <si>
    <t>IRIDE IN PROD TSO SUP</t>
  </si>
  <si>
    <t>IRM DEV TSO CHG</t>
  </si>
  <si>
    <t>IRM DEV TSO SUP</t>
  </si>
  <si>
    <t>IRM PROD TSO CHG</t>
  </si>
  <si>
    <t>IRM PROD TSO SUP</t>
  </si>
  <si>
    <t>IRMS GOVERNANCE TRACKER IN PROD TSO CHG</t>
  </si>
  <si>
    <t>IRMS GOVERNANCE TRACKER IN PROD TSO SUP</t>
  </si>
  <si>
    <t>IROBO CSR DEV TSO CHG</t>
  </si>
  <si>
    <t>IROBO CSR DEV TSO SUP</t>
  </si>
  <si>
    <t>IROBO CSR DR TSO CHG</t>
  </si>
  <si>
    <t>IROBO CSR DR TSO SUP</t>
  </si>
  <si>
    <t>IROBO CSR PROD TSO CHG</t>
  </si>
  <si>
    <t>IROBO CSR PROD TSO SUP</t>
  </si>
  <si>
    <t>IROBO CSR UAT TSO CHG</t>
  </si>
  <si>
    <t>IROBO CSR UAT TSO SUP</t>
  </si>
  <si>
    <t>IROBO DEV TSO CHG</t>
  </si>
  <si>
    <t>IROBO DEV TSO SUP</t>
  </si>
  <si>
    <t>IROBO DR TSO CHG</t>
  </si>
  <si>
    <t>IROBO DR TSO SUP</t>
  </si>
  <si>
    <t>IROBO PROD TSO CHG</t>
  </si>
  <si>
    <t>IROBO PROD TSO SUP</t>
  </si>
  <si>
    <t>IRRBB-ALM DR TSO CHG</t>
  </si>
  <si>
    <t>IRRBB-ALM DR TSO SUP</t>
  </si>
  <si>
    <t>IRRBB-ALM PROD TSO CHG</t>
  </si>
  <si>
    <t>IRRBB-ALM PROD TSO SUP</t>
  </si>
  <si>
    <t>IRS IN PROD TSO CHG</t>
  </si>
  <si>
    <t>IRS IN PROD TSO SUP</t>
  </si>
  <si>
    <t>I-Smartphonebanking-CB-SCBK KR DEV TSO CHG</t>
  </si>
  <si>
    <t>I-Smartphonebanking-CB-SCBK KR DEV TSO SUP</t>
  </si>
  <si>
    <t>I-Smartphonebanking-CB-SCBK KR DR TSO CHG</t>
  </si>
  <si>
    <t>I-Smartphonebanking-CB-SCBK KR DR TSO SUP</t>
  </si>
  <si>
    <t>I-Smartphonebanking-CB-SCBK KR PROD TSO CHG</t>
  </si>
  <si>
    <t>I-Smartphonebanking-CB-SCBK KR PROD TSO SUP</t>
  </si>
  <si>
    <t>ISO CN SUPP DATA TSO CHG</t>
  </si>
  <si>
    <t>ISO CN SUPP DATA TSO SUP</t>
  </si>
  <si>
    <t>ISO ENG AUTOMATION GBL TSO CHG</t>
  </si>
  <si>
    <t>ISO ENG AUTOMATION GBL TSO SUP</t>
  </si>
  <si>
    <t>ISO ENG DATABASE TSO CHG</t>
  </si>
  <si>
    <t>ISO ENG DATABASE TSO SUP</t>
  </si>
  <si>
    <t>ISO iPM Projects TSO CHG</t>
  </si>
  <si>
    <t>ISO iPM Projects TSO SUP</t>
  </si>
  <si>
    <t>ISO REMEDY BAO INTERFACE TSO CHG</t>
  </si>
  <si>
    <t>ISO REMEDY BAO INTERFACE TSO SUP</t>
  </si>
  <si>
    <t>ISO SUPP NETWORK AFRICA TSO CHG</t>
  </si>
  <si>
    <t>ISO SUPP NETWORK AFRICA TSO SUP</t>
  </si>
  <si>
    <t>ISO SUPP NETWORK AMER TSO CHG</t>
  </si>
  <si>
    <t>ISO SUPP NETWORK AMER TSO SUP</t>
  </si>
  <si>
    <t>ISO SUPP NETWORK BD TSO CHG</t>
  </si>
  <si>
    <t>ISO SUPP NETWORK BD TSO SUP</t>
  </si>
  <si>
    <t>ISO SUPP NETWORK DELIVERY TSO CHG</t>
  </si>
  <si>
    <t>ISO SUPP NETWORK DELIVERY TSO SUP</t>
  </si>
  <si>
    <t>ISO SUPP NETWORK EUROPE TSO CHG</t>
  </si>
  <si>
    <t>ISO SUPP NETWORK EUROPE TSO SUP</t>
  </si>
  <si>
    <t>ISO SUPP NETWORK MENAP TSO CHG</t>
  </si>
  <si>
    <t>ISO SUPP NETWORK MENAP TSO SUP</t>
  </si>
  <si>
    <t>ISO SUPP NETWORK NEA TSO CHG</t>
  </si>
  <si>
    <t>ISO SUPP NETWORK NEA TSO SUP</t>
  </si>
  <si>
    <t>ISO SUPP NETWORK SA TSO CHG</t>
  </si>
  <si>
    <t>ISO SUPP NETWORK SA TSO SUP</t>
  </si>
  <si>
    <t>ISO SUPP NETWORK SEA TSO CHG</t>
  </si>
  <si>
    <t>ISO SUPP NETWORK SEA TSO SUP</t>
  </si>
  <si>
    <t>ISO TO GOC CONTROL M TSO CHG</t>
  </si>
  <si>
    <t>ISO TO GOC CONTROL M TSO SUP</t>
  </si>
  <si>
    <t>ISO TO GRD PVB TSO CHG</t>
  </si>
  <si>
    <t>ISO TO GRD PVB TSO SUP</t>
  </si>
  <si>
    <t>ISO TO GSD ATM MONITORING TSO CHG</t>
  </si>
  <si>
    <t>ISO TO GSD ATM MONITORING TSO SUP</t>
  </si>
  <si>
    <t>ISO TO GSD CIC PREMIUM TSO CHG</t>
  </si>
  <si>
    <t>ISO TO GSD CIC PREMIUM TSO SUP</t>
  </si>
  <si>
    <t>ISO TO GSD KL CUSTOMER SUPPORT TSO CHG</t>
  </si>
  <si>
    <t>ISO TO GSD KL CUSTOMER SUPPORT TSO SUP</t>
  </si>
  <si>
    <t>ISO TO GSD PRIORITY TSO CHG</t>
  </si>
  <si>
    <t>ISO TO GSD PRIORITY TSO SUP</t>
  </si>
  <si>
    <t>ISO TO GSD SDT DSM TSO CHG</t>
  </si>
  <si>
    <t>ISO TO GSD SDT DSM TSO SUP</t>
  </si>
  <si>
    <t>ISO TO GSD SDT TSO CHG</t>
  </si>
  <si>
    <t>ISO TO GSD SDT TSO SUP</t>
  </si>
  <si>
    <t>ISO TO GSD TSTP APPROVERS TSO CHG</t>
  </si>
  <si>
    <t>ISO TO GSD TSTP APPROVERS TSO SUP</t>
  </si>
  <si>
    <t>ISO TO GSD WEALTH PREMIUM TSO CHG</t>
  </si>
  <si>
    <t>ISO TO GSD WEALTH PREMIUM TSO SUP</t>
  </si>
  <si>
    <t>ISO TO GSDCH POLICY&amp;PUBLISHING TSO CHG</t>
  </si>
  <si>
    <t>ISO TO GSDCH POLICY&amp;PUBLISHING TSO SUP</t>
  </si>
  <si>
    <t>ISO TO GSL ACTUATE SUPPORT TSO CHG</t>
  </si>
  <si>
    <t>ISO TO GSL ACTUATE SUPPORT TSO SUP</t>
  </si>
  <si>
    <t>ISO TO GST RELEASE MGMT TSO CHG</t>
  </si>
  <si>
    <t>ISO TO GST RELEASE MGMT TSO SUP</t>
  </si>
  <si>
    <t>ISO TO TMS DEVELOPMENT TSO CHG</t>
  </si>
  <si>
    <t>ISO TO TMS DEVELOPMENT TSO SUP</t>
  </si>
  <si>
    <t>ISS MY DR TSO CHG</t>
  </si>
  <si>
    <t>ISS MY DR TSO SUP</t>
  </si>
  <si>
    <t>ISS MY PROD TSO CHG</t>
  </si>
  <si>
    <t>ISS MY PROD TSO SUP</t>
  </si>
  <si>
    <t>I-STATEMENT DR TSO CHG</t>
  </si>
  <si>
    <t>I-STATEMENT DR TSO SUP</t>
  </si>
  <si>
    <t>I-STATEMENT PAKISTAN PROD TSO CHG</t>
  </si>
  <si>
    <t>I-STATEMENT PAKISTAN PROD TSO SUP</t>
  </si>
  <si>
    <t>I-STATEMENT PROD TSO CHG</t>
  </si>
  <si>
    <t>I-STATEMENT PROD TSO SUP</t>
  </si>
  <si>
    <t>ISTIO NON-PROD TSO CHG</t>
  </si>
  <si>
    <t>ISTIO NON-PROD TSO SUP</t>
  </si>
  <si>
    <t>ISTIO PROD TSO CHG</t>
  </si>
  <si>
    <t>ISTIO PROD TSO SUP</t>
  </si>
  <si>
    <t>ISTIO STAGE TSO CHG</t>
  </si>
  <si>
    <t>ISTIO STAGE TSO SUP</t>
  </si>
  <si>
    <t>ISTREAM-ICAP IN PROD TSO CHG</t>
  </si>
  <si>
    <t>ISTREAM-ICAP IN PROD TSO SUP</t>
  </si>
  <si>
    <t>ISUITE (ICAM &amp; IJOURNAL) PK DR TSO CHG</t>
  </si>
  <si>
    <t>ISUITE (ICAM &amp; IJOURNAL) PK DR TSO SUP</t>
  </si>
  <si>
    <t>ISUITE (ICAM &amp; IJOURNAL) PK PROD TSO CHG</t>
  </si>
  <si>
    <t>ISUITE (ICAM &amp; IJOURNAL) PK PROD TSO SUP</t>
  </si>
  <si>
    <t>ITAX CN DR TSO CHG</t>
  </si>
  <si>
    <t>ITAX CN DR TSO SUP</t>
  </si>
  <si>
    <t>ITAX CN PROD TSO CHG</t>
  </si>
  <si>
    <t>ITAX CN PROD TSO SUP</t>
  </si>
  <si>
    <t>ITBOS HK DR TSO CHG</t>
  </si>
  <si>
    <t>ITBOS HK DR TSO SUP</t>
  </si>
  <si>
    <t>ITBOS HK PROD TSO CHG</t>
  </si>
  <si>
    <t>ITBOS HK PROD TSO SUP</t>
  </si>
  <si>
    <t>ITEPS MY DR TSO CHG</t>
  </si>
  <si>
    <t>ITEPS MY DR TSO SUP</t>
  </si>
  <si>
    <t>ITEPS MY PROD TSO CHG</t>
  </si>
  <si>
    <t>ITEPS MY PROD TSO SUP</t>
  </si>
  <si>
    <t>I-TILL AE PROD TSO CHG</t>
  </si>
  <si>
    <t>I-TILL AE PROD TSO SUP</t>
  </si>
  <si>
    <t>ITMX BULK PAYMENT TH PROD TSO CHG</t>
  </si>
  <si>
    <t>ITMX BULK PAYMENT TH PROD TSO SUP</t>
  </si>
  <si>
    <t>ITO TD TMS TOI TSO CHG</t>
  </si>
  <si>
    <t>ITO TD TMS TOI TSO SUP</t>
  </si>
  <si>
    <t>ITO TS CLOUD ENGINEERING TSO CHG</t>
  </si>
  <si>
    <t>ITO TS CLOUD ENGINEERING TSO SUP</t>
  </si>
  <si>
    <t>ITO TS CLOUD PRODUCT TSO CHG</t>
  </si>
  <si>
    <t>ITO TS CLOUD PRODUCT TSO SUP</t>
  </si>
  <si>
    <t>ITRS GENEOS DR TSO CHG</t>
  </si>
  <si>
    <t>ITRS GENEOS DR TSO SUP</t>
  </si>
  <si>
    <t>ITRS GENEOS PROD TSO CHG</t>
  </si>
  <si>
    <t>ITRS GENEOS PROD TSO SUP</t>
  </si>
  <si>
    <t>ITRS UK DEV TSO CHG</t>
  </si>
  <si>
    <t>ITRS UK DEV TSO SUP</t>
  </si>
  <si>
    <t>ITRS UK PROD TSO CHG</t>
  </si>
  <si>
    <t>ITRS UK PROD TSO SUP</t>
  </si>
  <si>
    <t>ITXT BN DR TSO CHG</t>
  </si>
  <si>
    <t>ITXT BN DR TSO SUP</t>
  </si>
  <si>
    <t>ITXT BN PROD TSO CHG</t>
  </si>
  <si>
    <t>ITXT BN PROD TSO SUP</t>
  </si>
  <si>
    <t>IVR-SCBK KR DEV TSO CHG</t>
  </si>
  <si>
    <t>IVR-SCBK KR DEV TSO SUP</t>
  </si>
  <si>
    <t>IVR-SCBK KR DR TSO CHG</t>
  </si>
  <si>
    <t>IVR-SCBK KR DR TSO SUP</t>
  </si>
  <si>
    <t>IVR-SCBK KR PROD TSO CHG</t>
  </si>
  <si>
    <t>IVR-SCBK KR PROD TSO SUP</t>
  </si>
  <si>
    <t>JAAS DR TSO CHG</t>
  </si>
  <si>
    <t>JAAS DR TSO SUP</t>
  </si>
  <si>
    <t>JAAS NON-PROD TSO CHG</t>
  </si>
  <si>
    <t>JAAS NON-PROD TSO SUP</t>
  </si>
  <si>
    <t>JAAS PROD TSO CHG</t>
  </si>
  <si>
    <t>JAAS PROD TSO SUP</t>
  </si>
  <si>
    <t>JIRA DR TSO CHG</t>
  </si>
  <si>
    <t>JIRA DR TSO SUP</t>
  </si>
  <si>
    <t>JIRA PROD TSO CHG</t>
  </si>
  <si>
    <t>JIRA PROD TSO SUP</t>
  </si>
  <si>
    <t>JLA CN PROD TSO CHG</t>
  </si>
  <si>
    <t>JLA CN PROD TSO SUP</t>
  </si>
  <si>
    <t>JLL_PROPERTY_HELPDESK DEV TSO CHG</t>
  </si>
  <si>
    <t>JLL_PROPERTY_HELPDESK DEV TSO SUP</t>
  </si>
  <si>
    <t>JLL_PROPERTY_HELPDESK DR TSO CHG</t>
  </si>
  <si>
    <t>JLL_PROPERTY_HELPDESK DR TSO SUP</t>
  </si>
  <si>
    <t>JLL_PROPERTY_HELPDESK PROD TSO CHG</t>
  </si>
  <si>
    <t>JLL_PROPERTY_HELPDESK PROD TSO SUP</t>
  </si>
  <si>
    <t>JO - ACH/RTGS DEV TSO CHG</t>
  </si>
  <si>
    <t>JO - ACH/RTGS DEV TSO SUP</t>
  </si>
  <si>
    <t>JO - ACH/RTGS DR TSO CHG</t>
  </si>
  <si>
    <t>JO - ACH/RTGS DR TSO SUP</t>
  </si>
  <si>
    <t>JO - ACH/RTGS PROD TSO CHG</t>
  </si>
  <si>
    <t>JO - ACH/RTGS PROD TSO SUP</t>
  </si>
  <si>
    <t>JO IT CTM TSO CHG</t>
  </si>
  <si>
    <t>JO IT CTM TSO SUP</t>
  </si>
  <si>
    <t>JO IT DATA CENTRE TSO CHG</t>
  </si>
  <si>
    <t>JO IT DATA CENTRE TSO SUP</t>
  </si>
  <si>
    <t>JO OSV SUPPORT TSO CHG</t>
  </si>
  <si>
    <t>JO OSV SUPPORT TSO SUP</t>
  </si>
  <si>
    <t>Jocata Grid DEV TSO CHG</t>
  </si>
  <si>
    <t>Jocata Grid DEV TSO SUP</t>
  </si>
  <si>
    <t>JOCATA GRID IN PROD TSO CHG</t>
  </si>
  <si>
    <t>JOCATA GRID IN PROD TSO SUP</t>
  </si>
  <si>
    <t>JORDAN SPARROW SWITCH DEV TSO CHG</t>
  </si>
  <si>
    <t>JORDAN SPARROW SWITCH DEV TSO SUP</t>
  </si>
  <si>
    <t>JORDAN SPARROW SWITCH DR TSO CHG</t>
  </si>
  <si>
    <t>JORDAN SPARROW SWITCH DR TSO SUP</t>
  </si>
  <si>
    <t>JORDAN SPARROW SWITCH PRE-PROD TSO CHG</t>
  </si>
  <si>
    <t>JORDAN SPARROW SWITCH PRE-PROD TSO SUP</t>
  </si>
  <si>
    <t>JORDAN SPARROW SWITCH PROD TSO CHG</t>
  </si>
  <si>
    <t>JORDAN SPARROW SWITCH PROD TSO SUP</t>
  </si>
  <si>
    <t>JORDAN SPARROW SWITCH SIT TSO CHG</t>
  </si>
  <si>
    <t>JORDAN SPARROW SWITCH SIT TSO SUP</t>
  </si>
  <si>
    <t>JORDAN SPARROW SWITCH UAT TSO CHG</t>
  </si>
  <si>
    <t>JORDAN SPARROW SWITCH UAT TSO SUP</t>
  </si>
  <si>
    <t>Jumio PROD TSO CHG</t>
  </si>
  <si>
    <t>Jumio PROD TSO SUP</t>
  </si>
  <si>
    <t>JUNIORBANKING DEV TSO CHG</t>
  </si>
  <si>
    <t>JUNIORBANKING DEV TSO SUP</t>
  </si>
  <si>
    <t>JUNIORBANKING PROD TSO CHG</t>
  </si>
  <si>
    <t>JUNIORBANKING PROD TSO SUP</t>
  </si>
  <si>
    <t>JUNIORBANKING STAGE TSO CHG</t>
  </si>
  <si>
    <t>JUNIORBANKING STAGE TSO SUP</t>
  </si>
  <si>
    <t>JUPITER AWS DEV TSO CHG</t>
  </si>
  <si>
    <t>JUPITER AWS DEV TSO SUP</t>
  </si>
  <si>
    <t>JUPITER AWS DR TSO CHG</t>
  </si>
  <si>
    <t>JUPITER AWS DR TSO SUP</t>
  </si>
  <si>
    <t>JUPITER AWS PROD TSO CHG</t>
  </si>
  <si>
    <t>JUPITER AWS PROD TSO SUP</t>
  </si>
  <si>
    <t>K1  SG DR TSO CHG</t>
  </si>
  <si>
    <t>K1 SG DR TSO CHG</t>
  </si>
  <si>
    <t>K1 SG PROD TSO CHG</t>
  </si>
  <si>
    <t>K1 SG PROD TSO SUP</t>
  </si>
  <si>
    <t>KANA DEV TSO CHG</t>
  </si>
  <si>
    <t>KANA DEV TSO SUP</t>
  </si>
  <si>
    <t>KANA DR TSO CHG</t>
  </si>
  <si>
    <t>KANA DR TSO SUP</t>
  </si>
  <si>
    <t>KANA EMAIL MANAGEMENT 001 DR TSO CHG</t>
  </si>
  <si>
    <t>KANA EMAIL MANAGEMENT 001 DR TSO SUP</t>
  </si>
  <si>
    <t>KANA EMAIL MANAGEMENT 001 PROD TSO CHG</t>
  </si>
  <si>
    <t>KANA EMAIL MANAGEMENT 001 PROD TSO SUP</t>
  </si>
  <si>
    <t>KANA EMAIL MANAGEMENT MY PROD TSO CHG</t>
  </si>
  <si>
    <t>KANA EMAIL MANAGEMENT MY PROD TSO SUP</t>
  </si>
  <si>
    <t>KANA EMAIL MANAGEMENT SG PROD TSO CHG</t>
  </si>
  <si>
    <t>KANA EMAIL MANAGEMENT SG PROD TSO SUP</t>
  </si>
  <si>
    <t>KANA HK DR TSO CHG</t>
  </si>
  <si>
    <t>KANA HK DR TSO SUP</t>
  </si>
  <si>
    <t>KANA HK PROD TSO CHG</t>
  </si>
  <si>
    <t>KANA HK PROD TSO SUP</t>
  </si>
  <si>
    <t>KANA IN DEV TSO CHG</t>
  </si>
  <si>
    <t>KANA IN DEV TSO SUP</t>
  </si>
  <si>
    <t>KANA IN DR TSO CHG</t>
  </si>
  <si>
    <t>KANA IN DR TSO SUP</t>
  </si>
  <si>
    <t>KANA IN PROD TSO CHG</t>
  </si>
  <si>
    <t>KANA IN PROD TSO SUP</t>
  </si>
  <si>
    <t>KANA PROD TSO CHG</t>
  </si>
  <si>
    <t>KANA PROD TSO SUP</t>
  </si>
  <si>
    <t>KCB-SCBK KR DEV TSO CHG</t>
  </si>
  <si>
    <t>KCB-SCBK KR DEV TSO SUP</t>
  </si>
  <si>
    <t>KCB-SCBK KR DR TSO CHG</t>
  </si>
  <si>
    <t>KCB-SCBK KR DR TSO SUP</t>
  </si>
  <si>
    <t>KCB-SCBK KR PROD TSO CHG</t>
  </si>
  <si>
    <t>KCB-SCBK KR PROD TSO SUP</t>
  </si>
  <si>
    <t>KE BIZ FINANCE TSO CHG</t>
  </si>
  <si>
    <t>KE BIZ FINANCE TSO SUP</t>
  </si>
  <si>
    <t>KE BIZ IDS TSO CHG</t>
  </si>
  <si>
    <t>KE BIZ IDS TSO SUP</t>
  </si>
  <si>
    <t>KE IT CTM TSO CHG</t>
  </si>
  <si>
    <t>KE IT CTM TSO SUP</t>
  </si>
  <si>
    <t>KE IT DATA CENTER TSO CHG</t>
  </si>
  <si>
    <t>KE IT DATA CENTER TSO SUP</t>
  </si>
  <si>
    <t>KE IT NETWORK SUPPORT TSO CHG</t>
  </si>
  <si>
    <t>KE IT NETWORK SUPPORT TSO SUP</t>
  </si>
  <si>
    <t>KE PROPERTY LOBBYADMIN TSO CHG</t>
  </si>
  <si>
    <t>KE PROPERTY LOBBYADMIN TSO SUP</t>
  </si>
  <si>
    <t>KE TS FMIS TSO CHG</t>
  </si>
  <si>
    <t>KE TS FMIS TSO SUP</t>
  </si>
  <si>
    <t>KEDW-FIN-SCBK KR DEV TSO CHG</t>
  </si>
  <si>
    <t>KEDW-FIN-SCBK KR DEV TSO SUP</t>
  </si>
  <si>
    <t>KEDW-FIN-SCBK KR DR TSO CHG</t>
  </si>
  <si>
    <t>KEDW-FIN-SCBK KR DR TSO SUP</t>
  </si>
  <si>
    <t>KEDW-FIN-SCBK KR PROD TSO CHG</t>
  </si>
  <si>
    <t>KEDW-FIN-SCBK KR PROD TSO SUP</t>
  </si>
  <si>
    <t>KEDW-RISK-SCBK KR DEV TSO CHG</t>
  </si>
  <si>
    <t>KEDW-RISK-SCBK KR DEV TSO SUP</t>
  </si>
  <si>
    <t>KEDW-RISK-SCBK KR DR TSO CHG</t>
  </si>
  <si>
    <t>KEDW-RISK-SCBK KR DR TSO SUP</t>
  </si>
  <si>
    <t>KEDW-RISK-SCBK KR PROD TSO CHG</t>
  </si>
  <si>
    <t>KEDW-RISK-SCBK KR PROD TSO SUP</t>
  </si>
  <si>
    <t>KIFRS-SCBK KR DEV TSO CHG</t>
  </si>
  <si>
    <t>KIFRS-SCBK KR DEV TSO SUP</t>
  </si>
  <si>
    <t>KIFRS-SCBK KR DR TSO CHG</t>
  </si>
  <si>
    <t>KIFRS-SCBK KR DR TSO SUP</t>
  </si>
  <si>
    <t>KIFRS-SCBK KR PROD TSO CHG</t>
  </si>
  <si>
    <t>KIFRS-SCBK KR PROD TSO SUP</t>
  </si>
  <si>
    <t>KMS-SCBK KR DEV TSO CHG</t>
  </si>
  <si>
    <t>KMS-SCBK KR DEV TSO SUP</t>
  </si>
  <si>
    <t>KMS-SCBK KR DR TSO CHG</t>
  </si>
  <si>
    <t>KMS-SCBK KR DR TSO SUP</t>
  </si>
  <si>
    <t>KMS-SCBK KR PROD TSO CHG</t>
  </si>
  <si>
    <t>KMS-SCBK KR PROD TSO SUP</t>
  </si>
  <si>
    <t>Knowledge Approver Group TSO CHG</t>
  </si>
  <si>
    <t>Knowledge Approver Group TSO SUP</t>
  </si>
  <si>
    <t>KNOWLEDGESTUDIO DR TSO CHG</t>
  </si>
  <si>
    <t>KNOWLEDGESTUDIO DR TSO SUP</t>
  </si>
  <si>
    <t>KNOWLEDGESTUDIO PROD TSO CHG</t>
  </si>
  <si>
    <t>KNOWLEDGESTUDIO PROD TSO SUP</t>
  </si>
  <si>
    <t>KNOWLEDGESTUDIO SIT TSO CHG</t>
  </si>
  <si>
    <t>KNOWLEDGESTUDIO SIT TSO SUP</t>
  </si>
  <si>
    <t>KNS_SCBK KR DEV TSO CHG</t>
  </si>
  <si>
    <t>KNS_SCBK KR DEV TSO SUP</t>
  </si>
  <si>
    <t>KNS_SCBK KR DR TSO CHG</t>
  </si>
  <si>
    <t>KNS_SCBK KR DR TSO SUP</t>
  </si>
  <si>
    <t>KNS_SCBK KR PROD TSO CHG</t>
  </si>
  <si>
    <t>KNS_SCBK KR PROD TSO SUP</t>
  </si>
  <si>
    <t>KODAK LOCKBOX (SG) PROD TSO CHG</t>
  </si>
  <si>
    <t>KODAK LOCKBOX (SG) PROD TSO SUP</t>
  </si>
  <si>
    <t>KR IT SCBK CTMEDMI TSO CHG</t>
  </si>
  <si>
    <t>KR IT SCBK CTMEDMI TSO SUP</t>
  </si>
  <si>
    <t>KR IT SCBK CTMIO TSO CHG</t>
  </si>
  <si>
    <t>KR IT SCBK CTMIO TSO SUP</t>
  </si>
  <si>
    <t>KR IT SCBK ITDM CTM TSO CHG</t>
  </si>
  <si>
    <t>KR IT SCBK ITDM CTM TSO SUP</t>
  </si>
  <si>
    <t>KR IT SCBK WBGM TSO CHG</t>
  </si>
  <si>
    <t>KR IT SCBK WBGM TSO SUP</t>
  </si>
  <si>
    <t>KRA GATEWAY PAYMENT UTILITY KE DR TSO CHG</t>
  </si>
  <si>
    <t>KRA GATEWAY PAYMENT UTILITY KE DR TSO SUP</t>
  </si>
  <si>
    <t>KRA GATEWAY PAYMENT UTILITY KE PROD TSO CHG</t>
  </si>
  <si>
    <t>KRA GATEWAY PAYMENT UTILITY KE PROD TSO SUP</t>
  </si>
  <si>
    <t>KSD-SCBK KR DEV TSO CHG</t>
  </si>
  <si>
    <t>KSD-SCBK KR DEV TSO SUP</t>
  </si>
  <si>
    <t>KSD-SCBK KR DR TSO CHG</t>
  </si>
  <si>
    <t>KSD-SCBK KR DR TSO SUP</t>
  </si>
  <si>
    <t>KSD-SCBK KR PROD TSO CHG</t>
  </si>
  <si>
    <t>KSD-SCBK KR PROD TSO SUP</t>
  </si>
  <si>
    <t>KSSC-SCBK KR DEV TSO CHG</t>
  </si>
  <si>
    <t>KSSC-SCBK KR DEV TSO SUP</t>
  </si>
  <si>
    <t>KSSC-SCBK KR DR TSO CHG</t>
  </si>
  <si>
    <t>KSSC-SCBK KR DR TSO SUP</t>
  </si>
  <si>
    <t>KSSC-SCBK KR PROD TSO CHG</t>
  </si>
  <si>
    <t>KSSC-SCBK KR PROD TSO SUP</t>
  </si>
  <si>
    <t>KTAS II-SCBK KR DEV TSO CHG</t>
  </si>
  <si>
    <t>KTAS II-SCBK KR DEV TSO SUP</t>
  </si>
  <si>
    <t>KTAS II-SCBK KR DR TSO CHG</t>
  </si>
  <si>
    <t>KTAS II-SCBK KR DR TSO SUP</t>
  </si>
  <si>
    <t>KTAS II-SCBK KR PROD TSO CHG</t>
  </si>
  <si>
    <t>KTAS II-SCBK KR PROD TSO SUP</t>
  </si>
  <si>
    <t>LAGOS REV PAY NG DR TSO CHG</t>
  </si>
  <si>
    <t>LAGOS REV PAY NG DR TSO SUP</t>
  </si>
  <si>
    <t>LAGOS REV PAY NG PROD TSO CHG</t>
  </si>
  <si>
    <t>LAGOS REV PAY NG PROD TSO SUP</t>
  </si>
  <si>
    <t>LAMS BD DR TSO CHG</t>
  </si>
  <si>
    <t>LAMS BD DR TSO SUP</t>
  </si>
  <si>
    <t>LAMS BD PROD TSO CHG</t>
  </si>
  <si>
    <t>LAMS BD PROD TSO SUP</t>
  </si>
  <si>
    <t>LAPS CN DR TSO CHG</t>
  </si>
  <si>
    <t>LAPS CN DR TSO SUP</t>
  </si>
  <si>
    <t>LAPS CN PROD TSO CHG</t>
  </si>
  <si>
    <t>LAPS CN PROD TSO SUP</t>
  </si>
  <si>
    <t>LAPS CN UAT TSO CHG</t>
  </si>
  <si>
    <t>LAPS CN UAT TSO SUP</t>
  </si>
  <si>
    <t>LBX SYSTEM DR TSO CHG</t>
  </si>
  <si>
    <t>LBX SYSTEM DR TSO SUP</t>
  </si>
  <si>
    <t>LBX SYSTEM PROD TSO CHG</t>
  </si>
  <si>
    <t>LBX SYSTEM PROD TSO SUP</t>
  </si>
  <si>
    <t>LC_GNSRT_DEV TSO CHG</t>
  </si>
  <si>
    <t>LC_GNSRT_DEV TSO SUP</t>
  </si>
  <si>
    <t>LC_GNSRT_DR TSO CHG</t>
  </si>
  <si>
    <t>LC_GNSRT_DR TSO SUP</t>
  </si>
  <si>
    <t>LC_GNSRT_OAT TSO CHG</t>
  </si>
  <si>
    <t>LC_GNSRT_OAT TSO SUP</t>
  </si>
  <si>
    <t>LC_GNSRT_PROD TSO CHG</t>
  </si>
  <si>
    <t>LC_GNSRT_PROD TSO SUP</t>
  </si>
  <si>
    <t>LC_GNSRT_SIT TSO CHG</t>
  </si>
  <si>
    <t>LC_GNSRT_SIT TSO SUP</t>
  </si>
  <si>
    <t>LC_GNSRT_UAT TSO CHG</t>
  </si>
  <si>
    <t>LC_GNSRT_UAT TSO SUP</t>
  </si>
  <si>
    <t>LCM-CLS DEV TSO CHG</t>
  </si>
  <si>
    <t>LCM-CLS DEV TSO SUP</t>
  </si>
  <si>
    <t>LCM-CLS DR TSO CHG</t>
  </si>
  <si>
    <t>LCM-CLS DR TSO SUP</t>
  </si>
  <si>
    <t>LCM-CLS PROD TSO CHG</t>
  </si>
  <si>
    <t>LCM-CLS PROD TSO SUP</t>
  </si>
  <si>
    <t>LCM-CLS UAT TSO CHG</t>
  </si>
  <si>
    <t>LCM-CLS UAT TSO SUP</t>
  </si>
  <si>
    <t>LCR-NSFR-IRRBB-SCBK KR DEV TSO CHG</t>
  </si>
  <si>
    <t>LCR-NSFR-IRRBB-SCBK KR DEV TSO SUP</t>
  </si>
  <si>
    <t>LCR-NSFR-IRRBB-SCBK KR DR TSO CHG</t>
  </si>
  <si>
    <t>LCR-NSFR-IRRBB-SCBK KR DR TSO SUP</t>
  </si>
  <si>
    <t>LCR-NSFR-IRRBB-SCBK KR PROD TSO CHG</t>
  </si>
  <si>
    <t>LCR-NSFR-IRRBB-SCBK KR PROD TSO SUP</t>
  </si>
  <si>
    <t>LD-CCM IN DR TSO CHG</t>
  </si>
  <si>
    <t>LD-CCM IN DR TSO SUP</t>
  </si>
  <si>
    <t>LD-CCM IN PROD TSO CHG</t>
  </si>
  <si>
    <t>LD-CCM IN PROD TSO SUP</t>
  </si>
  <si>
    <t>LDIM-SCBK KR DEV TSO CHG</t>
  </si>
  <si>
    <t>LDIM-SCBK KR DEV TSO SUP</t>
  </si>
  <si>
    <t>LDIM-SCBK KR DR TSO CHG</t>
  </si>
  <si>
    <t>LDIM-SCBK KR DR TSO SUP</t>
  </si>
  <si>
    <t>LDIM-SCBK KR PROD TSO CHG</t>
  </si>
  <si>
    <t>LDIM-SCBK KR PROD TSO SUP</t>
  </si>
  <si>
    <t>LD-LIDHA DIDHA IN DR TSO CHG</t>
  </si>
  <si>
    <t>LD-LIDHA DIDHA IN DR TSO SUP</t>
  </si>
  <si>
    <t>LD-LIDHA DIDHA IN PROD TSO CHG</t>
  </si>
  <si>
    <t>LD-LIDHA DIDHA IN PROD TSO SUP</t>
  </si>
  <si>
    <t>LEADERSHIP HEALTH TSO CHG</t>
  </si>
  <si>
    <t>LEADERSHIP HEALTH TSO SUP</t>
  </si>
  <si>
    <t>LEAP ANALYTICS TSO CHG</t>
  </si>
  <si>
    <t>LEAP ANALYTICS TSO SUP</t>
  </si>
  <si>
    <t>LEAP API TSO CHG</t>
  </si>
  <si>
    <t>LEAP API TSO SUP</t>
  </si>
  <si>
    <t>LEAP CONTENT MANAGEMENT SYSTEM TSO CHG</t>
  </si>
  <si>
    <t>LEAP CONTENT MANAGEMENT SYSTEM TSO SUP</t>
  </si>
  <si>
    <t>LEAP DATA ENGINE TSO CHG</t>
  </si>
  <si>
    <t>LEAP DATA ENGINE TSO SUP</t>
  </si>
  <si>
    <t>LEAP DATA PROTECTION TSO CHG</t>
  </si>
  <si>
    <t>LEAP DATA PROTECTION TSO SUP</t>
  </si>
  <si>
    <t>LEAP DIGITAL DEV TSO CHG</t>
  </si>
  <si>
    <t>LEAP DIGITAL DEV TSO SUP</t>
  </si>
  <si>
    <t>LEAP DIGITAL DR TSO CHG</t>
  </si>
  <si>
    <t>LEAP DIGITAL DR TSO SUP</t>
  </si>
  <si>
    <t>LEAP DIGITAL HK MEGA TSO CHG</t>
  </si>
  <si>
    <t>LEAP DIGITAL HK MEGA TSO SUP</t>
  </si>
  <si>
    <t>LEAP DIGITAL PROD TSO CHG</t>
  </si>
  <si>
    <t>LEAP DIGITAL PROD TSO SUP</t>
  </si>
  <si>
    <t>LEAP DIGITAL UK ARK TSO CHG</t>
  </si>
  <si>
    <t>LEAP DIGITAL UK ARK TSO SUP</t>
  </si>
  <si>
    <t>LEAP DIGITAL UK WATFORD TSO CHG</t>
  </si>
  <si>
    <t>LEAP DIGITAL UK WATFORD TSO SUP</t>
  </si>
  <si>
    <t>LEAP DOCUMENT MGT UK DEV TSO CHG</t>
  </si>
  <si>
    <t>LEAP DOCUMENT MGT UK DEV TSO SUP</t>
  </si>
  <si>
    <t>LEAP DOCUMENT MGT UK DR TSO CHG</t>
  </si>
  <si>
    <t>LEAP DOCUMENT MGT UK DR TSO SUP</t>
  </si>
  <si>
    <t>LEAP DOCUMENT MGT UK PROD TSO CHG</t>
  </si>
  <si>
    <t>LEAP DOCUMENT MGT UK PROD TSO SUP</t>
  </si>
  <si>
    <t>LEAP ENGINEERING TSO CHG</t>
  </si>
  <si>
    <t>LEAP ENGINEERING TSO SUP</t>
  </si>
  <si>
    <t>LEAP ENTITLEMENTS TSO CHG</t>
  </si>
  <si>
    <t>LEAP ENTITLEMENTS TSO SUP</t>
  </si>
  <si>
    <t>LEAP MESSAGING BUS TSO CHG</t>
  </si>
  <si>
    <t>LEAP MESSAGING BUS TSO SUP</t>
  </si>
  <si>
    <t>LEAP NOTIFICATION TSO CHG</t>
  </si>
  <si>
    <t>LEAP NOTIFICATION TSO SUP</t>
  </si>
  <si>
    <t>LEAP PORTAL TSO CHG</t>
  </si>
  <si>
    <t>LEAP PORTAL TSO SUP</t>
  </si>
  <si>
    <t>LEAP SEARCH TSO CHG</t>
  </si>
  <si>
    <t>LEAP SEARCH TSO SUP</t>
  </si>
  <si>
    <t>LEAP WORKFLOW AND RULES TSO CHG</t>
  </si>
  <si>
    <t>LEAP WORKFLOW AND RULES TSO SUP</t>
  </si>
  <si>
    <t>LEAPKIT TSO CHG</t>
  </si>
  <si>
    <t>LEAPKIT TSO SUP</t>
  </si>
  <si>
    <t>LEGACY DATA DISPLAY SYSTEM HK DEV TSO CHG</t>
  </si>
  <si>
    <t>LEGACY DATA DISPLAY SYSTEM HK DEV TSO SUP</t>
  </si>
  <si>
    <t>LEGACY DATA DISPLAY SYSTEM HK DR TSO CHG</t>
  </si>
  <si>
    <t>LEGACY DATA DISPLAY SYSTEM HK DR TSO SUP</t>
  </si>
  <si>
    <t>LEGACY DATA DISPLAY SYSTEM HK PROD TSO CHG</t>
  </si>
  <si>
    <t>LEGACY DATA DISPLAY SYSTEM HK PROD TSO SUP</t>
  </si>
  <si>
    <t>LEGACY DATA DISPLAY SYSTEM PK TSO CHG</t>
  </si>
  <si>
    <t>LEGACY DATA DISPLAY SYSTEM PK TSO SUP</t>
  </si>
  <si>
    <t>LEGACY DATA DISPLAY SYSTEM UK DEV TSO CHG</t>
  </si>
  <si>
    <t>LEGACY DATA DISPLAY SYSTEM UK DEV TSO SUP</t>
  </si>
  <si>
    <t>LEGACY DATA DISPLAY SYSTEM UK DR TSO CHG</t>
  </si>
  <si>
    <t>LEGACY DATA DISPLAY SYSTEM UK DR TSO SUP</t>
  </si>
  <si>
    <t>LEGACY DATA DISPLAY SYSTEM UK PROD TSO CHG</t>
  </si>
  <si>
    <t>LEGACY DATA DISPLAY SYSTEM UK PROD TSO SUP</t>
  </si>
  <si>
    <t>LEGAL LENDING LIMIT ID DR TSO CHG</t>
  </si>
  <si>
    <t>LEGAL LENDING LIMIT ID DR TSO SUP</t>
  </si>
  <si>
    <t>LEGAL LENDING LIMIT ID PROD TSO CHG</t>
  </si>
  <si>
    <t>LEGAL LENDING LIMIT ID PROD TSO SUP</t>
  </si>
  <si>
    <t>LEGAL WORKFLOW AUTOMATION PROD TSO CHG</t>
  </si>
  <si>
    <t>LEGAL WORKFLOW AUTOMATION PROD TSO SUP</t>
  </si>
  <si>
    <t>LEMNISK FOR S2B NG DEV TSO CHG</t>
  </si>
  <si>
    <t>LEMNISK FOR S2B NG DEV TSO SUP</t>
  </si>
  <si>
    <t>LEMNISK FOR S2B NG DR TSO CHG</t>
  </si>
  <si>
    <t>LEMNISK FOR S2B NG DR TSO SUP</t>
  </si>
  <si>
    <t>LEMNISK FOR S2B NG PROD TSO CHG</t>
  </si>
  <si>
    <t>LEMNISK FOR S2B NG PROD TSO SUP</t>
  </si>
  <si>
    <t>lend.in DEV TSO CHG</t>
  </si>
  <si>
    <t>lend.in DEV TSO SUP</t>
  </si>
  <si>
    <t>LEND.IN DR TSO CHG</t>
  </si>
  <si>
    <t>LEND.IN DR TSO SUP</t>
  </si>
  <si>
    <t>LEND.IN PROD TSO CHG</t>
  </si>
  <si>
    <t>LEND.IN PROD TSO SUP</t>
  </si>
  <si>
    <t>LENEL DEV TSO CHG</t>
  </si>
  <si>
    <t>LENEL DEV TSO SUP</t>
  </si>
  <si>
    <t>LENEL DR TSO CHG</t>
  </si>
  <si>
    <t>LENEL DR TSO SUP</t>
  </si>
  <si>
    <t>LENEL PROD TSO CHG</t>
  </si>
  <si>
    <t>LENEL PROD TSO SUP</t>
  </si>
  <si>
    <t>LFPMS-SCBK KR DEV TSO CHG</t>
  </si>
  <si>
    <t>LFPMS-SCBK KR DEV TSO SUP</t>
  </si>
  <si>
    <t>LFPMS-SCBK KR DR TSO CHG</t>
  </si>
  <si>
    <t>LFPMS-SCBK KR DR TSO SUP</t>
  </si>
  <si>
    <t>LFPMS-SCBK KR PROD TSO CHG</t>
  </si>
  <si>
    <t>LFPMS-SCBK KR PROD TSO SUP</t>
  </si>
  <si>
    <t>LIEN PK DR TSO CHG</t>
  </si>
  <si>
    <t>LIEN PK DR TSO SUP</t>
  </si>
  <si>
    <t>LIEN PK PROD TSO CHG</t>
  </si>
  <si>
    <t>LIEN PK PROD TSO SUP</t>
  </si>
  <si>
    <t>LISTENING-SCBK KR DEV TSO CHG</t>
  </si>
  <si>
    <t>LISTENING-SCBK KR DEV TSO SUP</t>
  </si>
  <si>
    <t>LISTENING-SCBK KR DR TSO CHG</t>
  </si>
  <si>
    <t>LISTENING-SCBK KR DR TSO SUP</t>
  </si>
  <si>
    <t>LISTENING-SCBK KR PROD TSO CHG</t>
  </si>
  <si>
    <t>LISTENING-SCBK KR PROD TSO SUP</t>
  </si>
  <si>
    <t>LITS DEV TSO CHG</t>
  </si>
  <si>
    <t>LITS DEV TSO SUP</t>
  </si>
  <si>
    <t>LITS VN DR TSO CHG</t>
  </si>
  <si>
    <t>LITS VN DR TSO SUP</t>
  </si>
  <si>
    <t>LITS VN PROD TSO CHG</t>
  </si>
  <si>
    <t>LITS VN PROD TSO SUP</t>
  </si>
  <si>
    <t>LIVE BANK DEV TSO CHG</t>
  </si>
  <si>
    <t>LIVE BANK DEV TSO SUP</t>
  </si>
  <si>
    <t>LIVE BANK DR TSO CHG</t>
  </si>
  <si>
    <t>LIVE BANK DR TSO SUP</t>
  </si>
  <si>
    <t>LIVE BANK PROD TSO CHG</t>
  </si>
  <si>
    <t>LIVE BANK PROD TSO SUP</t>
  </si>
  <si>
    <t>LK IT APPL SECURITY SUPPORT TSO CHG</t>
  </si>
  <si>
    <t>LK IT APPL SECURITY SUPPORT TSO SUP</t>
  </si>
  <si>
    <t>LK IT CTM TSO CHG</t>
  </si>
  <si>
    <t>LK IT CTM TSO SUP</t>
  </si>
  <si>
    <t>LK IT DATA CENTRE TSO CHG</t>
  </si>
  <si>
    <t>LK IT DATA CENTRE TSO SUP</t>
  </si>
  <si>
    <t>LLD-LHBU ID DR TSO CHG</t>
  </si>
  <si>
    <t>LLD-LHBU ID DR TSO SUP</t>
  </si>
  <si>
    <t>LLD-LHBU ID PROD TSO CHG</t>
  </si>
  <si>
    <t>LLD-LHBU ID PROD TSO SUP</t>
  </si>
  <si>
    <t>LME DEV TSO CHG</t>
  </si>
  <si>
    <t>LME DEV TSO SUP</t>
  </si>
  <si>
    <t>LME PROD TSO CHG</t>
  </si>
  <si>
    <t>LME PROD TSO SUP</t>
  </si>
  <si>
    <t>LMS IN DR TSO CHG</t>
  </si>
  <si>
    <t>LMS IN DR TSO SUP</t>
  </si>
  <si>
    <t>LMS IN PROD TSO CHG</t>
  </si>
  <si>
    <t>LMS IN PROD TSO SUP</t>
  </si>
  <si>
    <t>LMS IN SIT TSO CHG</t>
  </si>
  <si>
    <t>LMS IN SIT TSO SUP</t>
  </si>
  <si>
    <t>LNC-SIS DR TSO CHG</t>
  </si>
  <si>
    <t>LNC-SIS DR TSO SUP</t>
  </si>
  <si>
    <t>LNC-SIS PROD TSO CHG</t>
  </si>
  <si>
    <t>LNC-SIS PROD TSO SUP</t>
  </si>
  <si>
    <t>LOAN CHANNELLING ID PROD TSO CHG</t>
  </si>
  <si>
    <t>LOAN CHANNELLING ID PROD TSO SUP</t>
  </si>
  <si>
    <t>LOAN LEDGER BD DR TSO CHG</t>
  </si>
  <si>
    <t>LOAN LEDGER BD DR TSO SUP</t>
  </si>
  <si>
    <t>LOAN LEDGER BD PROD TSO CHG</t>
  </si>
  <si>
    <t>LOAN LEDGER BD PROD TSO SUP</t>
  </si>
  <si>
    <t>Loan Management System PROD TSO CHG</t>
  </si>
  <si>
    <t>Loan Management System PROD TSO SUP</t>
  </si>
  <si>
    <t>LOANIQ DEV TSO CHG</t>
  </si>
  <si>
    <t>LOANIQ DEV TSO SUP</t>
  </si>
  <si>
    <t>LOANIQ PROD TSO CHG</t>
  </si>
  <si>
    <t>LOANIQ PROD TSO SUP</t>
  </si>
  <si>
    <t>LOANIQ UAT TSO CHG</t>
  </si>
  <si>
    <t>LOANIQ UAT TSO SUP</t>
  </si>
  <si>
    <t>LOCAL CLEARING SYSTEM GH DR TSO CHG</t>
  </si>
  <si>
    <t>LOCAL CLEARING SYSTEM GH DR TSO SUP</t>
  </si>
  <si>
    <t>LOCAL CLEARING SYSTEM GH PROD TSO CHG</t>
  </si>
  <si>
    <t>LOCAL CLEARING SYSTEM GH PROD TSO SUP</t>
  </si>
  <si>
    <t>LOKI HK DEV  TSO CHG</t>
  </si>
  <si>
    <t>LOKI HK DEV  TSO SUP</t>
  </si>
  <si>
    <t>LOKI HK PROD TSO CHG</t>
  </si>
  <si>
    <t>LOKI HK PROD TSO SUP</t>
  </si>
  <si>
    <t>LOOPIO DEV TSO CHG</t>
  </si>
  <si>
    <t>LOOPIO DEV TSO SUP</t>
  </si>
  <si>
    <t>LOOPIO DR TSO CHG</t>
  </si>
  <si>
    <t>LOOPIO DR TSO SUP</t>
  </si>
  <si>
    <t>LOOPIO PROD TSO CHG</t>
  </si>
  <si>
    <t>LOOPIO PROD TSO SUP</t>
  </si>
  <si>
    <t>LOTS ID DR TSO CHG</t>
  </si>
  <si>
    <t>LOTS ID DR TSO SUP</t>
  </si>
  <si>
    <t>LOTS ID PROD TSO CHG</t>
  </si>
  <si>
    <t>LOTS ID PROD TSO SUP</t>
  </si>
  <si>
    <t>LPC-SCBK KR DEV TSO CHG</t>
  </si>
  <si>
    <t>LPC-SCBK KR DEV TSO SUP</t>
  </si>
  <si>
    <t>LPC-SCBK KR DR TSO CHG</t>
  </si>
  <si>
    <t>LPC-SCBK KR DR TSO SUP</t>
  </si>
  <si>
    <t>LPC-SCBK KR PROD TSO CHG</t>
  </si>
  <si>
    <t>LPC-SCBK KR PROD TSO SUP</t>
  </si>
  <si>
    <t>LRRS DEV TSO CHG</t>
  </si>
  <si>
    <t>LRRS DEV TSO SUP</t>
  </si>
  <si>
    <t>LRRS DR TSO CHG</t>
  </si>
  <si>
    <t>LRRS DR TSO SUP</t>
  </si>
  <si>
    <t>LRRS PROD TSO CHG</t>
  </si>
  <si>
    <t>LRRS PROD TSO SUP</t>
  </si>
  <si>
    <t>LSCAP KE DR TSO CHG</t>
  </si>
  <si>
    <t>LSCAP KE DR TSO SUP</t>
  </si>
  <si>
    <t>LSCAP KE PROD TSO CHG</t>
  </si>
  <si>
    <t>LSCAP KE PROD TSO SUP</t>
  </si>
  <si>
    <t>LSM-SCBTL DR TSO CHG</t>
  </si>
  <si>
    <t>LSM-SCBTL DR TSO SUP</t>
  </si>
  <si>
    <t>LSM-SCBTL PROD TSO CHG</t>
  </si>
  <si>
    <t>LSM-SCBTL PROD TSO SUP</t>
  </si>
  <si>
    <t>LXP DEV TSO CHG</t>
  </si>
  <si>
    <t>LXP DEV TSO SUP</t>
  </si>
  <si>
    <t>LXP DR TSO CHG</t>
  </si>
  <si>
    <t>LXP DR TSO SUP</t>
  </si>
  <si>
    <t>LXP PROD TSO CHG</t>
  </si>
  <si>
    <t>LXP PROD TSO SUP</t>
  </si>
  <si>
    <t>M2P-PREPAIDCARDS DEV TSO CHG</t>
  </si>
  <si>
    <t>M2P-PREPAIDCARDS DEV TSO SUP</t>
  </si>
  <si>
    <t>M2P-PREPAIDCARDS DR TSO CHG</t>
  </si>
  <si>
    <t>M2P-PREPAIDCARDS DR TSO SUP</t>
  </si>
  <si>
    <t>M2P-PREPAIDCARDS PROD TSO CHG</t>
  </si>
  <si>
    <t>M2P-PREPAIDCARDS PROD TSO SUP</t>
  </si>
  <si>
    <t>M2P-PREPAIDCARDS UAT TSO CHG</t>
  </si>
  <si>
    <t>M2P-PREPAIDCARDS UAT TSO SUP</t>
  </si>
  <si>
    <t>M7-ICS DEV TSO CHG</t>
  </si>
  <si>
    <t>M7-ICS DEV TSO SUP</t>
  </si>
  <si>
    <t>M7-ICS DR TSO CHG</t>
  </si>
  <si>
    <t>M7-ICS DR TSO SUP</t>
  </si>
  <si>
    <t>M7-ICS PROD TSO CHG</t>
  </si>
  <si>
    <t>M7-ICS PROD TSO SUP</t>
  </si>
  <si>
    <t>M7-ICS SIT TSO CHG</t>
  </si>
  <si>
    <t>M7-ICS SIT TSO SUP</t>
  </si>
  <si>
    <t>M7-ICS UAT TSO CHG</t>
  </si>
  <si>
    <t>M7-ICS UAT TSO SUP</t>
  </si>
  <si>
    <t>M7-ORM BIZ TSO CHG</t>
  </si>
  <si>
    <t>M7-ORM BIZ TSO SUP</t>
  </si>
  <si>
    <t>M7-ORM DEV TSO CHG</t>
  </si>
  <si>
    <t>M7-ORM DEV TSO SUP</t>
  </si>
  <si>
    <t>M7-ORM DR TSO CHG</t>
  </si>
  <si>
    <t>M7-ORM DR TSO SUP</t>
  </si>
  <si>
    <t>M7-ORM PRE-PROD TSO CHG</t>
  </si>
  <si>
    <t>M7-ORM PRE-PROD TSO SUP</t>
  </si>
  <si>
    <t>M7-ORM PROD TSO CHG</t>
  </si>
  <si>
    <t>M7-ORM PROD TSO SUP</t>
  </si>
  <si>
    <t>M7-ORM SIT TSO CHG</t>
  </si>
  <si>
    <t>M7-ORM SIT TSO SUP</t>
  </si>
  <si>
    <t>M7-ORM TRAINING TSO CHG</t>
  </si>
  <si>
    <t>M7-ORM TRAINING TSO SUP</t>
  </si>
  <si>
    <t>M7-ORM UAT TSO CHG</t>
  </si>
  <si>
    <t>M7-ORM UAT TSO SUP</t>
  </si>
  <si>
    <t>MA OTC DEV TSO CHG</t>
  </si>
  <si>
    <t>MA OTC DEV TSO SUP</t>
  </si>
  <si>
    <t>MA OTC PROD TSO CHG</t>
  </si>
  <si>
    <t>MA OTC PROD TSO SUP</t>
  </si>
  <si>
    <t>MAC DEVICE PROD TSO CHG</t>
  </si>
  <si>
    <t>MAC DEVICE PROD TSO SUP</t>
  </si>
  <si>
    <t>MAC MANAGEMENT SERVICE DR TSO CHG</t>
  </si>
  <si>
    <t>MAC MANAGEMENT SERVICE DR TSO SUP</t>
  </si>
  <si>
    <t>MAC MANAGEMENT SERVICE PROD TSO CHG</t>
  </si>
  <si>
    <t>MAC MANAGEMENT SERVICE PROD TSO SUP</t>
  </si>
  <si>
    <t>MACSS MU DR TSO CHG</t>
  </si>
  <si>
    <t>MACSS MU DR TSO SUP</t>
  </si>
  <si>
    <t>MACSS MU PROD TSO CHG</t>
  </si>
  <si>
    <t>MACSS MU PROD TSO SUP</t>
  </si>
  <si>
    <t>MAGELLAN ATP DR TSO CHG</t>
  </si>
  <si>
    <t>MAGELLAN ATP DR TSO SUP</t>
  </si>
  <si>
    <t>MAGELLAN ATP PROD TSO CHG</t>
  </si>
  <si>
    <t>MAGELLAN ATP PROD TSO SUP</t>
  </si>
  <si>
    <t>MAGELLAN LTP DR TSO CHG</t>
  </si>
  <si>
    <t>MAGELLAN LTP DR TSO SUP</t>
  </si>
  <si>
    <t>MAGELLAN LTP PROD TSO CHG</t>
  </si>
  <si>
    <t>MAGELLAN LTP PROD TSO SUP</t>
  </si>
  <si>
    <t>MAGELLAN OTP DEV TSO CHG</t>
  </si>
  <si>
    <t>MAGELLAN OTP DEV TSO SUP</t>
  </si>
  <si>
    <t>MAGELLAN OTP DR TSO CHG</t>
  </si>
  <si>
    <t>MAGELLAN OTP DR TSO SUP</t>
  </si>
  <si>
    <t>MAGELLAN OTP PROD TSO CHG</t>
  </si>
  <si>
    <t>MAGELLAN OTP PROD TSO SUP</t>
  </si>
  <si>
    <t>MAGELLAN RTP DR TSO CHG</t>
  </si>
  <si>
    <t>MAGELLAN RTP DR TSO SUP</t>
  </si>
  <si>
    <t>MAGELLAN RTP PROD TSO CHG</t>
  </si>
  <si>
    <t>MAGELLAN RTP PROD TSO SUP</t>
  </si>
  <si>
    <t>MAILBOX MIGRATION TSO CHG</t>
  </si>
  <si>
    <t>MAILBOX MIGRATION TSO SUP</t>
  </si>
  <si>
    <t>MAILROOM DEV TSO CHG</t>
  </si>
  <si>
    <t>MAILROOM DEV TSO SUP</t>
  </si>
  <si>
    <t>MAILROOM DR TSO CHG</t>
  </si>
  <si>
    <t>MAILROOM DR TSO SUP</t>
  </si>
  <si>
    <t>MAILROOM PROD TSO CHG</t>
  </si>
  <si>
    <t>MAILROOM PROD TSO SUP</t>
  </si>
  <si>
    <t>Mainframe MQ DEV TSO CHG</t>
  </si>
  <si>
    <t>Mainframe MQ DEV TSO SUP</t>
  </si>
  <si>
    <t>MAINFRAME MQ DR TSO CHG</t>
  </si>
  <si>
    <t>MAINFRAME MQ DR TSO SUP</t>
  </si>
  <si>
    <t>MAINFRAME MQ PROD TSO CHG</t>
  </si>
  <si>
    <t>MAINFRAME MQ PROD TSO SUP</t>
  </si>
  <si>
    <t>MAINTENANCE WINDOW TSO CHG</t>
  </si>
  <si>
    <t>MAINTENANCE WINDOW TSO SUP</t>
  </si>
  <si>
    <t>MANAGED PRINT SERVICE (MPS) BD DR TSO CHG</t>
  </si>
  <si>
    <t>MANAGED PRINT SERVICE (MPS) BD DR TSO SUP</t>
  </si>
  <si>
    <t>MANAGED PRINT SERVICE (MPS) BD PROD TSO CHG</t>
  </si>
  <si>
    <t>MANAGED PRINT SERVICE (MPS) BD PROD TSO SUP</t>
  </si>
  <si>
    <t>MANTAS-AML DEV TSO CHG</t>
  </si>
  <si>
    <t>MANTAS-AML DEV TSO SUP</t>
  </si>
  <si>
    <t>MANTAS-AML DR TSO CHG</t>
  </si>
  <si>
    <t>MANTAS-AML DR TSO SUP</t>
  </si>
  <si>
    <t>MANTAS-AML PK DR TSO CHG</t>
  </si>
  <si>
    <t>MANTAS-AML PK DR TSO SUP</t>
  </si>
  <si>
    <t>MANTAS-AML PK PROD TSO CHG</t>
  </si>
  <si>
    <t>MANTAS-AML PK PROD TSO SUP</t>
  </si>
  <si>
    <t>Mantas-AML PREPROD TSO CHG</t>
  </si>
  <si>
    <t>Mantas-AML PREPROD TSO SUP</t>
  </si>
  <si>
    <t>MANTAS-AML PROD TSO CHG</t>
  </si>
  <si>
    <t>MANTAS-AML PROD TSO SUP</t>
  </si>
  <si>
    <t>MANTAS-ECM DEV TSO CHG</t>
  </si>
  <si>
    <t>MANTAS-ECM DEV TSO SUP</t>
  </si>
  <si>
    <t>MANTAS-ECM DR TSO CHG</t>
  </si>
  <si>
    <t>MANTAS-ECM DR TSO SUP</t>
  </si>
  <si>
    <t>MANTAS-ECM PK DR TSO CHG</t>
  </si>
  <si>
    <t>MANTAS-ECM PK DR TSO SUP</t>
  </si>
  <si>
    <t>MANTAS-ECM PK PROD TSO CHG</t>
  </si>
  <si>
    <t>MANTAS-ECM PK PROD TSO SUP</t>
  </si>
  <si>
    <t>MANTAS-ECM PROD TSO CHG</t>
  </si>
  <si>
    <t>MANTAS-ECM PROD TSO SUP</t>
  </si>
  <si>
    <t>MAPS PROD TSO CHG</t>
  </si>
  <si>
    <t>MAPS PROD TSO SUP</t>
  </si>
  <si>
    <t>MAPS TEST TSO CHG</t>
  </si>
  <si>
    <t>MAPS TEST TSO SUP</t>
  </si>
  <si>
    <t>MARCIS DEV TSO CHG</t>
  </si>
  <si>
    <t>MARCIS DEV TSO SUP</t>
  </si>
  <si>
    <t>MARCIS DR TSO CHG</t>
  </si>
  <si>
    <t>MARCIS DR TSO SUP</t>
  </si>
  <si>
    <t>MARCIS PROD TSO CHG</t>
  </si>
  <si>
    <t>MARCIS PROD TSO SUP</t>
  </si>
  <si>
    <t>MARGINMAN DR TSO CHG</t>
  </si>
  <si>
    <t>MARGINMAN DR TSO SUP</t>
  </si>
  <si>
    <t>MARGINMAN PROD TSO CHG</t>
  </si>
  <si>
    <t>MARGINMAN PROD TSO SUP</t>
  </si>
  <si>
    <t>MarketAnalyst PROD TSO CHG</t>
  </si>
  <si>
    <t>MarketAnalyst PROD TSO SUP</t>
  </si>
  <si>
    <t>MARKIT ONBOARDING ACCELERATOR PROD TSO CHG</t>
  </si>
  <si>
    <t>MARKIT ONBOARDING ACCELERATOR PROD TSO SUP</t>
  </si>
  <si>
    <t>MARKIT TAX UTILITY PROD TSO CHG</t>
  </si>
  <si>
    <t>MARKIT TAX UTILITY PROD TSO SUP</t>
  </si>
  <si>
    <t>MARS DR TSO CHG</t>
  </si>
  <si>
    <t>MARS DR TSO SUP</t>
  </si>
  <si>
    <t>MARS PROD TSO CHG</t>
  </si>
  <si>
    <t>MARS PROD TSO SUP</t>
  </si>
  <si>
    <t>MARS TEST TSO CHG</t>
  </si>
  <si>
    <t>MARS TEST TSO SUP</t>
  </si>
  <si>
    <t>MARTECH SERVICE LAYER DEV TSO CHG</t>
  </si>
  <si>
    <t>MARTECH SERVICE LAYER DEV TSO SUP</t>
  </si>
  <si>
    <t>MARTECH SERVICE LAYER DR TSO CHG</t>
  </si>
  <si>
    <t>MARTECH SERVICE LAYER DR TSO SUP</t>
  </si>
  <si>
    <t>MARTECH SERVICE LAYER PROD TSO CHG</t>
  </si>
  <si>
    <t>MARTECH SERVICE LAYER PROD TSO SUP</t>
  </si>
  <si>
    <t>MASRP PROD TSO CHG</t>
  </si>
  <si>
    <t>MASRP PROD TSO SUP</t>
  </si>
  <si>
    <t>Mauritius-LRR DEV TSO CHG</t>
  </si>
  <si>
    <t>Mauritius-LRR DEV TSO SUP</t>
  </si>
  <si>
    <t>Mauritius-LRR DR TSO CHG</t>
  </si>
  <si>
    <t>Mauritius-LRR DR TSO SUP</t>
  </si>
  <si>
    <t>Mauritius-LRR PROD TSO CHG</t>
  </si>
  <si>
    <t>Mauritius-LRR PROD TSO SUP</t>
  </si>
  <si>
    <t>MBFE CN DR TSO CHG</t>
  </si>
  <si>
    <t>MBFE CN DR TSO SUP</t>
  </si>
  <si>
    <t>MBFE CN PROD TSO CHG</t>
  </si>
  <si>
    <t>MBFE CN PROD TSO SUP</t>
  </si>
  <si>
    <t>MCE DEV TSO CHG</t>
  </si>
  <si>
    <t>MCE DEV TSO SUP</t>
  </si>
  <si>
    <t>MCE DR TSO CHG</t>
  </si>
  <si>
    <t>MCE DR TSO SUP</t>
  </si>
  <si>
    <t>MCE PROD TSO CHG</t>
  </si>
  <si>
    <t>MCE PROD TSO SUP</t>
  </si>
  <si>
    <t>MCIB MU DR TSO CHG</t>
  </si>
  <si>
    <t>MCIB MU DR TSO SUP</t>
  </si>
  <si>
    <t>MCIB MU PROD TSO CHG</t>
  </si>
  <si>
    <t>MCIB MU PROD TSO SUP</t>
  </si>
  <si>
    <t>MCO GBL DEV TSO CHG</t>
  </si>
  <si>
    <t>MCO GBL DEV TSO SUP</t>
  </si>
  <si>
    <t>MCO GBL PROD TSO CHG</t>
  </si>
  <si>
    <t>MCO GBL PROD TSO SUP</t>
  </si>
  <si>
    <t>MCO GBL SIT TSO CHG</t>
  </si>
  <si>
    <t>MCO GBL SIT TSO SUP</t>
  </si>
  <si>
    <t>MCO GBL STAGE TSO CHG</t>
  </si>
  <si>
    <t>MCO GBL STAGE TSO SUP</t>
  </si>
  <si>
    <t>MCO GBL UAT TSO CHG</t>
  </si>
  <si>
    <t>MCO GBL UAT TSO SUP</t>
  </si>
  <si>
    <t>MDIC MY PROD TSO CHG</t>
  </si>
  <si>
    <t>MDIC MY PROD TSO SUP</t>
  </si>
  <si>
    <t>MDIS DOTOPAL DR TSO CHG</t>
  </si>
  <si>
    <t>MDIS DOTOPAL DR TSO SUP</t>
  </si>
  <si>
    <t>MDIS DOTOPAL PROD TSO CHG</t>
  </si>
  <si>
    <t>MDIS DOTOPAL PROD TSO SUP</t>
  </si>
  <si>
    <t>MDIS EMAIL HK NONPRD TSO CHG</t>
  </si>
  <si>
    <t>MDIS EMAIL HK NONPRD TSO SUP</t>
  </si>
  <si>
    <t>MDIS FAIXIN DR TSO CHG</t>
  </si>
  <si>
    <t>MDIS FAIXIN DR TSO SUP</t>
  </si>
  <si>
    <t>MDIS FAXIN PROD TSO CHG</t>
  </si>
  <si>
    <t>MDIS FAXIN PROD TSO SUP</t>
  </si>
  <si>
    <t>MDIS HKOE DR TSO CHG</t>
  </si>
  <si>
    <t>MDIS HKOE DR TSO SUP</t>
  </si>
  <si>
    <t>MDIS HKOE PROD TSO CHG</t>
  </si>
  <si>
    <t>MDIS HKOE PROD TSO SUP</t>
  </si>
  <si>
    <t>MDIS NONPROD TSO CHG</t>
  </si>
  <si>
    <t>MDIS NONPROD TSO SUP</t>
  </si>
  <si>
    <t>MDIS PROD TSO CHG</t>
  </si>
  <si>
    <t>MDIS PROD TSO SUP</t>
  </si>
  <si>
    <t>MDIS TEST TSO CHG</t>
  </si>
  <si>
    <t>MDIS TEST TSO SUP</t>
  </si>
  <si>
    <t>MDM DEV TSO CHG</t>
  </si>
  <si>
    <t>MDM DEV TSO SUP</t>
  </si>
  <si>
    <t>MDM PROD TSO CHG</t>
  </si>
  <si>
    <t>MDM PROD TSO SUP</t>
  </si>
  <si>
    <t>MDM-HK MOBILE TSO CHG</t>
  </si>
  <si>
    <t>MDM-HK MOBILE TSO SUP</t>
  </si>
  <si>
    <t>MDM-SG MOBILE TSO CHG</t>
  </si>
  <si>
    <t>MDM-SG MOBILE TSO SUP</t>
  </si>
  <si>
    <t>MDO TSO CHG</t>
  </si>
  <si>
    <t>MDO TSO SUP</t>
  </si>
  <si>
    <t>MDS RTDS MON NON PROD TSO CHG</t>
  </si>
  <si>
    <t>MDS RTDS MON NON PROD TSO SUP</t>
  </si>
  <si>
    <t>MDS RTDS MON PROD TSO CHG</t>
  </si>
  <si>
    <t>MDS RTDS MON PROD TSO SUP</t>
  </si>
  <si>
    <t>MDS RTDS NON PROD TSO CHG</t>
  </si>
  <si>
    <t>MDS RTDS NON PROD TSO SUP</t>
  </si>
  <si>
    <t>MDS RTDS PROD TSO CHG</t>
  </si>
  <si>
    <t>MDS RTDS PROD TSO SUP</t>
  </si>
  <si>
    <t>MEAS IN DR TSO CHG</t>
  </si>
  <si>
    <t>MEAS IN DR TSO SUP</t>
  </si>
  <si>
    <t>MEAS IN PROD TSO CHG</t>
  </si>
  <si>
    <t>MEAS IN PROD TSO SUP</t>
  </si>
  <si>
    <t>MECM DEV TSO CHG</t>
  </si>
  <si>
    <t>MECM DEV TSO SUP</t>
  </si>
  <si>
    <t>MECM PROD TSO CHG</t>
  </si>
  <si>
    <t>MECM PROD TSO SUP</t>
  </si>
  <si>
    <t>MECM PVP TSO CHG</t>
  </si>
  <si>
    <t>MECM PVP TSO SUP</t>
  </si>
  <si>
    <t>MEETING ROOM PANEL-HONG KONG GBL ISCI EGE TSO CHG</t>
  </si>
  <si>
    <t>MEETING ROOM PANEL-HONG KONG GBL ISCI EGE TSO SUP</t>
  </si>
  <si>
    <t>MEETING ROOM PANEL-JAPAN TSS CTRY SYSTEMS SUPPORT TSO CHG</t>
  </si>
  <si>
    <t>MEETING ROOM PANEL-JAPAN TSS CTRY SYSTEMS SUPPORT TSO SUP</t>
  </si>
  <si>
    <t>MEETING ROOM PANEL-JERSEY OSV PREMISES TSO CHG</t>
  </si>
  <si>
    <t>MEETING ROOM PANEL-JERSEY OSV PREMISES TSO SUP</t>
  </si>
  <si>
    <t>MEGARA ARCHIVE ZA PROD TSO CHG</t>
  </si>
  <si>
    <t>MEGARA ARCHIVE ZA PROD TSO SUP</t>
  </si>
  <si>
    <t>MEPS SG PROD TSO CHG</t>
  </si>
  <si>
    <t>MEPS SG PROD TSO SUP</t>
  </si>
  <si>
    <t>METADATA MANAGER DEV TSO CHG</t>
  </si>
  <si>
    <t>METADATA MANAGER DEV TSO SUP</t>
  </si>
  <si>
    <t>METADATA MANAGER DR TSO CHG</t>
  </si>
  <si>
    <t>METADATA MANAGER DR TSO SUP</t>
  </si>
  <si>
    <t>METADATA MANAGER PROD TSO CHG</t>
  </si>
  <si>
    <t>METADATA MANAGER PROD TSO SUP</t>
  </si>
  <si>
    <t>METALOGIX CONTENT MATRIX DR TSO CHG</t>
  </si>
  <si>
    <t>METALOGIX CONTENT MATRIX DR TSO SUP</t>
  </si>
  <si>
    <t>METALOGIX CONTENT MATRIX PROD TSO CHG</t>
  </si>
  <si>
    <t>METALOGIX CONTENT MATRIX PROD TSO SUP</t>
  </si>
  <si>
    <t>METALOGIX CONTROLPOINT DEV TSO CHG</t>
  </si>
  <si>
    <t>METALOGIX CONTROLPOINT DEV TSO SUP</t>
  </si>
  <si>
    <t>METALOGIX CONTROLPOINT PROD TSO CHG</t>
  </si>
  <si>
    <t>METALOGIX CONTROLPOINT PROD TSO SUP</t>
  </si>
  <si>
    <t>METALOGIX ESSENTIALS FOR O365 DEV TSO CHG</t>
  </si>
  <si>
    <t>METALOGIX ESSENTIALS FOR O365 DEV TSO SUP</t>
  </si>
  <si>
    <t>METALOGIX ESSENTIALS FOR O365 PROD TSO CHG</t>
  </si>
  <si>
    <t>METALOGIX ESSENTIALS FOR O365 PROD TSO SUP</t>
  </si>
  <si>
    <t>MetaPlus-SCBK KR DEV TSO CHG</t>
  </si>
  <si>
    <t>MetaPlus-SCBK KR DEV TSO SUP</t>
  </si>
  <si>
    <t>MetaPlus-SCBK KR DR TSO CHG</t>
  </si>
  <si>
    <t>MetaPlus-SCBK KR DR TSO SUP</t>
  </si>
  <si>
    <t>MetaPlus-SCBK KR PROD TSO CHG</t>
  </si>
  <si>
    <t>MetaPlus-SCBK KR PROD TSO SUP</t>
  </si>
  <si>
    <t>METROFILER ZA PROD TSO CHG</t>
  </si>
  <si>
    <t>METROFILER ZA PROD TSO SUP</t>
  </si>
  <si>
    <t>MFA SINEWAVE DR TSO CHG</t>
  </si>
  <si>
    <t>MFA SINEWAVE DR TSO SUP</t>
  </si>
  <si>
    <t>MFA SINEWAVE PROD TSO CHG</t>
  </si>
  <si>
    <t>MFA SINEWAVE PROD TSO SUP</t>
  </si>
  <si>
    <t>MFAOVSSP DR TSO CHG</t>
  </si>
  <si>
    <t>MFAOVSSP DR TSO SUP</t>
  </si>
  <si>
    <t>MFAOVSSP PROD TSO CHG</t>
  </si>
  <si>
    <t>MFAOVSSP PROD TSO SUP</t>
  </si>
  <si>
    <t>MFCA DEV TSO CHG</t>
  </si>
  <si>
    <t>MFCA DEV TSO SUP</t>
  </si>
  <si>
    <t>MFCA DR TSO CHG</t>
  </si>
  <si>
    <t>MFCA DR TSO SUP</t>
  </si>
  <si>
    <t>MFCA PROD TSO CHG</t>
  </si>
  <si>
    <t>MFCA PROD TSO SUP</t>
  </si>
  <si>
    <t>MFD TW PROD TSO CHG</t>
  </si>
  <si>
    <t>MFD TW PROD TSO SUP</t>
  </si>
  <si>
    <t>MFD-SCBK KR DEV TSO CHG</t>
  </si>
  <si>
    <t>MFD-SCBK KR DEV TSO SUP</t>
  </si>
  <si>
    <t>MFD-SCBK KR DR TSO CHG</t>
  </si>
  <si>
    <t>MFD-SCBK KR DR TSO SUP</t>
  </si>
  <si>
    <t>MFD-SCBK KR PROD TSO CHG</t>
  </si>
  <si>
    <t>MFD-SCBK KR PROD TSO SUP</t>
  </si>
  <si>
    <t>MFP-AE TSS CTRY SYSTEMS SUPPORT TSO CHG</t>
  </si>
  <si>
    <t>MFP-AE TSS CTRY SYSTEMS SUPPORT TSO SUP</t>
  </si>
  <si>
    <t>MFP-AO TSS CTRY SYSTEMS SUPPORT TSO CHG</t>
  </si>
  <si>
    <t>MFP-AO TSS CTRY SYSTEMS SUPPORT TSO SUP</t>
  </si>
  <si>
    <t>MFP-AU TSS CTRY SYSTEMS SUPPORT TSO CHG</t>
  </si>
  <si>
    <t>MFP-AU TSS CTRY SYSTEMS SUPPORT TSO SUP</t>
  </si>
  <si>
    <t>MFP-BD TSS CTRY SYSTEMS SUPPORT TSO CHG</t>
  </si>
  <si>
    <t>MFP-BD TSS CTRY SYSTEMS SUPPORT TSO SUP</t>
  </si>
  <si>
    <t>MFP-BH TSS CTRY SYSTEMS SUPPORT TSO CHG</t>
  </si>
  <si>
    <t>MFP-BH TSS CTRY SYSTEMS SUPPORT TSO SUP</t>
  </si>
  <si>
    <t>MFP-BN OSV DGSOFT TSO CHG</t>
  </si>
  <si>
    <t>MFP-BN OSV DGSOFT TSO SUP</t>
  </si>
  <si>
    <t>MFP-BN TSS CTRY SYSTEMS SUPPORT TSO CHG</t>
  </si>
  <si>
    <t>MFP-BN TSS CTRY SYSTEMS SUPPORT TSO SUP</t>
  </si>
  <si>
    <t>MFP-BR TSS CTRY SYSTEMS SUPPORT TSO CHG</t>
  </si>
  <si>
    <t>MFP-BR TSS CTRY SYSTEMS SUPPORT TSO SUP</t>
  </si>
  <si>
    <t>MFP-BW TSS CTRY SYSTEMS SUPPORT TSO CHG</t>
  </si>
  <si>
    <t>MFP-BW TSS CTRY SYSTEMS SUPPORT TSO SUP</t>
  </si>
  <si>
    <t>MFP-CH CSS PVBARCHIVE SUPPORT TSO CHG</t>
  </si>
  <si>
    <t>MFP-CH CSS PVBARCHIVE SUPPORT TSO SUP</t>
  </si>
  <si>
    <t>MFP-CI TSS CTRY SYSTEMS SUPPORT TSO CHG</t>
  </si>
  <si>
    <t>MFP-CI TSS CTRY SYSTEMS SUPPORT TSO SUP</t>
  </si>
  <si>
    <t>MFP-CM TSS CTRY SYSTEMS SUPPORT TSO CHG</t>
  </si>
  <si>
    <t>MFP-CM TSS CTRY SYSTEMS SUPPORT TSO SUP</t>
  </si>
  <si>
    <t>MFP-CN OSV CD DESKTOP TSO CHG</t>
  </si>
  <si>
    <t>MFP-CN OSV CD DESKTOP TSO SUP</t>
  </si>
  <si>
    <t>MFP-CN OSV LEXMARK TSO CHG</t>
  </si>
  <si>
    <t>MFP-CN OSV LEXMARK TSO SUP</t>
  </si>
  <si>
    <t>MFP-CN OSV SU DESKTOP TSO CHG</t>
  </si>
  <si>
    <t>MFP-CN OSV SU DESKTOP TSO SUP</t>
  </si>
  <si>
    <t>MFP-CN OSV TJ DESKTOP TSO CHG</t>
  </si>
  <si>
    <t>MFP-CN OSV TJ DESKTOP TSO SUP</t>
  </si>
  <si>
    <t>MFP-CN SH TSS CTRY SYSTEMS SUPPORT TSO CHG</t>
  </si>
  <si>
    <t>MFP-CN SH TSS CTRY SYSTEMS SUPPORT TSO SUP</t>
  </si>
  <si>
    <t>MFP-DE TSS CTRY SYSTEMS SUPPORT TSO CHG</t>
  </si>
  <si>
    <t>MFP-DE TSS CTRY SYSTEMS SUPPORT TSO SUP</t>
  </si>
  <si>
    <t>MFP-GBL OSV VIDEO CONFERENCING TSO CHG</t>
  </si>
  <si>
    <t>MFP-GBL OSV VIDEO CONFERENCING TSO SUP</t>
  </si>
  <si>
    <t>MFP-GH TSS CTRY SYSTEMS SUPPORT TSO CHG</t>
  </si>
  <si>
    <t>MFP-GH TSS CTRY SYSTEMS SUPPORT TSO SUP</t>
  </si>
  <si>
    <t>MFP-GM TSS CTRY SYSTEMS SUPPORT TSO CHG</t>
  </si>
  <si>
    <t>MFP-GM TSS CTRY SYSTEMS SUPPORT TSO SUP</t>
  </si>
  <si>
    <t>MFP-HK OSV BCP TSO CHG</t>
  </si>
  <si>
    <t>MFP-HK OSV BCP TSO SUP</t>
  </si>
  <si>
    <t>MFP-HK TSS CTRY SYSTEMS SUPPORT TSO CHG</t>
  </si>
  <si>
    <t>MFP-HK TSS CTRY SYSTEMS SUPPORT TSO SUP</t>
  </si>
  <si>
    <t>MFP-ID TSS CTRY SYSTEMS SUPPORT TSO CHG</t>
  </si>
  <si>
    <t>MFP-ID TSS CTRY SYSTEMS SUPPORT TSO SUP</t>
  </si>
  <si>
    <t>MFP-IN OSV XEROX TSO CHG</t>
  </si>
  <si>
    <t>MFP-IN OSV XEROX TSO SUP</t>
  </si>
  <si>
    <t>MFP-IN TSS CTRY SYSTEMS SUPPORT TSO CHG</t>
  </si>
  <si>
    <t>MFP-IN TSS CTRY SYSTEMS SUPPORT TSO SUP</t>
  </si>
  <si>
    <t>MFP-IQ TSS CTRY SYSTEMS SUPPORT TSO CHG</t>
  </si>
  <si>
    <t>MFP-IQ TSS CTRY SYSTEMS SUPPORT TSO SUP</t>
  </si>
  <si>
    <t>MFP-JE TSS CTRY SYSTEMS SUPPORT TSO CHG</t>
  </si>
  <si>
    <t>MFP-JE TSS CTRY SYSTEMS SUPPORT TSO SUP</t>
  </si>
  <si>
    <t>MFP-JO TSS CTRY SYSTEMS SUPPORT TSO CHG</t>
  </si>
  <si>
    <t>MFP-JO TSS CTRY SYSTEMS SUPPORT TSO SUP</t>
  </si>
  <si>
    <t>MFP-JP TSS CTRY SYSTEMS SUPPORT TSO CHG</t>
  </si>
  <si>
    <t>MFP-JP TSS CTRY SYSTEMS SUPPORT TSO SUP</t>
  </si>
  <si>
    <t>MFP-KR IT SCBK CTMIO TSO CHG</t>
  </si>
  <si>
    <t>MFP-KR IT SCBK CTMIO TSO SUP</t>
  </si>
  <si>
    <t>MFP-LAR TSS CTRY SYSTEMS SUPPORT TSO CHG</t>
  </si>
  <si>
    <t>MFP-LAR TSS CTRY SYSTEMS SUPPORT TSO SUP</t>
  </si>
  <si>
    <t>MFP-LK OSV SUPPORT TSO CHG</t>
  </si>
  <si>
    <t>MFP-LK OSV SUPPORT TSO SUP</t>
  </si>
  <si>
    <t>MFP-LK TSS CTRY SYSTEMS SUPPORT TSO CHG</t>
  </si>
  <si>
    <t>MFP-LK TSS CTRY SYSTEMS SUPPORT TSO SUP</t>
  </si>
  <si>
    <t>MFP-MU TSS CTRY SYSTEMS SUPPORT TSO CHG</t>
  </si>
  <si>
    <t>MFP-MU TSS CTRY SYSTEMS SUPPORT TSO SUP</t>
  </si>
  <si>
    <t>MFP-MY DC GSSC CRES SUPPORT TSO CHG</t>
  </si>
  <si>
    <t>MFP-MY DC GSSC CRES SUPPORT TSO SUP</t>
  </si>
  <si>
    <t>MFP-MY TSS CTRY SYSTEMS SUPPORT TSO CHG</t>
  </si>
  <si>
    <t>MFP-MY TSS CTRY SYSTEMS SUPPORT TSO SUP</t>
  </si>
  <si>
    <t>MFP-NG TSS CTRY SYSTEMS SUPPORT TSO CHG</t>
  </si>
  <si>
    <t>MFP-NG TSS CTRY SYSTEMS SUPPORT TSO SUP</t>
  </si>
  <si>
    <t>MFP-NP TSS CTRY SYSTEMS SUPPORT TSO CHG</t>
  </si>
  <si>
    <t>MFP-NP TSS CTRY SYSTEMS SUPPORT TSO SUP</t>
  </si>
  <si>
    <t>MFP-OM TSS CTRY SYSTEMS SUPPORT TSO CHG</t>
  </si>
  <si>
    <t>MFP-OM TSS CTRY SYSTEMS SUPPORT TSO SUP</t>
  </si>
  <si>
    <t>MFP-PH OSV DESKTOP TSO CHG</t>
  </si>
  <si>
    <t>MFP-PH OSV DESKTOP TSO SUP</t>
  </si>
  <si>
    <t>MFP-PH TSS CTRY SYSTEMS SUPPORT TSO CHG</t>
  </si>
  <si>
    <t>MFP-PH TSS CTRY SYSTEMS SUPPORT TSO SUP</t>
  </si>
  <si>
    <t>MFP-QA TSS CTRY SYSTEMS SUPPORT TSO CHG</t>
  </si>
  <si>
    <t>MFP-QA TSS CTRY SYSTEMS SUPPORT TSO SUP</t>
  </si>
  <si>
    <t>MFP-RMS SG IT BCP TSO CHG</t>
  </si>
  <si>
    <t>MFP-RMS SG IT BCP TSO SUP</t>
  </si>
  <si>
    <t>MFP-SL TSS CTRY SYSTEMS SUPPORT TSO CHG</t>
  </si>
  <si>
    <t>MFP-SL TSS CTRY SYSTEMS SUPPORT TSO SUP</t>
  </si>
  <si>
    <t>MFP-TH OSV SUPPORT TSO CHG</t>
  </si>
  <si>
    <t>MFP-TH OSV SUPPORT TSO SUP</t>
  </si>
  <si>
    <t>MFP-TH TSS CTRY SYSTEMS SUPPORT TSO CHG</t>
  </si>
  <si>
    <t>MFP-TH TSS CTRY SYSTEMS SUPPORT TSO SUP</t>
  </si>
  <si>
    <t>MFP-TR TSS CTRY SYSTEMS SUPPORT TSO CHG</t>
  </si>
  <si>
    <t>MFP-TR TSS CTRY SYSTEMS SUPPORT TSO SUP</t>
  </si>
  <si>
    <t>MFP-TW TS FMIS TSO CHG</t>
  </si>
  <si>
    <t>MFP-TW TS FMIS TSO SUP</t>
  </si>
  <si>
    <t>MFP-TZ TSS CTRY SYSTEMS SUPPORT TSO CHG</t>
  </si>
  <si>
    <t>MFP-TZ TSS CTRY SYSTEMS SUPPORT TSO SUP</t>
  </si>
  <si>
    <t>MFP-UG TSS CTRY SYSTEMS SUPPORT TSO CHG</t>
  </si>
  <si>
    <t>MFP-UG TSS CTRY SYSTEMS SUPPORT TSO SUP</t>
  </si>
  <si>
    <t>MFP-UK TSS COUNTRY SYSTEMS SUPPORT TSO CHG</t>
  </si>
  <si>
    <t>MFP-UK TSS COUNTRY SYSTEMS SUPPORT TSO SUP</t>
  </si>
  <si>
    <t>MFP-UK TSS CSS SERVER TSO CHG</t>
  </si>
  <si>
    <t>MFP-UK TSS CSS SERVER TSO SUP</t>
  </si>
  <si>
    <t>MFP-US TSS CSS SERVER TSO CHG</t>
  </si>
  <si>
    <t>MFP-US TSS CSS SERVER TSO SUP</t>
  </si>
  <si>
    <t>MFP-VN TSS CTRY SYSTEMS SUPPORT TSO CHG</t>
  </si>
  <si>
    <t>MFP-VN TSS CTRY SYSTEMS SUPPORT TSO SUP</t>
  </si>
  <si>
    <t>MFP-ZA TSS CTRY SYSTEMS SUPPORT TSO CHG</t>
  </si>
  <si>
    <t>MFP-ZA TSS CTRY SYSTEMS SUPPORT TSO SUP</t>
  </si>
  <si>
    <t>MFP-ZM TSS CTRY SYSTEMS SUPPORT TSO CHG</t>
  </si>
  <si>
    <t>MFP-ZM TSS CTRY SYSTEMS SUPPORT TSO SUP</t>
  </si>
  <si>
    <t>MFP-ZW TSS CTRY SYSTEMS SUPPORT TSO CHG</t>
  </si>
  <si>
    <t>MFP-ZW TSS CTRY SYSTEMS SUPPORT TSO SUP</t>
  </si>
  <si>
    <t>MFS GEMFOR-SCBTL DR TSO CHG</t>
  </si>
  <si>
    <t>MFS GEMFOR-SCBTL DR TSO SUP</t>
  </si>
  <si>
    <t>MFS GEMFOR-SCBTL PROD TSO CHG</t>
  </si>
  <si>
    <t>MFS GEMFOR-SCBTL PROD TSO SUP</t>
  </si>
  <si>
    <t>MI-BANKING-MPS AKM DR TSO CHG</t>
  </si>
  <si>
    <t>MI-BANKING-MPS AKM DR TSO SUP</t>
  </si>
  <si>
    <t>MI-BANKING-MPS PROD TSO CHG</t>
  </si>
  <si>
    <t>MI-BANKING-MPS PROD TSO SUP</t>
  </si>
  <si>
    <t>MICR MU PROD TSO CHG</t>
  </si>
  <si>
    <t>MICR MU PROD TSO SUP</t>
  </si>
  <si>
    <t>MICR/DOCUVIEW KE PROD TSO CHG</t>
  </si>
  <si>
    <t>MICR/DOCUVIEW KE PROD TSO SUP</t>
  </si>
  <si>
    <t>MICROGEN TRUST PLATFORM SG DR TSO CHG</t>
  </si>
  <si>
    <t>MICROGEN TRUST PLATFORM SG DR TSO SUP</t>
  </si>
  <si>
    <t>MICROGEN TRUST PLATFORM SG PROD TSO CHG</t>
  </si>
  <si>
    <t>MICROGEN TRUST PLATFORM SG PROD TSO SUP</t>
  </si>
  <si>
    <t>MICROSOFT DYNAMICS 365 ADAPTOR DEV TSO CHG</t>
  </si>
  <si>
    <t>MICROSOFT DYNAMICS 365 ADAPTOR DEV TSO SUP</t>
  </si>
  <si>
    <t>MICROSOFT DYNAMICS 365 ADAPTOR DR TSO CHG</t>
  </si>
  <si>
    <t>MICROSOFT DYNAMICS 365 ADAPTOR DR TSO SUP</t>
  </si>
  <si>
    <t>MICROSOFT DYNAMICS 365 ADAPTOR PROD TSO CHG</t>
  </si>
  <si>
    <t>MICROSOFT DYNAMICS 365 ADAPTOR PROD TSO SUP</t>
  </si>
  <si>
    <t>MICROSOFT DYNAMICS 365 ADAPTOR SIT TSO CHG</t>
  </si>
  <si>
    <t>MICROSOFT DYNAMICS 365 ADAPTOR SIT TSO SUP</t>
  </si>
  <si>
    <t>MICROSOFT DYNAMICS 365 ADAPTOR STAGE TSO CHG</t>
  </si>
  <si>
    <t>MICROSOFT DYNAMICS 365 ADAPTOR STAGE TSO SUP</t>
  </si>
  <si>
    <t>MICROSOFT DYNAMICS 365 ADAPTOR UAT TSO CHG</t>
  </si>
  <si>
    <t>MICROSOFT DYNAMICS 365 ADAPTOR UAT TSO SUP</t>
  </si>
  <si>
    <t>MICROSOFT LIVECHAT DR TSO CHG</t>
  </si>
  <si>
    <t>MICROSOFT LIVECHAT DR TSO SUP</t>
  </si>
  <si>
    <t>MICROSOFT LIVECHAT PROD TSO CHG</t>
  </si>
  <si>
    <t>MICROSOFT LIVECHAT PROD TSO SUP</t>
  </si>
  <si>
    <t>MICROSOFT LIVECHAT SIT TSO CHG</t>
  </si>
  <si>
    <t>MICROSOFT LIVECHAT SIT TSO SUP</t>
  </si>
  <si>
    <t>MICROSOFT OFFICE 365 PROPLUS PROD TSO CHG</t>
  </si>
  <si>
    <t>MICROSOFT OFFICE 365 PROPLUS PROD TSO SUP</t>
  </si>
  <si>
    <t>MICROSOFT OFFICE ONLINE APPS DEV TSO CHG</t>
  </si>
  <si>
    <t>MICROSOFT OFFICE ONLINE APPS DEV TSO SUP</t>
  </si>
  <si>
    <t>MICROSOFT OFFICE ONLINE APPS PROD TSO CHG</t>
  </si>
  <si>
    <t>MICROSOFT OFFICE ONLINE APPS PROD TSO SUP</t>
  </si>
  <si>
    <t>MICROSOFT ONEDRIVE FOR BUSINESS ON MOBILE OFFICE 365 DEV TSO CHG</t>
  </si>
  <si>
    <t>MICROSOFT ONEDRIVE FOR BUSINESS ON MOBILE OFFICE 365 DEV TSO SUP</t>
  </si>
  <si>
    <t>MICROSOFT ONEDRIVE FOR BUSINESS ON MOBILE OFFICE 365 PROD TSO CHG</t>
  </si>
  <si>
    <t>MICROSOFT ONEDRIVE FOR BUSINESS ON MOBILE OFFICE 365 PROD TSO SUP</t>
  </si>
  <si>
    <t>MICROSOFT PLANNER CLOUD DEV TSO CHG</t>
  </si>
  <si>
    <t>MICROSOFT PLANNER CLOUD DEV TSO SUP</t>
  </si>
  <si>
    <t>MICROSOFT PLANNER CLOUD PROD TSO CHG</t>
  </si>
  <si>
    <t>MICROSOFT PLANNER CLOUD PROD TSO SUP</t>
  </si>
  <si>
    <t>MICROSOFT POWER AUTOMATE DEV TSO CHG</t>
  </si>
  <si>
    <t>MICROSOFT POWER AUTOMATE DEV TSO SUP</t>
  </si>
  <si>
    <t>MICROSOFT POWER AUTOMATE PROD TSO CHG</t>
  </si>
  <si>
    <t>MICROSOFT POWER AUTOMATE PROD TSO SUP</t>
  </si>
  <si>
    <t>MICROSOFT POWERAPPS DEV TSO CHG</t>
  </si>
  <si>
    <t>MICROSOFT POWERAPPS DEV TSO SUP</t>
  </si>
  <si>
    <t>MICROSOFT POWERAPPS PROD TSO CHG</t>
  </si>
  <si>
    <t>MICROSOFT POWERAPPS PROD TSO SUP</t>
  </si>
  <si>
    <t>MICROSOFT SCOM DR TSO CHG</t>
  </si>
  <si>
    <t>MICROSOFT SCOM DR TSO SUP</t>
  </si>
  <si>
    <t>MICROSOFT SCOM PROD TSO CHG</t>
  </si>
  <si>
    <t>MICROSOFT SCOM PROD TSO SUP</t>
  </si>
  <si>
    <t>MICROSOFT SHAREPOINT 2019 ENTERPRISE DEV TSO CHG</t>
  </si>
  <si>
    <t>MICROSOFT SHAREPOINT 2019 ENTERPRISE DEV TSO SUP</t>
  </si>
  <si>
    <t>Microsoft SharePoint 2019 Enterprise ECAD TSO CHG</t>
  </si>
  <si>
    <t>Microsoft SharePoint 2019 Enterprise ECAD TSO SUP</t>
  </si>
  <si>
    <t>MICROSOFT SHAREPOINT 2019 ENTERPRISE PROD TSO CHG</t>
  </si>
  <si>
    <t>MICROSOFT SHAREPOINT 2019 ENTERPRISE PROD TSO SUP</t>
  </si>
  <si>
    <t>Microsoft SharePoint 2019 Enterprise QA TSO CHG</t>
  </si>
  <si>
    <t>Microsoft SharePoint 2019 Enterprise QA TSO SUP</t>
  </si>
  <si>
    <t>Microsoft SharePoint 2019 Enterprise QA UAT TSO CHG</t>
  </si>
  <si>
    <t>Microsoft SharePoint 2019 Enterprise QA UAT TSO SUP</t>
  </si>
  <si>
    <t>Microsoft SharePoint 2019 Enterprise UAT TSO CHG</t>
  </si>
  <si>
    <t>Microsoft SharePoint 2019 Enterprise UAT TSO SUP</t>
  </si>
  <si>
    <t>MICROSOFT TEAMS PROD TSO CHG</t>
  </si>
  <si>
    <t>MICROSOFT TEAMS PROD TSO SUP</t>
  </si>
  <si>
    <t>MICROSTRATEGY DEV TSO CHG</t>
  </si>
  <si>
    <t>MICROSTRATEGY DEV TSO SUP</t>
  </si>
  <si>
    <t>MICROSTRATEGY DR TSO CHG</t>
  </si>
  <si>
    <t>MICROSTRATEGY DR TSO SUP</t>
  </si>
  <si>
    <t>MICROSTRATEGY LB MOBILE PROD TSO CHG</t>
  </si>
  <si>
    <t>MICROSTRATEGY LB MOBILE PROD TSO SUP</t>
  </si>
  <si>
    <t>MICROSTRATEGY PROD TSO CHG</t>
  </si>
  <si>
    <t>MICROSTRATEGY PROD TSO SUP</t>
  </si>
  <si>
    <t>MICROSTRTEGY HYPER FOR MOBILE PROD TSO CHG</t>
  </si>
  <si>
    <t>MICROSTRTEGY HYPER FOR MOBILE PROD TSO SUP</t>
  </si>
  <si>
    <t>MICRVALIDATE JO PROD TSO CHG</t>
  </si>
  <si>
    <t>MICRVALIDATE JO PROD TSO SUP</t>
  </si>
  <si>
    <t>MILES VANTAGE IN DR TSO CHG</t>
  </si>
  <si>
    <t>MILES VANTAGE IN DR TSO SUP</t>
  </si>
  <si>
    <t>MILES VANTAGE IN PROD TSO CHG</t>
  </si>
  <si>
    <t>MILES VANTAGE IN PROD TSO SUP</t>
  </si>
  <si>
    <t>MI-REVENUE DEV TSO CHG</t>
  </si>
  <si>
    <t>MI-REVENUE DEV TSO SUP</t>
  </si>
  <si>
    <t>MI-REVENUE DR TSO CHG</t>
  </si>
  <si>
    <t>MI-REVENUE DR TSO SUP</t>
  </si>
  <si>
    <t>MI-REVENUE PROD TSO CHG</t>
  </si>
  <si>
    <t>MI-REVENUE PROD TSO SUP</t>
  </si>
  <si>
    <t>MIS TRACKER DEV TSO CHG</t>
  </si>
  <si>
    <t>MIS TRACKER DEV TSO SUP</t>
  </si>
  <si>
    <t>MIS TRACKER DR TSO CHG</t>
  </si>
  <si>
    <t>MIS TRACKER DR TSO SUP</t>
  </si>
  <si>
    <t>MIS TRACKER PROD TSO CHG</t>
  </si>
  <si>
    <t>MIS TRACKER PROD TSO SUP</t>
  </si>
  <si>
    <t>MISDB RLS DR TSO CHG</t>
  </si>
  <si>
    <t>MISDB RLS DR TSO SUP</t>
  </si>
  <si>
    <t>MISDB RLS PROD TSO CHG</t>
  </si>
  <si>
    <t>MISDB RLS PROD TSO SUP</t>
  </si>
  <si>
    <t>MNS MU PROD TSO CHG</t>
  </si>
  <si>
    <t>MNS MU PROD TSO SUP</t>
  </si>
  <si>
    <t>Mobile Banking System DR TSO CHG</t>
  </si>
  <si>
    <t>Mobile Banking System DR TSO SUP</t>
  </si>
  <si>
    <t>Mobile Banking System PROD TSO CHG</t>
  </si>
  <si>
    <t>Mobile Banking System PROD TSO SUP</t>
  </si>
  <si>
    <t>MOBILE DEVICE-AE IT DATA CENTRE TSO CHG</t>
  </si>
  <si>
    <t>MOBILE DEVICE-AE IT DATA CENTRE TSO SUP</t>
  </si>
  <si>
    <t>MOBILE DEVICE-AE IT PROCUREMENT TSO CHG</t>
  </si>
  <si>
    <t>MOBILE DEVICE-AE IT PROCUREMENT TSO SUP</t>
  </si>
  <si>
    <t>MOBILE DEVICE-AE OSV SUPPORT TSO CHG</t>
  </si>
  <si>
    <t>MOBILE DEVICE-AE OSV SUPPORT TSO SUP</t>
  </si>
  <si>
    <t>MOBILE DEVICE-AO TSS CSS TSO CHG</t>
  </si>
  <si>
    <t>MOBILE DEVICE-AO TSS CSS TSO SUP</t>
  </si>
  <si>
    <t>MOBILE DEVICE-AR TSS CSS TSO CHG</t>
  </si>
  <si>
    <t>MOBILE DEVICE-AR TSS CSS TSO SUP</t>
  </si>
  <si>
    <t>MOBILE DEVICE-AU TSS CSS TSO CHG</t>
  </si>
  <si>
    <t>MOBILE DEVICE-AU TSS CSS TSO SUP</t>
  </si>
  <si>
    <t>MOBILE DEVICE-BD TSS CSS TSO CHG</t>
  </si>
  <si>
    <t>MOBILE DEVICE-BD TSS CSS TSO SUP</t>
  </si>
  <si>
    <t>MOBILE DEVICE-BH TSS CSS TSO CHG</t>
  </si>
  <si>
    <t>MOBILE DEVICE-BH TSS CSS TSO SUP</t>
  </si>
  <si>
    <t>MOBILE DEVICE-BN OSV DGSOFT TSO CHG</t>
  </si>
  <si>
    <t>MOBILE DEVICE-BN OSV DGSOFT TSO SUP</t>
  </si>
  <si>
    <t>MOBILE DEVICE-BN TSS CSS TSO CHG</t>
  </si>
  <si>
    <t>MOBILE DEVICE-BN TSS CSS TSO SUP</t>
  </si>
  <si>
    <t>MOBILE DEVICE-BO TSS CSS TSO CHG</t>
  </si>
  <si>
    <t>MOBILE DEVICE-BO TSS CSS TSO SUP</t>
  </si>
  <si>
    <t>MOBILE DEVICE-BR TSS CSS TSO CHG</t>
  </si>
  <si>
    <t>MOBILE DEVICE-BR TSS CSS TSO SUP</t>
  </si>
  <si>
    <t>MOBILE DEVICE-CI AME CI TAI TSO CHG</t>
  </si>
  <si>
    <t>MOBILE DEVICE-CI AME CI TAI TSO SUP</t>
  </si>
  <si>
    <t>MOBILE DEVICE-CI TSS CSS TSO CHG</t>
  </si>
  <si>
    <t>MOBILE DEVICE-CI TSS CSS TSO SUP</t>
  </si>
  <si>
    <t>MOBILE DEVICE-CM TSS CSS TSO CHG</t>
  </si>
  <si>
    <t>MOBILE DEVICE-CM TSS CSS TSO SUP</t>
  </si>
  <si>
    <t>MOBILE DEVICE-CN IS SNS TSO CHG</t>
  </si>
  <si>
    <t>MOBILE DEVICE-CN IS SNS TSO SUP</t>
  </si>
  <si>
    <t>MOBILE DEVICE-CN OSV BJ TSO CHG</t>
  </si>
  <si>
    <t>MOBILE DEVICE-CN OSV BJ TSO SUP</t>
  </si>
  <si>
    <t>MOBILE DEVICE-CN OSV SERVER TSO CHG</t>
  </si>
  <si>
    <t>MOBILE DEVICE-CN OSV SERVER TSO SUP</t>
  </si>
  <si>
    <t>MOBILE DEVICE-CN SCOPE TSS TSO CHG</t>
  </si>
  <si>
    <t>MOBILE DEVICE-CN SCOPE TSS TSO SUP</t>
  </si>
  <si>
    <t>MOBILE DEVICE-CO TSS CSS TSO CHG</t>
  </si>
  <si>
    <t>MOBILE DEVICE-CO TSS CSS TSO SUP</t>
  </si>
  <si>
    <t>MOBILE DEVICE-DE TSS CSS TSO CHG</t>
  </si>
  <si>
    <t>MOBILE DEVICE-DE TSS CSS TSO SUP</t>
  </si>
  <si>
    <t>MOBILE DEVICE-FR TSS CSS TSO CHG</t>
  </si>
  <si>
    <t>MOBILE DEVICE-FR TSS CSS TSO SUP</t>
  </si>
  <si>
    <t>MOBILE DEVICE-GBL ZM EUS AMD TSO CHG</t>
  </si>
  <si>
    <t>MOBILE DEVICE-GBL ZM EUS AMD TSO SUP</t>
  </si>
  <si>
    <t>MOBILE DEVICE-GH TSS CSS TSO CHG</t>
  </si>
  <si>
    <t>MOBILE DEVICE-GH TSS CSS TSO SUP</t>
  </si>
  <si>
    <t>MOBILE DEVICE-GM TSS CSS TSO CHG</t>
  </si>
  <si>
    <t>MOBILE DEVICE-GM TSS CSS TSO SUP</t>
  </si>
  <si>
    <t>MOBILE DEVICE-HK TS FMIS TSO CHG</t>
  </si>
  <si>
    <t>MOBILE DEVICE-HK TS FMIS TSO SUP</t>
  </si>
  <si>
    <t>MOBILE DEVICE-HK TSS CSS TSO CHG</t>
  </si>
  <si>
    <t>MOBILE DEVICE-HK TSS CSS TSO SUP</t>
  </si>
  <si>
    <t>MOBILE DEVICE-ID TSS CSS TSO CHG</t>
  </si>
  <si>
    <t>MOBILE DEVICE-ID TSS CSS TSO SUP</t>
  </si>
  <si>
    <t>MOBILE DEVICE-IN ALL GBL TBGB TSO CHG</t>
  </si>
  <si>
    <t>MOBILE DEVICE-IN ALL GBL TBGB TSO SUP</t>
  </si>
  <si>
    <t>MOBILE DEVICE-IN GBS CAM TSO CHG</t>
  </si>
  <si>
    <t>MOBILE DEVICE-IN GBS CAM TSO SUP</t>
  </si>
  <si>
    <t>MOBILE DEVICE-IN IT SCSI TSO CHG</t>
  </si>
  <si>
    <t>MOBILE DEVICE-IN IT SCSI TSO SUP</t>
  </si>
  <si>
    <t>MOBILE DEVICE-IN TSS CSS TSO CHG</t>
  </si>
  <si>
    <t>MOBILE DEVICE-IN TSS CSS TSO SUP</t>
  </si>
  <si>
    <t>MOBILE DEVICE-IQ TSS CSS TSO CHG</t>
  </si>
  <si>
    <t>MOBILE DEVICE-IQ TSS CSS TSO SUP</t>
  </si>
  <si>
    <t>MOBILE DEVICE-JE TSS CSS TSO CHG</t>
  </si>
  <si>
    <t>MOBILE DEVICE-JE TSS CSS TSO SUP</t>
  </si>
  <si>
    <t>MOBILE DEVICE-JO TSS CSS TSO CHG</t>
  </si>
  <si>
    <t>MOBILE DEVICE-JO TSS CSS TSO SUP</t>
  </si>
  <si>
    <t>MOBILE DEVICE-JP TSS CSS TSO CHG</t>
  </si>
  <si>
    <t>MOBILE DEVICE-JP TSS CSS TSO SUP</t>
  </si>
  <si>
    <t>MOBILE DEVICE-KE IT CTM TSO CHG</t>
  </si>
  <si>
    <t>MOBILE DEVICE-KE IT CTM TSO SUP</t>
  </si>
  <si>
    <t>MOBILE DEVICE-KR IT SCBK CTMIO TSO CHG</t>
  </si>
  <si>
    <t>MOBILE DEVICE-KR IT SCBK CTMIO TSO SUP</t>
  </si>
  <si>
    <t>MOBILE DEVICE-KR IT SCBK ITDM CTM TSO CHG</t>
  </si>
  <si>
    <t>MOBILE DEVICE-KR IT SCBK ITDM CTM TSO SUP</t>
  </si>
  <si>
    <t>MOBILE DEVICE-LK TSS CSS TSO CHG</t>
  </si>
  <si>
    <t>MOBILE DEVICE-LK TSS CSS TSO SUP</t>
  </si>
  <si>
    <t>MOBILE DEVICE-MU TSS CSS TSO CHG</t>
  </si>
  <si>
    <t>MOBILE DEVICE-MU TSS CSS TSO SUP</t>
  </si>
  <si>
    <t>MOBILE DEVICE-MY IT GBSKL TSO CHG</t>
  </si>
  <si>
    <t>MOBILE DEVICE-MY IT GBSKL TSO SUP</t>
  </si>
  <si>
    <t>MOBILE DEVICE-NG OSV PCLAN TSO CHG</t>
  </si>
  <si>
    <t>MOBILE DEVICE-NG OSV PCLAN TSO SUP</t>
  </si>
  <si>
    <t>MOBILE DEVICE-NG TSS CSS TSO CHG</t>
  </si>
  <si>
    <t>MOBILE DEVICE-NG TSS CSS TSO SUP</t>
  </si>
  <si>
    <t>MOBILE DEVICE-NP TSS CSS TSO CHG</t>
  </si>
  <si>
    <t>MOBILE DEVICE-NP TSS CSS TSO SUP</t>
  </si>
  <si>
    <t>MOBILE DEVICE-OM TSS CSS TSO CHG</t>
  </si>
  <si>
    <t>MOBILE DEVICE-OM TSS CSS TSO SUP</t>
  </si>
  <si>
    <t>MOBILE DEVICE-PH OSV DESKTOP TSO CHG</t>
  </si>
  <si>
    <t>MOBILE DEVICE-PH OSV DESKTOP TSO SUP</t>
  </si>
  <si>
    <t>MOBILE DEVICE-PH TSS CSS TSO CHG</t>
  </si>
  <si>
    <t>MOBILE DEVICE-PH TSS CSS TSO SUP</t>
  </si>
  <si>
    <t>MOBILE DEVICE-PL TSS CSS TSO CHG</t>
  </si>
  <si>
    <t>MOBILE DEVICE-PL TSS CSS TSO SUP</t>
  </si>
  <si>
    <t>MOBILE DEVICE-QA TSS CSS TSO CHG</t>
  </si>
  <si>
    <t>MOBILE DEVICE-QA TSS CSS TSO SUP</t>
  </si>
  <si>
    <t>MOBILE DEVICE-RMS MY IT TSO CHG</t>
  </si>
  <si>
    <t>MOBILE DEVICE-RMS MY IT TSO SUP</t>
  </si>
  <si>
    <t>MOBILE DEVICE-RMS UK OSV TSO CHG</t>
  </si>
  <si>
    <t>MOBILE DEVICE-RMS UK OSV TSO SUP</t>
  </si>
  <si>
    <t>MOBILE DEVICE-SG ALL GBL RPW TSO CHG</t>
  </si>
  <si>
    <t>MOBILE DEVICE-SG ALL GBL RPW TSO SUP</t>
  </si>
  <si>
    <t>MOBILE DEVICE-SG TSS CSS TSO CHG</t>
  </si>
  <si>
    <t>MOBILE DEVICE-SG TSS CSS TSO SUP</t>
  </si>
  <si>
    <t>MOBILE DEVICE-SL TSS CSS TSO CHG</t>
  </si>
  <si>
    <t>MOBILE DEVICE-SL TSS CSS TSO SUP</t>
  </si>
  <si>
    <t>MOBILE DEVICE-TH OSV SUPPORT TSO CHG</t>
  </si>
  <si>
    <t>MOBILE DEVICE-TH OSV SUPPORT TSO SUP</t>
  </si>
  <si>
    <t>MOBILE DEVICE-TH TSS CSS TSO CHG</t>
  </si>
  <si>
    <t>MOBILE DEVICE-TH TSS CSS TSO SUP</t>
  </si>
  <si>
    <t>MOBILE DEVICE-TURKEY TSS CSS TSO CHG</t>
  </si>
  <si>
    <t>MOBILE DEVICE-TURKEY TSS CSS TSO SUP</t>
  </si>
  <si>
    <t>MOBILE DEVICE-TW OSV DESKTOP TSO CHG</t>
  </si>
  <si>
    <t>MOBILE DEVICE-TW OSV DESKTOP TSO SUP</t>
  </si>
  <si>
    <t>MOBILE DEVICE-TW TSS CSS TSO CHG</t>
  </si>
  <si>
    <t>MOBILE DEVICE-TW TSS CSS TSO SUP</t>
  </si>
  <si>
    <t>MOBILE DEVICE-TZ TSS CSS TSO CHG</t>
  </si>
  <si>
    <t>MOBILE DEVICE-TZ TSS CSS TSO SUP</t>
  </si>
  <si>
    <t>MOBILE DEVICE-UG TSS CSS TSO CHG</t>
  </si>
  <si>
    <t>MOBILE DEVICE-UG TSS CSS TSO SUP</t>
  </si>
  <si>
    <t>MOBILE DEVICE-UK OSV PREMISES TSO CHG</t>
  </si>
  <si>
    <t>MOBILE DEVICE-UK OSV PREMISES TSO SUP</t>
  </si>
  <si>
    <t>MOBILE DEVICE-UK TSS CSS TSO CHG</t>
  </si>
  <si>
    <t>MOBILE DEVICE-UK TSS CSS TSO SUP</t>
  </si>
  <si>
    <t>MOBILE DEVICE-VN TSS CSS TSO CHG</t>
  </si>
  <si>
    <t>MOBILE DEVICE-VN TSS CSS TSO SUP</t>
  </si>
  <si>
    <t>MOBILE DEVICE-ZA TSS CSS TSO CHG</t>
  </si>
  <si>
    <t>MOBILE DEVICE-ZA TSS CSS TSO SUP</t>
  </si>
  <si>
    <t>MOBILE DEVICE-ZM TSS CSS TSO CHG</t>
  </si>
  <si>
    <t>MOBILE DEVICE-ZM TSS CSS TSO SUP</t>
  </si>
  <si>
    <t>MOBILE DEVICE-ZW TSS CSS TSO CHG</t>
  </si>
  <si>
    <t>Mobile Statement PROD TSO CHG</t>
  </si>
  <si>
    <t>Mobile Statement PROD TSO SUP</t>
  </si>
  <si>
    <t>MONEYTHOR DR TSO CHG</t>
  </si>
  <si>
    <t>MONEYTHOR DR TSO SUP</t>
  </si>
  <si>
    <t>MONEYTHOR PROD TSO CHG</t>
  </si>
  <si>
    <t>MONEYTHOR PROD TSO SUP</t>
  </si>
  <si>
    <t>MONEYTHOR TEST TSO CHG</t>
  </si>
  <si>
    <t>MONEYTHOR TEST TSO SUP</t>
  </si>
  <si>
    <t>MONEYWARE INTEGRA 001 IN DR TSO CHG</t>
  </si>
  <si>
    <t>MONEYWARE INTEGRA 001 IN DR TSO SUP</t>
  </si>
  <si>
    <t>MONEYWARE INTEGRA IN PROD TSO CHG</t>
  </si>
  <si>
    <t>MONEYWARE INTEGRA IN PROD TSO SUP</t>
  </si>
  <si>
    <t>MONEYWARE INTEGRA NDPMS IN PROD TSO CHG</t>
  </si>
  <si>
    <t>MONEYWARE INTEGRA NDPMS IN PROD TSO SUP</t>
  </si>
  <si>
    <t>MOPC DEV TSO CHG</t>
  </si>
  <si>
    <t>MOPC DEV TSO SUP</t>
  </si>
  <si>
    <t>MOPC DR TSO CHG</t>
  </si>
  <si>
    <t>MOPC DR TSO SUP</t>
  </si>
  <si>
    <t>MOPC PROD TSO CHG</t>
  </si>
  <si>
    <t>MOPC PROD TSO SUP</t>
  </si>
  <si>
    <t>MOPC UAT TSO CHG</t>
  </si>
  <si>
    <t>MOPC UAT TSO SUP</t>
  </si>
  <si>
    <t>MORNINGSTAR-FSM PROD TSO CHG</t>
  </si>
  <si>
    <t>MORNINGSTAR-FSM PROD TSO SUP</t>
  </si>
  <si>
    <t>MOSAIC CCIB DEV TSO CHG</t>
  </si>
  <si>
    <t>MOSAIC CCIB DEV TSO SUP</t>
  </si>
  <si>
    <t>MOSAIC CCIB DR TSO CHG</t>
  </si>
  <si>
    <t>MOSAIC CCIB DR TSO SUP</t>
  </si>
  <si>
    <t>MOSAIC CCIB PROD TSO CHG</t>
  </si>
  <si>
    <t>MOSAIC CCIB PROD TSO SUP</t>
  </si>
  <si>
    <t>MOSAIC CPBB DEV TSO CHG</t>
  </si>
  <si>
    <t>MOSAIC CPBB DEV TSO SUP</t>
  </si>
  <si>
    <t>MOSAIC CPBB DR TSO CHG</t>
  </si>
  <si>
    <t>MOSAIC CPBB DR TSO SUP</t>
  </si>
  <si>
    <t>MOSAIC CPBB PROD TSO CHG</t>
  </si>
  <si>
    <t>MOSAIC CPBB PROD TSO SUP</t>
  </si>
  <si>
    <t>MOSAIC DEV TSO CHG</t>
  </si>
  <si>
    <t>MOSAIC DEV TSO SUP</t>
  </si>
  <si>
    <t>MOSAIC DR TSO CHG</t>
  </si>
  <si>
    <t>MOSAIC DR TSO SUP</t>
  </si>
  <si>
    <t>MOSAIC PROD TSO CHG</t>
  </si>
  <si>
    <t>MOSAIC PROD TSO SUP</t>
  </si>
  <si>
    <t>MOSAIKRISK DEV TSO CHG</t>
  </si>
  <si>
    <t>MOSAIKRISK DEV TSO SUP</t>
  </si>
  <si>
    <t>MosaikRisk IN DR TSO CHG</t>
  </si>
  <si>
    <t>MosaikRisk IN DR TSO SUP</t>
  </si>
  <si>
    <t>MosaikRisk IN PROD TSO CHG</t>
  </si>
  <si>
    <t>MosaikRisk IN PROD TSO SUP</t>
  </si>
  <si>
    <t>MOXTRA DEV TSO CHG</t>
  </si>
  <si>
    <t>MOXTRA DEV TSO SUP</t>
  </si>
  <si>
    <t>MOXTRA DR TSO CHG</t>
  </si>
  <si>
    <t>MOXTRA DR TSO SUP</t>
  </si>
  <si>
    <t>MOXTRA PROD TSO CHG</t>
  </si>
  <si>
    <t>MOXTRA PROD TSO SUP</t>
  </si>
  <si>
    <t>Moxtra PvM PROD TSO CHG</t>
  </si>
  <si>
    <t>Moxtra PvM PROD TSO SUP</t>
  </si>
  <si>
    <t>MPDP DEV TSO CHG</t>
  </si>
  <si>
    <t>MPDP DEV TSO SUP</t>
  </si>
  <si>
    <t>MPDP DR TSO CHG</t>
  </si>
  <si>
    <t>MPDP DR TSO SUP</t>
  </si>
  <si>
    <t>MPDP OAT TSO CHG</t>
  </si>
  <si>
    <t>MPDP OAT TSO SUP</t>
  </si>
  <si>
    <t>MPDP PROD TSO CHG</t>
  </si>
  <si>
    <t>MPDP PROD TSO SUP</t>
  </si>
  <si>
    <t>MPDP SIT TSO CHG</t>
  </si>
  <si>
    <t>MPDP SIT TSO SUP</t>
  </si>
  <si>
    <t>MPDP UAT TSO CHG</t>
  </si>
  <si>
    <t>MPDP UAT TSO SUP</t>
  </si>
  <si>
    <t>MPG SPARROW PK DR TSO CHG</t>
  </si>
  <si>
    <t>MPG SPARROW PK DR TSO SUP</t>
  </si>
  <si>
    <t>MPG SPARROW PK PROD TSO CHG</t>
  </si>
  <si>
    <t>MPG SPARROW PK PROD TSO SUP</t>
  </si>
  <si>
    <t>M-POWER_SFT-SCBK KR DEV TSO CHG</t>
  </si>
  <si>
    <t>M-POWER_SFT-SCBK KR DEV TSO SUP</t>
  </si>
  <si>
    <t>M-POWER_SFT-SCBK KR DR TSO CHG</t>
  </si>
  <si>
    <t>M-POWER_SFT-SCBK KR DR TSO SUP</t>
  </si>
  <si>
    <t>M-POWER_SFT-SCBK KR PROD TSO CHG</t>
  </si>
  <si>
    <t>M-POWER_SFT-SCBK KR PROD TSO SUP</t>
  </si>
  <si>
    <t>MQ2.0-BC5 DEV TSO CHG</t>
  </si>
  <si>
    <t>MQ2.0-BC5 DEV TSO SUP</t>
  </si>
  <si>
    <t>MQ2.0-BC5 DR TSO CHG</t>
  </si>
  <si>
    <t>MQ2.0-BC5 DR TSO SUP</t>
  </si>
  <si>
    <t>MQ2.0-BC5 PROD TSO CHG</t>
  </si>
  <si>
    <t>MQ2.0-BC5 PROD TSO SUP</t>
  </si>
  <si>
    <t>MQHUB DEV TSO CHG</t>
  </si>
  <si>
    <t>MQHUB DEV TSO SUP</t>
  </si>
  <si>
    <t>MQHUB DR TSO CHG</t>
  </si>
  <si>
    <t>MQHUB DR TSO SUP</t>
  </si>
  <si>
    <t>MQHUB GATEWAY DEV TSO CHG</t>
  </si>
  <si>
    <t>MQHUB GATEWAY DEV TSO SUP</t>
  </si>
  <si>
    <t>MQHUB GATEWAY DR TSO CHG</t>
  </si>
  <si>
    <t>MQHUB GATEWAY DR TSO SUP</t>
  </si>
  <si>
    <t>MQHUB GATEWAY PROD TSO CHG</t>
  </si>
  <si>
    <t>MQHUB GATEWAY PROD TSO SUP</t>
  </si>
  <si>
    <t>MQHUB PROD TSO CHG</t>
  </si>
  <si>
    <t>MQHUB PROD TSO SUP</t>
  </si>
  <si>
    <t>MRDBS DR TSO CHG</t>
  </si>
  <si>
    <t>MRDBS DR TSO SUP</t>
  </si>
  <si>
    <t>MRDBS PROD TSO CHG</t>
  </si>
  <si>
    <t>MRDBS PROD TSO SUP</t>
  </si>
  <si>
    <t>MRF DEV TSO CHG</t>
  </si>
  <si>
    <t>MRF DEV TSO SUP</t>
  </si>
  <si>
    <t>MRF DR TSO CHG</t>
  </si>
  <si>
    <t>MRF DR TSO SUP</t>
  </si>
  <si>
    <t>MRF PROD TSO CHG</t>
  </si>
  <si>
    <t>MRF PROD TSO SUP</t>
  </si>
  <si>
    <t>MRP SG PROD TSO CHG</t>
  </si>
  <si>
    <t>MRP SG PROD TSO SUP</t>
  </si>
  <si>
    <t>MRP UK DEV TSO CHG</t>
  </si>
  <si>
    <t>MRP UK DEV TSO SUP</t>
  </si>
  <si>
    <t>MRP UK DR TSO CHG</t>
  </si>
  <si>
    <t>MRP UK DR TSO SUP</t>
  </si>
  <si>
    <t>MRP UK PROD TSO CHG</t>
  </si>
  <si>
    <t>MRP UK PROD TSO SUP</t>
  </si>
  <si>
    <t>MS DEFENDER FOR ENDPOINT DEV TSO CHG</t>
  </si>
  <si>
    <t>MS DEFENDER FOR ENDPOINT DEV TSO SUP</t>
  </si>
  <si>
    <t>MS DEFENDER FOR ENDPOINT PROD TSO CHG</t>
  </si>
  <si>
    <t>MS DEFENDER FOR ENDPOINT PROD TSO SUP</t>
  </si>
  <si>
    <t>MS OFFICE 365 MONITORING DR TSO CHG</t>
  </si>
  <si>
    <t>MS OFFICE 365 MONITORING DR TSO SUP</t>
  </si>
  <si>
    <t>MS OFFICE 365 MONITORING PROD TSO CHG</t>
  </si>
  <si>
    <t>MS OFFICE 365 MONITORING PROD TSO SUP</t>
  </si>
  <si>
    <t>MS OFFICE 365 ONEDRIVE FOR BUSINESS PROD TSO CHG</t>
  </si>
  <si>
    <t>MS OFFICE 365 ONEDRIVE FOR BUSINESS PROD TSO SUP</t>
  </si>
  <si>
    <t>MS OFFICE 365 SHAREPOINT ONLINE PROD TSO CHG</t>
  </si>
  <si>
    <t>MS OFFICE 365 SHAREPOINT ONLINE PROD TSO SUP</t>
  </si>
  <si>
    <t>MS WINDOWS ROOT CERTIFICATE 2010-MS CERTIFICATE AUTHORITY- DR TSO CHG</t>
  </si>
  <si>
    <t>MS WINDOWS ROOT CERTIFICATE 2010-MS CERTIFICATE AUTHORITY- DR TSO SUP</t>
  </si>
  <si>
    <t>MS WINDOWS ROOT CERTIFICATE 2010-MS CERTIFICATE AUTHORITY- PROD TSO CHG</t>
  </si>
  <si>
    <t>MS WINDOWS ROOT CERTIFICATE 2010-MS CERTIFICATE AUTHORITY- PROD TSO SUP</t>
  </si>
  <si>
    <t>MSCLOUD APP SECURITY (MC) 001 PROD TSO CHG</t>
  </si>
  <si>
    <t>MSCLOUD APP SECURITY (MC) 001 PROD TSO SUP</t>
  </si>
  <si>
    <t>MSCLOUD APP SECURITY (MC) 002 PROD TSO CHG</t>
  </si>
  <si>
    <t>MSCLOUD APP SECURITY (MC) 002 PROD TSO SUP</t>
  </si>
  <si>
    <t>MSCLOUD APP SECURITY (MCAS) 001 DR TSO CHG</t>
  </si>
  <si>
    <t>MSCLOUD APP SECURITY (MCAS) 001 DR TSO SUP</t>
  </si>
  <si>
    <t>MSDYNAMICS DEV TSO CHG</t>
  </si>
  <si>
    <t>MSDYNAMICS DEV TSO SUP</t>
  </si>
  <si>
    <t>MSDYNAMICS DR TSO CHG</t>
  </si>
  <si>
    <t>MSDYNAMICS DR TSO SUP</t>
  </si>
  <si>
    <t>MSDYNAMICS PROD TSO CHG</t>
  </si>
  <si>
    <t>MSDYNAMICS PROD TSO SUP</t>
  </si>
  <si>
    <t>MSSQL-DAAS 2 0 HK NONPROD TSO CHG</t>
  </si>
  <si>
    <t>MSSQL-DAAS 2 0 HK NONPROD TSO SUP</t>
  </si>
  <si>
    <t>MSSQL-DAAS 2 0 HK PROD TSO CHG</t>
  </si>
  <si>
    <t>MSSQL-DAAS 2 0 HK PROD TSO SUP</t>
  </si>
  <si>
    <t>MSSQL-DAAS 2 0 UK NONPROD TSO CHG</t>
  </si>
  <si>
    <t>MSSQL-DAAS 2 0 UK NONPROD TSO SUP</t>
  </si>
  <si>
    <t>MSSQL-DAAS 2 0 UK PROD TSO CHG</t>
  </si>
  <si>
    <t>MSSQL-DAAS 2 0 UK PROD TSO SUP</t>
  </si>
  <si>
    <t>MS-WPA DEV TSO CHG</t>
  </si>
  <si>
    <t>MS-WPA DEV TSO SUP</t>
  </si>
  <si>
    <t>MS-WPA DR TSO CHG</t>
  </si>
  <si>
    <t>MS-WPA DR TSO SUP</t>
  </si>
  <si>
    <t>MS-WPA PROD TSO CHG</t>
  </si>
  <si>
    <t>MS-WPA PROD TSO SUP</t>
  </si>
  <si>
    <t>MTN ESCROW DB REPLICA UG PROD TSO CHG</t>
  </si>
  <si>
    <t>MTN ESCROW DB REPLICA UG PROD TSO SUP</t>
  </si>
  <si>
    <t>MTR/DC FACILITIES PROD TSO CHG</t>
  </si>
  <si>
    <t>MTR/DC FACILITIES PROD TSO SUP</t>
  </si>
  <si>
    <t>MTS-Trust-SCBK KR DEV TSO CHG</t>
  </si>
  <si>
    <t>MTS-Trust-SCBK KR DEV TSO SUP</t>
  </si>
  <si>
    <t>MTS-Trust-SCBK KR DR TSO CHG</t>
  </si>
  <si>
    <t>MTS-Trust-SCBK KR DR TSO SUP</t>
  </si>
  <si>
    <t>MTS-Trust-SCBK KR PROD TSO CHG</t>
  </si>
  <si>
    <t>MTS-Trust-SCBK KR PROD TSO SUP</t>
  </si>
  <si>
    <t>MU DC CRES SUPPORT TSO CHG</t>
  </si>
  <si>
    <t>MU DC CRES SUPPORT TSO SUP</t>
  </si>
  <si>
    <t>MU IT CTM TSO CHG</t>
  </si>
  <si>
    <t>MU IT CTM TSO SUP</t>
  </si>
  <si>
    <t>MULTI FACTOR AUTHENTICATION TSO CHG</t>
  </si>
  <si>
    <t>MULTI FACTOR AUTHENTICATION TSO SUP</t>
  </si>
  <si>
    <t>Mural PROD TSO CHG</t>
  </si>
  <si>
    <t>Mural PROD TSO SUP</t>
  </si>
  <si>
    <t>MUREX G2000 DEV TSO CHG</t>
  </si>
  <si>
    <t>MUREX G2000 DEV TSO SUP</t>
  </si>
  <si>
    <t>MUREX G2000 PROD TSO CHG</t>
  </si>
  <si>
    <t>MUREX G2000 PROD TSO SUP</t>
  </si>
  <si>
    <t>MUREX G2000 UAT TSO CHG</t>
  </si>
  <si>
    <t>MUREX G2000 UAT TSO SUP</t>
  </si>
  <si>
    <t>Murex-SCBK KR DEV TSO CHG</t>
  </si>
  <si>
    <t>Murex-SCBK KR DEV TSO SUP</t>
  </si>
  <si>
    <t>Murex-SCBK KR DR TSO CHG</t>
  </si>
  <si>
    <t>Murex-SCBK KR DR TSO SUP</t>
  </si>
  <si>
    <t>Murex-SCBK KR PROD TSO CHG</t>
  </si>
  <si>
    <t>Murex-SCBK KR PROD TSO SUP</t>
  </si>
  <si>
    <t>MVTM CN DR TSO CHG</t>
  </si>
  <si>
    <t>MVTM CN DR TSO SUP</t>
  </si>
  <si>
    <t>MVTM CN PROD TSO CHG</t>
  </si>
  <si>
    <t>MVTM CN PROD TSO SUP</t>
  </si>
  <si>
    <t>MX-ALMDERIV DEV TSO CHG</t>
  </si>
  <si>
    <t>MX-ALMDERIV DEV TSO SUP</t>
  </si>
  <si>
    <t>MX-ALMDERIV PROD TSO CHG</t>
  </si>
  <si>
    <t>MX-ALMDERIV PROD TSO SUP</t>
  </si>
  <si>
    <t>MX-ALMDERIV UAT TSO CHG</t>
  </si>
  <si>
    <t>MX-ALMDERIV UAT TSO SUP</t>
  </si>
  <si>
    <t>MX-FXCASH DEV TSO CHG</t>
  </si>
  <si>
    <t>MX-FXCASH DEV TSO SUP</t>
  </si>
  <si>
    <t>MX-FXCASH PROD TSO CHG</t>
  </si>
  <si>
    <t>MX-FXCASH PROD TSO SUP</t>
  </si>
  <si>
    <t>MX-FXCASH UAT TSO CHG</t>
  </si>
  <si>
    <t>MX-FXCASH UAT TSO SUP</t>
  </si>
  <si>
    <t>MY ACTIONS TSO CHG</t>
  </si>
  <si>
    <t>MY ACTIONS TSO SUP</t>
  </si>
  <si>
    <t>MY BANK STATEMENT APP NG PROD TSO CHG</t>
  </si>
  <si>
    <t>MY BANK STATEMENT APP NG PROD TSO SUP</t>
  </si>
  <si>
    <t>MY BIZ BSS SECURED TSO CHG</t>
  </si>
  <si>
    <t>MY BIZ BSS SECURED TSO SUP</t>
  </si>
  <si>
    <t>MY BIZ BSS UNSECURED TSO CHG</t>
  </si>
  <si>
    <t>MY BIZ BSS UNSECURED TSO SUP</t>
  </si>
  <si>
    <t>MY BIZ CB SA RECOVERY TSO CHG</t>
  </si>
  <si>
    <t>MY BIZ CB SA RECOVERY TSO SUP</t>
  </si>
  <si>
    <t>MY BIZ FLM TSO CHG</t>
  </si>
  <si>
    <t>MY BIZ FLM TSO SUP</t>
  </si>
  <si>
    <t>MY DC CRES SUPPORT TSO CHG</t>
  </si>
  <si>
    <t>MY DC CRES SUPPORT TSO SUP</t>
  </si>
  <si>
    <t>MY IS STARCDS TSO CHG</t>
  </si>
  <si>
    <t>MY IS STARCDS TSO SUP</t>
  </si>
  <si>
    <t>MY IT CTM TSO CHG</t>
  </si>
  <si>
    <t>MY IT CTM TSO SUP</t>
  </si>
  <si>
    <t>MY IT GBSKL CTM TSO CHG</t>
  </si>
  <si>
    <t>MY IT GBSKL CTM TSO SUP</t>
  </si>
  <si>
    <t>MY MYCCC ADMIN TSO CHG</t>
  </si>
  <si>
    <t>MY MYCCC ADMIN TSO SUP</t>
  </si>
  <si>
    <t>MY OSV DUNIA BINTANG TSO CHG</t>
  </si>
  <si>
    <t>MY OSV DUNIA BINTANG TSO SUP</t>
  </si>
  <si>
    <t>MY OSV EFFICIENT TSO CHG</t>
  </si>
  <si>
    <t>MY OSV EFFICIENT TSO SUP</t>
  </si>
  <si>
    <t>MY OSV NETWORK TSO CHG</t>
  </si>
  <si>
    <t>MY OSV NETWORK TSO SUP</t>
  </si>
  <si>
    <t>MY OSV OPENSYS TSO CHG</t>
  </si>
  <si>
    <t>MY OSV OPENSYS TSO SUP</t>
  </si>
  <si>
    <t>MY OSV WINCOR NIXDORF TSO CHG</t>
  </si>
  <si>
    <t>MY OSV WINCOR NIXDORF TSO SUP</t>
  </si>
  <si>
    <t>MY VOICE PROD TSO CHG</t>
  </si>
  <si>
    <t>MY VOICE PROD TSO SUP</t>
  </si>
  <si>
    <t>MyAIA (Malaysia) PROD TSO CHG</t>
  </si>
  <si>
    <t>MyAIA (Malaysia) PROD TSO SUP</t>
  </si>
  <si>
    <t>MYBENEFITS DEV TSO CHG</t>
  </si>
  <si>
    <t>MYBENEFITS DEV TSO SUP</t>
  </si>
  <si>
    <t>MYBENEFITS PROD TSO CHG</t>
  </si>
  <si>
    <t>MYBENEFITS PROD TSO SUP</t>
  </si>
  <si>
    <t>MyComplianceOffice PK PROD TSO CHG</t>
  </si>
  <si>
    <t>MyComplianceOffice PK PROD TSO SUP</t>
  </si>
  <si>
    <t>MYDATA-SCBK KR DEV TSO CHG</t>
  </si>
  <si>
    <t>MYDATA-SCBK KR DEV TSO SUP</t>
  </si>
  <si>
    <t>MYDATA-SCBK KR DR TSO CHG</t>
  </si>
  <si>
    <t>MYDATA-SCBK KR DR TSO SUP</t>
  </si>
  <si>
    <t>MYDATA-SCBK KR PROD TSO CHG</t>
  </si>
  <si>
    <t>MYDATA-SCBK KR PROD TSO SUP</t>
  </si>
  <si>
    <t>MYDATA-TWID-SCBTL DR TSO CHG</t>
  </si>
  <si>
    <t>MYDATA-TWID-SCBTL DR TSO SUP</t>
  </si>
  <si>
    <t>MYDATA-TWID-SCBTL PROD TSO CHG</t>
  </si>
  <si>
    <t>MYDATA-TWID-SCBTL PROD TSO SUP</t>
  </si>
  <si>
    <t>MYDATA-TWID-SCBTL UAT TSO CHG</t>
  </si>
  <si>
    <t>MYDATA-TWID-SCBTL UAT TSO SUP</t>
  </si>
  <si>
    <t>MyQ ZA PROD TSO CHG</t>
  </si>
  <si>
    <t>MyQ ZA PROD TSO SUP</t>
  </si>
  <si>
    <t>NACH IN DR TSO CHG</t>
  </si>
  <si>
    <t>NACH IN DR TSO SUP</t>
  </si>
  <si>
    <t>NACH IN PROD TSO CHG</t>
  </si>
  <si>
    <t>NACH IN PROD TSO SUP</t>
  </si>
  <si>
    <t>NAKISA DEV TSO CHG</t>
  </si>
  <si>
    <t>NAKISA DEV TSO SUP</t>
  </si>
  <si>
    <t>NAKISA PROD TSO CHG</t>
  </si>
  <si>
    <t>NAKISA PROD TSO SUP</t>
  </si>
  <si>
    <t>NAMS-CTI-SCBK KR DEV TSO CHG</t>
  </si>
  <si>
    <t>NAMS-CTI-SCBK KR DEV TSO SUP</t>
  </si>
  <si>
    <t>NAMS-CTI-SCBK KR DR TSO CHG</t>
  </si>
  <si>
    <t>NAMS-CTI-SCBK KR DR TSO SUP</t>
  </si>
  <si>
    <t>NAMS-CTI-SCBK KR PROD TSO CHG</t>
  </si>
  <si>
    <t>NAMS-CTI-SCBK KR PROD TSO SUP</t>
  </si>
  <si>
    <t>NAMS-SCBK KR DEV TSO CHG</t>
  </si>
  <si>
    <t>NAMS-SCBK KR DEV TSO SUP</t>
  </si>
  <si>
    <t>NAMS-SCBK KR DR TSO CHG</t>
  </si>
  <si>
    <t>NAMS-SCBK KR DR TSO SUP</t>
  </si>
  <si>
    <t>NAMS-SCBK KR PROD TSO CHG</t>
  </si>
  <si>
    <t>NAMS-SCBK KR PROD TSO SUP</t>
  </si>
  <si>
    <t>NAPS STP NG DR TSO CHG</t>
  </si>
  <si>
    <t>NAPS STP NG DR TSO SUP</t>
  </si>
  <si>
    <t>NAPS STP NG PROD TSO CHG</t>
  </si>
  <si>
    <t>NAPS STP NG PROD TSO SUP</t>
  </si>
  <si>
    <t>NAV PAPERLESS ID PROD TSO CHG</t>
  </si>
  <si>
    <t>NAV PAPERLESS ID PROD TSO SUP</t>
  </si>
  <si>
    <t>NBSM-SCBK KR DEV TSO CHG</t>
  </si>
  <si>
    <t>NBSM-SCBK KR DEV TSO SUP</t>
  </si>
  <si>
    <t>NBSM-SCBK KR DR TSO CHG</t>
  </si>
  <si>
    <t>NBSM-SCBK KR DR TSO SUP</t>
  </si>
  <si>
    <t>NBSM-SCBK KR PROD TSO CHG</t>
  </si>
  <si>
    <t>NBSM-SCBK KR PROD TSO SUP</t>
  </si>
  <si>
    <t>NCHL ECC FILE CONVERTER NP DR TSO CHG</t>
  </si>
  <si>
    <t>NCHL ECC FILE CONVERTER NP DR TSO SUP</t>
  </si>
  <si>
    <t>NCHL ECC FILE CONVERTER NP PROD TSO CHG</t>
  </si>
  <si>
    <t>NCHL ECC FILE CONVERTER NP PROD TSO SUP</t>
  </si>
  <si>
    <t>NCIPHER NSHIELD PO PROD TSO CHG</t>
  </si>
  <si>
    <t>NCIPHER NSHIELD PO PROD TSO SUP</t>
  </si>
  <si>
    <t>NCIPHER NSHIELD SPS PROD TSO CHG</t>
  </si>
  <si>
    <t>NCIPHER NSHIELD SPS PROD TSO SUP</t>
  </si>
  <si>
    <t>NCS TW DEV TSO CHG</t>
  </si>
  <si>
    <t>NCS TW DEV TSO SUP</t>
  </si>
  <si>
    <t>NCS TW DR TSO CHG</t>
  </si>
  <si>
    <t>NCS TW DR TSO SUP</t>
  </si>
  <si>
    <t>NCS TW PROD TSO CHG</t>
  </si>
  <si>
    <t>NCS TW PROD TSO SUP</t>
  </si>
  <si>
    <t>NCSA DR TSO CHG</t>
  </si>
  <si>
    <t>NCSA DR TSO SUP</t>
  </si>
  <si>
    <t>NCSA PROD TSO CHG</t>
  </si>
  <si>
    <t>NCSA PROD TSO SUP</t>
  </si>
  <si>
    <t>NCSLK-TW DR TSO CHG</t>
  </si>
  <si>
    <t>NCSLK-TW DR TSO SUP</t>
  </si>
  <si>
    <t>NCSLK-TW PROD TSO CHG</t>
  </si>
  <si>
    <t>NCSLK-TW PROD TSO SUP</t>
  </si>
  <si>
    <t>NCS-SCBK KR DEV TSO CHG</t>
  </si>
  <si>
    <t>NCS-SCBK KR DEV TSO SUP</t>
  </si>
  <si>
    <t>NCS-SCBK KR DR TSO CHG</t>
  </si>
  <si>
    <t>NCS-SCBK KR DR TSO SUP</t>
  </si>
  <si>
    <t>NCS-SCBK KR PROD TSO CHG</t>
  </si>
  <si>
    <t>NCS-SCBK KR PROD TSO SUP</t>
  </si>
  <si>
    <t>NDS-CALL IN PROD TSO CHG</t>
  </si>
  <si>
    <t>NDS-CALL IN PROD TSO SUP</t>
  </si>
  <si>
    <t>NDS-OM IN PROD TSO CHG</t>
  </si>
  <si>
    <t>NDS-OM IN PROD TSO SUP</t>
  </si>
  <si>
    <t>NETANALYTICS UK DEV TSO CHG</t>
  </si>
  <si>
    <t>NETANALYTICS UK DEV TSO SUP</t>
  </si>
  <si>
    <t>NETANALYTICS UK PROD TSO CHG</t>
  </si>
  <si>
    <t>NETANALYTICS UK PROD TSO SUP</t>
  </si>
  <si>
    <t>NETANALYTICS UK UAT TSO CHG</t>
  </si>
  <si>
    <t>NETANALYTICS UK UAT TSO SUP</t>
  </si>
  <si>
    <t>NETBRAIN UK DEV TSO CHG</t>
  </si>
  <si>
    <t>NETBRAIN UK DEV TSO SUP</t>
  </si>
  <si>
    <t>NETBRAIN UK PROD TSO CHG</t>
  </si>
  <si>
    <t>NETBRAIN UK PROD TSO SUP</t>
  </si>
  <si>
    <t>NETCORE(EUC) MY PROD TSO CHG</t>
  </si>
  <si>
    <t>NETCORE(EUC) MY PROD TSO SUP</t>
  </si>
  <si>
    <t>NETCRAFT-GBL-PROD TSO CHG</t>
  </si>
  <si>
    <t>NETCRAFT-GBL-PROD TSO SUP</t>
  </si>
  <si>
    <t>NETWORK AFRICA ACCESS CONTROL TSO CHG</t>
  </si>
  <si>
    <t>NETWORK AFRICA ACCESS CONTROL TSO SUP</t>
  </si>
  <si>
    <t>NETWORK AFRICA DIGI CONTROL MANAGER TSO CHG</t>
  </si>
  <si>
    <t>NETWORK AFRICA DIGI CONTROL MANAGER TSO SUP</t>
  </si>
  <si>
    <t>NETWORK AFRICA FIREWALL TSO CHG</t>
  </si>
  <si>
    <t>NETWORK AFRICA FIREWALL TSO SUP</t>
  </si>
  <si>
    <t>NETWORK AFRICA IP NTP SERVICES TSO CHG</t>
  </si>
  <si>
    <t>NETWORK AFRICA IP NTP SERVICES TSO SUP</t>
  </si>
  <si>
    <t>NETWORK AFRICA OPTIMIZER TSO CHG</t>
  </si>
  <si>
    <t>NETWORK AFRICA OPTIMIZER TSO SUP</t>
  </si>
  <si>
    <t>NETWORK AFRICA ROUTER TSO CHG</t>
  </si>
  <si>
    <t>NETWORK AFRICA ROUTER TSO SUP</t>
  </si>
  <si>
    <t>NETWORK AFRICA SDWAN TSO CHG</t>
  </si>
  <si>
    <t>NETWORK AFRICA SDWAN TSO SUP</t>
  </si>
  <si>
    <t>NETWORK AFRICA SECURITY MANAGEMENT TSO CHG</t>
  </si>
  <si>
    <t>NETWORK AFRICA SECURITY MANAGEMENT TSO SUP</t>
  </si>
  <si>
    <t>NETWORK AFRICA SWITCH TSO CHG</t>
  </si>
  <si>
    <t>NETWORK AFRICA SWITCH TSO SUP</t>
  </si>
  <si>
    <t>NETWORK AFRICA TAP TSO CHG</t>
  </si>
  <si>
    <t>NETWORK AFRICA TAP TSO SUP</t>
  </si>
  <si>
    <t>NETWORK AFRICA VPN TSO CHG</t>
  </si>
  <si>
    <t>NETWORK AFRICA VPN TSO SUP</t>
  </si>
  <si>
    <t>NETWORK AFRICA WIRELESS AP TSO CHG</t>
  </si>
  <si>
    <t>NETWORK AFRICA WIRELESS AP TSO SUP</t>
  </si>
  <si>
    <t>NETWORK AFRICA WIRELESS CONTROLLER TSO CHG</t>
  </si>
  <si>
    <t>NETWORK AFRICA WIRELESS CONTROLLER TSO SUP</t>
  </si>
  <si>
    <t>NETWORK AMERICAS ACCESS CONTROL TSO CHG</t>
  </si>
  <si>
    <t>NETWORK AMERICAS ACCESS CONTROL TSO SUP</t>
  </si>
  <si>
    <t>NETWORK AMERICAS DIGI CONTROL MANAGER TSO CHG</t>
  </si>
  <si>
    <t>NETWORK AMERICAS DIGI CONTROL MANAGER TSO SUP</t>
  </si>
  <si>
    <t>NETWORK AMERICAS FIREWALL TSO CHG</t>
  </si>
  <si>
    <t>NETWORK AMERICAS FIREWALL TSO SUP</t>
  </si>
  <si>
    <t>NETWORK AMERICAS IP NTP SERVICES TSO CHG</t>
  </si>
  <si>
    <t>NETWORK AMERICAS IP NTP SERVICES TSO SUP</t>
  </si>
  <si>
    <t>NETWORK AMERICAS LOAD BALANCER TSO CHG</t>
  </si>
  <si>
    <t>NETWORK AMERICAS LOAD BALANCER TSO SUP</t>
  </si>
  <si>
    <t>NETWORK AMERICAS PROXY TSO CHG</t>
  </si>
  <si>
    <t>NETWORK AMERICAS PROXY TSO SUP</t>
  </si>
  <si>
    <t>NETWORK AMERICAS ROUTER TSO CHG</t>
  </si>
  <si>
    <t>NETWORK AMERICAS ROUTER TSO SUP</t>
  </si>
  <si>
    <t>NETWORK AMERICAS SDWAN TSO CHG</t>
  </si>
  <si>
    <t>NETWORK AMERICAS SDWAN TSO SUP</t>
  </si>
  <si>
    <t>NETWORK AMERICAS SECURITY MANAGEMENT TSO CHG</t>
  </si>
  <si>
    <t>NETWORK AMERICAS SECURITY MANAGEMENT TSO SUP</t>
  </si>
  <si>
    <t>NETWORK AMERICAS SWITCH TSO CHG</t>
  </si>
  <si>
    <t>NETWORK AMERICAS SWITCH TSO SUP</t>
  </si>
  <si>
    <t>NETWORK AMERICAS TAP TSO CHG</t>
  </si>
  <si>
    <t>NETWORK AMERICAS TAP TSO SUP</t>
  </si>
  <si>
    <t>NETWORK AMERICAS VPN TSO CHG</t>
  </si>
  <si>
    <t>NETWORK AMERICAS VPN TSO SUP</t>
  </si>
  <si>
    <t>NETWORK AMERICAS WIRELESS AP TSO CHG</t>
  </si>
  <si>
    <t>NETWORK AMERICAS WIRELESS AP TSO SUP</t>
  </si>
  <si>
    <t>NETWORK AMERICAS WIRELESS CONTROLLER TSO CHG</t>
  </si>
  <si>
    <t>NETWORK AMERICAS WIRELESS CONTROLLER TSO SUP</t>
  </si>
  <si>
    <t>NETWORK ATM CONNECTIVITY PROD TSO CHG</t>
  </si>
  <si>
    <t>NETWORK ATM CONNECTIVITY PROD TSO SUP</t>
  </si>
  <si>
    <t>NETWORK AUTHENTICATION SERVICES PROD TSO CHG</t>
  </si>
  <si>
    <t>NETWORK AUTHENTICATION SERVICES PROD TSO SUP</t>
  </si>
  <si>
    <t>NETWORK BRANCHES &amp; CAMPUS LAN PROD TSO CHG</t>
  </si>
  <si>
    <t>NETWORK BRANCHES &amp; CAMPUS LAN PROD TSO SUP</t>
  </si>
  <si>
    <t>NETWORK CHINA ACCESS CONTROL TSO CHG</t>
  </si>
  <si>
    <t>NETWORK CHINA ACCESS CONTROL TSO SUP</t>
  </si>
  <si>
    <t>NETWORK CHINA DIGI CONTROL MANAGER TSO CHG</t>
  </si>
  <si>
    <t>NETWORK CHINA DIGI CONTROL MANAGER TSO SUP</t>
  </si>
  <si>
    <t>NETWORK CHINA FIREWALL TSO CHG</t>
  </si>
  <si>
    <t>NETWORK CHINA FIREWALL TSO SUP</t>
  </si>
  <si>
    <t>NETWORK CHINA IP NTP SERVICES TSO CHG</t>
  </si>
  <si>
    <t>NETWORK CHINA IP NTP SERVICES TSO SUP</t>
  </si>
  <si>
    <t>NETWORK CHINA LOAD BALANCER TSO CHG</t>
  </si>
  <si>
    <t>NETWORK CHINA LOAD BALANCER TSO SUP</t>
  </si>
  <si>
    <t>NETWORK CHINA OPTIMIZER TSO CHG</t>
  </si>
  <si>
    <t>NETWORK CHINA OPTIMIZER TSO SUP</t>
  </si>
  <si>
    <t>NETWORK CHINA PROXY TSO CHG</t>
  </si>
  <si>
    <t>NETWORK CHINA PROXY TSO SUP</t>
  </si>
  <si>
    <t>NETWORK CHINA ROUTER TSO CHG</t>
  </si>
  <si>
    <t>NETWORK CHINA ROUTER TSO SUP</t>
  </si>
  <si>
    <t>NETWORK CHINA SDWAN TSO CHG</t>
  </si>
  <si>
    <t>NETWORK CHINA SDWAN TSO SUP</t>
  </si>
  <si>
    <t>NETWORK CHINA SECURITY MANAGEMENT TSO CHG</t>
  </si>
  <si>
    <t>NETWORK CHINA SECURITY MANAGEMENT TSO SUP</t>
  </si>
  <si>
    <t>NETWORK CHINA SWITCH TSO CHG</t>
  </si>
  <si>
    <t>NETWORK CHINA SWITCH TSO SUP</t>
  </si>
  <si>
    <t>NETWORK CHINA TAP TSO CHG</t>
  </si>
  <si>
    <t>NETWORK CHINA TAP TSO SUP</t>
  </si>
  <si>
    <t>NETWORK CHINA VPN TSO CHG</t>
  </si>
  <si>
    <t>NETWORK CHINA VPN TSO SUP</t>
  </si>
  <si>
    <t>NETWORK CHINA WIRELESS AP TSO CHG</t>
  </si>
  <si>
    <t>NETWORK CHINA WIRELESS AP TSO SUP</t>
  </si>
  <si>
    <t>NETWORK CHINA WIRELESS CONTROLLER TSO CHG</t>
  </si>
  <si>
    <t>NETWORK CHINA WIRELESS CONTROLLER TSO SUP</t>
  </si>
  <si>
    <t>NETWORK CLOUD CONNECT PROD TSO CHG</t>
  </si>
  <si>
    <t>NETWORK CLOUD CONNECT PROD TSO SUP</t>
  </si>
  <si>
    <t>NETWORK COUNTRY DATA CENTRE INFRA PROD TSO CHG</t>
  </si>
  <si>
    <t>NETWORK COUNTRY DATA CENTRE INFRA PROD TSO SUP</t>
  </si>
  <si>
    <t>NETWORK DDI PROD TSO CHG</t>
  </si>
  <si>
    <t>NETWORK DDI PROD TSO SUP</t>
  </si>
  <si>
    <t>NETWORK DIGI CONTROL MANAGER PROD TSO CHG</t>
  </si>
  <si>
    <t>NETWORK DIGI CONTROL MANAGER PROD TSO SUP</t>
  </si>
  <si>
    <t>NETWORK ECI DIGI CONTROL MANAGER TSO CHG</t>
  </si>
  <si>
    <t>NETWORK ECI DIGI CONTROL MANAGER TSO SUP</t>
  </si>
  <si>
    <t>NETWORK ECI FIREWALL TSO CHG</t>
  </si>
  <si>
    <t>NETWORK ECI FIREWALL TSO SUP</t>
  </si>
  <si>
    <t>NETWORK ECI IP NTP SERVICES TSO CHG</t>
  </si>
  <si>
    <t>NETWORK ECI IP NTP SERVICES TSO SUP</t>
  </si>
  <si>
    <t>NETWORK ECI LOAD BALANCER TSO CHG</t>
  </si>
  <si>
    <t>NETWORK ECI LOAD BALANCER TSO SUP</t>
  </si>
  <si>
    <t>NETWORK ECI ROUTER TSO CHG</t>
  </si>
  <si>
    <t>NETWORK ECI ROUTER TSO SUP</t>
  </si>
  <si>
    <t>NETWORK ECI SECURITY MANAGEMENT TSO CHG</t>
  </si>
  <si>
    <t>NETWORK ECI SECURITY MANAGEMENT TSO SUP</t>
  </si>
  <si>
    <t>NETWORK ECI SWITCH TSO CHG</t>
  </si>
  <si>
    <t>NETWORK ECI SWITCH TSO SUP</t>
  </si>
  <si>
    <t>NETWORK ECI VPN TSO CHG</t>
  </si>
  <si>
    <t>NETWORK ECI VPN TSO SUP</t>
  </si>
  <si>
    <t>NETWORK E-COMMERCE INFRA TSO CHG</t>
  </si>
  <si>
    <t>NETWORK E-COMMERCE INFRA TSO SUP</t>
  </si>
  <si>
    <t>NETWORK EMAIL PREVENT DR TSO CHG</t>
  </si>
  <si>
    <t>NETWORK EMAIL PREVENT DR TSO SUP</t>
  </si>
  <si>
    <t>NETWORK EMAIL PREVENT PROD TSO CHG</t>
  </si>
  <si>
    <t>NETWORK EMAIL PREVENT PROD TSO SUP</t>
  </si>
  <si>
    <t>NETWORK EUROPE ACCESS CONTROL TSO CHG</t>
  </si>
  <si>
    <t>NETWORK EUROPE ACCESS CONTROL TSO SUP</t>
  </si>
  <si>
    <t>NETWORK EUROPE DIGI CONTROL MANAGER TSO CHG</t>
  </si>
  <si>
    <t>NETWORK EUROPE DIGI CONTROL MANAGER TSO SUP</t>
  </si>
  <si>
    <t>NETWORK EUROPE FIREWALL TSO CHG</t>
  </si>
  <si>
    <t>NETWORK EUROPE FIREWALL TSO SUP</t>
  </si>
  <si>
    <t>NETWORK EUROPE IP NTP SERVICES TSO CHG</t>
  </si>
  <si>
    <t>NETWORK EUROPE IP NTP SERVICES TSO SUP</t>
  </si>
  <si>
    <t>NETWORK EUROPE OPTIMIZER TSO CHG</t>
  </si>
  <si>
    <t>NETWORK EUROPE OPTIMIZER TSO SUP</t>
  </si>
  <si>
    <t>NETWORK EUROPE ROUTER TSO CHG</t>
  </si>
  <si>
    <t>NETWORK EUROPE ROUTER TSO SUP</t>
  </si>
  <si>
    <t>NETWORK EUROPE SDWAN TSO CHG</t>
  </si>
  <si>
    <t>NETWORK EUROPE SDWAN TSO SUP</t>
  </si>
  <si>
    <t>NETWORK EUROPE SECURITY MANAGEMENT TSO CHG</t>
  </si>
  <si>
    <t>NETWORK EUROPE SECURITY MANAGEMENT TSO SUP</t>
  </si>
  <si>
    <t>NETWORK EUROPE SWITCH TSO CHG</t>
  </si>
  <si>
    <t>NETWORK EUROPE SWITCH TSO SUP</t>
  </si>
  <si>
    <t>NETWORK EUROPE VPN TSO CHG</t>
  </si>
  <si>
    <t>NETWORK EUROPE VPN TSO SUP</t>
  </si>
  <si>
    <t>NETWORK EUROPE WIRELESS AP TSO CHG</t>
  </si>
  <si>
    <t>NETWORK EUROPE WIRELESS AP TSO SUP</t>
  </si>
  <si>
    <t>NETWORK EUROPE WIRELESS CONTROLLER TSO CHG</t>
  </si>
  <si>
    <t>NETWORK EUROPE WIRELESS CONTROLLER TSO SUP</t>
  </si>
  <si>
    <t>NETWORK EXTERNAL CONNECTIVITY TSO CHG</t>
  </si>
  <si>
    <t>NETWORK EXTERNAL CONNECTIVITY TSO SUP</t>
  </si>
  <si>
    <t>NETWORK FIREWALL CHANNEL PROD TSO CHG</t>
  </si>
  <si>
    <t>NETWORK FIREWALL CHANNEL PROD TSO SUP</t>
  </si>
  <si>
    <t>NETWORK FIREWALL GOVERNANCE TSO CHG</t>
  </si>
  <si>
    <t>NETWORK FIREWALL GOVERNANCE TSO SUP</t>
  </si>
  <si>
    <t>NETWORK GDC EAST ACCESS CONTROL TSO CHG</t>
  </si>
  <si>
    <t>NETWORK GDC EAST ACCESS CONTROL TSO SUP</t>
  </si>
  <si>
    <t>NETWORK GDC EAST DIGI CONTROL MANAGER TSO CHG</t>
  </si>
  <si>
    <t>NETWORK GDC EAST DIGI CONTROL MANAGER TSO SUP</t>
  </si>
  <si>
    <t>NETWORK GDC EAST FIREWALL TSO CHG</t>
  </si>
  <si>
    <t>NETWORK GDC EAST FIREWALL TSO SUP</t>
  </si>
  <si>
    <t>NETWORK GDC EAST IP NTP SERVICES TSO CHG</t>
  </si>
  <si>
    <t>NETWORK GDC EAST IP NTP SERVICES TSO SUP</t>
  </si>
  <si>
    <t>NETWORK GDC EAST LOAD BALANCER TSO CHG</t>
  </si>
  <si>
    <t>NETWORK GDC EAST LOAD BALANCER TSO SUP</t>
  </si>
  <si>
    <t>NETWORK GDC EAST MONITORING TOOL TSO CHG</t>
  </si>
  <si>
    <t>NETWORK GDC EAST MONITORING TOOL TSO SUP</t>
  </si>
  <si>
    <t>NETWORK GDC EAST OPTIMIZER TSO CHG</t>
  </si>
  <si>
    <t>NETWORK GDC EAST OPTIMIZER TSO SUP</t>
  </si>
  <si>
    <t>NETWORK GDC EAST PROXY TSO CHG</t>
  </si>
  <si>
    <t>NETWORK GDC EAST PROXY TSO SUP</t>
  </si>
  <si>
    <t>NETWORK GDC EAST ROUTER TSO CHG</t>
  </si>
  <si>
    <t>NETWORK GDC EAST ROUTER TSO SUP</t>
  </si>
  <si>
    <t>NETWORK GDC EAST SDWAN TSO CHG</t>
  </si>
  <si>
    <t>NETWORK GDC EAST SDWAN TSO SUP</t>
  </si>
  <si>
    <t>NETWORK GDC EAST SECURITY MANAGEMENT TSO CHG</t>
  </si>
  <si>
    <t>NETWORK GDC EAST SECURITY MANAGEMENT TSO SUP</t>
  </si>
  <si>
    <t>NETWORK GDC EAST SWITCH TSO CHG</t>
  </si>
  <si>
    <t>NETWORK GDC EAST SWITCH TSO SUP</t>
  </si>
  <si>
    <t>NETWORK GDC EAST TAP TSO CHG</t>
  </si>
  <si>
    <t>NETWORK GDC EAST TAP TSO SUP</t>
  </si>
  <si>
    <t>NETWORK GDC EAST VPN TSO CHG</t>
  </si>
  <si>
    <t>NETWORK GDC EAST VPN TSO SUP</t>
  </si>
  <si>
    <t>NETWORK GDC EAST WIRELESS AP TSO CHG</t>
  </si>
  <si>
    <t>NETWORK GDC EAST WIRELESS AP TSO SUP</t>
  </si>
  <si>
    <t>NETWORK GDC EAST WIRELESS CONTROLLER TSO CHG</t>
  </si>
  <si>
    <t>NETWORK GDC EAST WIRELESS CONTROLLER TSO SUP</t>
  </si>
  <si>
    <t>NETWORK GDC WEST ACCESS CONTROL TSO CHG</t>
  </si>
  <si>
    <t>NETWORK GDC WEST ACCESS CONTROL TSO SUP</t>
  </si>
  <si>
    <t>NETWORK GDC WEST DIGI CONTROL MANAGER TSO CHG</t>
  </si>
  <si>
    <t>NETWORK GDC WEST DIGI CONTROL MANAGER TSO SUP</t>
  </si>
  <si>
    <t>NETWORK GDC WEST FIREWALL TSO CHG</t>
  </si>
  <si>
    <t>NETWORK GDC WEST FIREWALL TSO SUP</t>
  </si>
  <si>
    <t>NETWORK GDC WEST IP NTP SERVICES TSO CHG</t>
  </si>
  <si>
    <t>NETWORK GDC WEST IP NTP SERVICES TSO SUP</t>
  </si>
  <si>
    <t>NETWORK GDC WEST LOAD BALANCER TSO CHG</t>
  </si>
  <si>
    <t>NETWORK GDC WEST LOAD BALANCER TSO SUP</t>
  </si>
  <si>
    <t>NETWORK GDC WEST MONITORING TOOL TSO CHG</t>
  </si>
  <si>
    <t>NETWORK GDC WEST MONITORING TOOL TSO SUP</t>
  </si>
  <si>
    <t>NETWORK GDC WEST OPTIMIZER TSO CHG</t>
  </si>
  <si>
    <t>NETWORK GDC WEST OPTIMIZER TSO SUP</t>
  </si>
  <si>
    <t>NETWORK GDC WEST PROXY TSO CHG</t>
  </si>
  <si>
    <t>NETWORK GDC WEST PROXY TSO SUP</t>
  </si>
  <si>
    <t>NETWORK GDC WEST ROUTER TSO CHG</t>
  </si>
  <si>
    <t>NETWORK GDC WEST ROUTER TSO SUP</t>
  </si>
  <si>
    <t>NETWORK GDC WEST SDWAN TSO CHG</t>
  </si>
  <si>
    <t>NETWORK GDC WEST SDWAN TSO SUP</t>
  </si>
  <si>
    <t>NETWORK GDC WEST SECURITY MANAGEMENT TSO CHG</t>
  </si>
  <si>
    <t>NETWORK GDC WEST SECURITY MANAGEMENT TSO SUP</t>
  </si>
  <si>
    <t>NETWORK GDC WEST SWITCH TSO CHG</t>
  </si>
  <si>
    <t>NETWORK GDC WEST SWITCH TSO SUP</t>
  </si>
  <si>
    <t>NETWORK GDC WEST TAP TSO CHG</t>
  </si>
  <si>
    <t>NETWORK GDC WEST TAP TSO SUP</t>
  </si>
  <si>
    <t>NETWORK GDC WEST VPN TSO CHG</t>
  </si>
  <si>
    <t>NETWORK GDC WEST VPN TSO SUP</t>
  </si>
  <si>
    <t>NETWORK GDC WEST WIRELESS AP TSO CHG</t>
  </si>
  <si>
    <t>NETWORK GDC WEST WIRELESS AP TSO SUP</t>
  </si>
  <si>
    <t>NETWORK GDC WEST WIRELESS CONTROLLER TSO CHG</t>
  </si>
  <si>
    <t>NETWORK GDC WEST WIRELESS CONTROLLER TSO SUP</t>
  </si>
  <si>
    <t>NETWORK GLOBAL DATA CENTRE INFRA PROD TSO CHG</t>
  </si>
  <si>
    <t>NETWORK GLOBAL DATA CENTRE INFRA PROD TSO SUP</t>
  </si>
  <si>
    <t>NETWORK GREATER CHINA ACCESS CONTROL TSO CHG</t>
  </si>
  <si>
    <t>NETWORK GREATER CHINA ACCESS CONTROL TSO SUP</t>
  </si>
  <si>
    <t>NETWORK GREATER CHINA DIGI CONTROL MANAGER TSO CHG</t>
  </si>
  <si>
    <t>NETWORK GREATER CHINA DIGI CONTROL MANAGER TSO SUP</t>
  </si>
  <si>
    <t>NETWORK GREATER CHINA FIREWALL TSO CHG</t>
  </si>
  <si>
    <t>NETWORK GREATER CHINA FIREWALL TSO SUP</t>
  </si>
  <si>
    <t>NETWORK GREATER CHINA ROUTER TSO CHG</t>
  </si>
  <si>
    <t>NETWORK GREATER CHINA ROUTER TSO SUP</t>
  </si>
  <si>
    <t>NETWORK GREATER CHINA SWITCH TSO CHG</t>
  </si>
  <si>
    <t>NETWORK GREATER CHINA SWITCH TSO SUP</t>
  </si>
  <si>
    <t>NETWORK GREATER CHINA VPN TSO CHG</t>
  </si>
  <si>
    <t>NETWORK GREATER CHINA VPN TSO SUP</t>
  </si>
  <si>
    <t>NETWORK GREATER CHINA WIRELESS AP TSO CHG</t>
  </si>
  <si>
    <t>NETWORK GREATER CHINA WIRELESS AP TSO SUP</t>
  </si>
  <si>
    <t>NETWORK GREATER CHINA WIRELESS CONTROLLER TSO CHG</t>
  </si>
  <si>
    <t>NETWORK GREATER CHINA WIRELESS CONTROLLER TSO SUP</t>
  </si>
  <si>
    <t>NETWORK INDIA ACCESS CONTROL TSO CHG</t>
  </si>
  <si>
    <t>NETWORK INDIA ACCESS CONTROL TSO SUP</t>
  </si>
  <si>
    <t>NETWORK INDIA DIGI CONTROL MANAGER TSO CHG</t>
  </si>
  <si>
    <t>NETWORK INDIA DIGI CONTROL MANAGER TSO SUP</t>
  </si>
  <si>
    <t>NETWORK INDIA FIREWALL TSO CHG</t>
  </si>
  <si>
    <t>NETWORK INDIA FIREWALL TSO SUP</t>
  </si>
  <si>
    <t>NETWORK INDIA IP NTP SERVICES TSO CHG</t>
  </si>
  <si>
    <t>NETWORK INDIA IP NTP SERVICES TSO SUP</t>
  </si>
  <si>
    <t>NETWORK INDIA LOAD BALANCER TSO CHG</t>
  </si>
  <si>
    <t>NETWORK INDIA LOAD BALANCER TSO SUP</t>
  </si>
  <si>
    <t>NETWORK INDIA OPTIMIZER TSO CHG</t>
  </si>
  <si>
    <t>NETWORK INDIA OPTIMIZER TSO SUP</t>
  </si>
  <si>
    <t>NETWORK INDIA PROXY TSO CHG</t>
  </si>
  <si>
    <t>NETWORK INDIA PROXY TSO SUP</t>
  </si>
  <si>
    <t>NETWORK INDIA ROUTER TSO CHG</t>
  </si>
  <si>
    <t>NETWORK INDIA ROUTER TSO SUP</t>
  </si>
  <si>
    <t>NETWORK INDIA SDWAN TSO CHG</t>
  </si>
  <si>
    <t>NETWORK INDIA SDWAN TSO SUP</t>
  </si>
  <si>
    <t>NETWORK INDIA SECURITY MANAGEMENT TSO CHG</t>
  </si>
  <si>
    <t>NETWORK INDIA SECURITY MANAGEMENT TSO SUP</t>
  </si>
  <si>
    <t>NETWORK INDIA SWITCH TSO CHG</t>
  </si>
  <si>
    <t>NETWORK INDIA SWITCH TSO SUP</t>
  </si>
  <si>
    <t>NETWORK INDIA TAP TSO CHG</t>
  </si>
  <si>
    <t>NETWORK INDIA TAP TSO SUP</t>
  </si>
  <si>
    <t>NETWORK INDIA VPN TSO CHG</t>
  </si>
  <si>
    <t>NETWORK INDIA VPN TSO SUP</t>
  </si>
  <si>
    <t>NETWORK INDIA WIRELESS AP TSO CHG</t>
  </si>
  <si>
    <t>NETWORK INDIA WIRELESS AP TSO SUP</t>
  </si>
  <si>
    <t>NETWORK INDIA WIRELESS CONTROLLER TSO CHG</t>
  </si>
  <si>
    <t>NETWORK INDIA WIRELESS CONTROLLER TSO SUP</t>
  </si>
  <si>
    <t>NETWORK INTRUSION PREVENTION DEV TSO CHG</t>
  </si>
  <si>
    <t>NETWORK INTRUSION PREVENTION DEV TSO SUP</t>
  </si>
  <si>
    <t>NETWORK INTRUSION PREVENTION DR TSO CHG</t>
  </si>
  <si>
    <t>NETWORK INTRUSION PREVENTION DR TSO SUP</t>
  </si>
  <si>
    <t>NETWORK INTRUSION PREVENTION PROD TSO CHG</t>
  </si>
  <si>
    <t>NETWORK INTRUSION PREVENTION PROD TSO SUP</t>
  </si>
  <si>
    <t>NETWORK LOAD BALANCING PROD TSO CHG</t>
  </si>
  <si>
    <t>NETWORK LOAD BALANCING PROD TSO SUP</t>
  </si>
  <si>
    <t>NETWORK MALAYSIA ACCESS CONTROL TSO CHG</t>
  </si>
  <si>
    <t>NETWORK MALAYSIA ACCESS CONTROL TSO SUP</t>
  </si>
  <si>
    <t>NETWORK MALAYSIA DIGI CONTROL MANAGER TSO CHG</t>
  </si>
  <si>
    <t>NETWORK MALAYSIA DIGI CONTROL MANAGER TSO SUP</t>
  </si>
  <si>
    <t>NETWORK MALAYSIA FIREWALL TSO CHG</t>
  </si>
  <si>
    <t>NETWORK MALAYSIA FIREWALL TSO SUP</t>
  </si>
  <si>
    <t>NETWORK MALAYSIA IP NTP SERVICES TSO CHG</t>
  </si>
  <si>
    <t>NETWORK MALAYSIA IP NTP SERVICES TSO SUP</t>
  </si>
  <si>
    <t>NETWORK Malaysia Optimizer TSO CHG</t>
  </si>
  <si>
    <t>NETWORK Malaysia Optimizer TSO SUP</t>
  </si>
  <si>
    <t>NETWORK Malaysia Proxy TSO CHG</t>
  </si>
  <si>
    <t>NETWORK Malaysia Proxy TSO SUP</t>
  </si>
  <si>
    <t>NETWORK MALAYSIA ROUTER TSO CHG</t>
  </si>
  <si>
    <t>NETWORK MALAYSIA ROUTER TSO SUP</t>
  </si>
  <si>
    <t>NETWORK MALAYSIA SDWAN TSO CHG</t>
  </si>
  <si>
    <t>NETWORK MALAYSIA SDWAN TSO SUP</t>
  </si>
  <si>
    <t>NETWORK MALAYSIA SECURITY MANAGEMENT TSO CHG</t>
  </si>
  <si>
    <t>NETWORK MALAYSIA SECURITY MANAGEMENT TSO SUP</t>
  </si>
  <si>
    <t>NETWORK MALAYSIA SWITCH TSO CHG</t>
  </si>
  <si>
    <t>NETWORK MALAYSIA SWITCH TSO SUP</t>
  </si>
  <si>
    <t>NETWORK MALAYSIA TAP TSO CHG</t>
  </si>
  <si>
    <t>NETWORK MALAYSIA TAP TSO SUP</t>
  </si>
  <si>
    <t>NETWORK Malaysia VPN TSO CHG</t>
  </si>
  <si>
    <t>NETWORK Malaysia VPN TSO SUP</t>
  </si>
  <si>
    <t>NETWORK MALAYSIA WIRELESS AP TSO CHG</t>
  </si>
  <si>
    <t>NETWORK MALAYSIA WIRELESS AP TSO SUP</t>
  </si>
  <si>
    <t>NETWORK MALAYSIA WIRELESS CONTROLLER TSO CHG</t>
  </si>
  <si>
    <t>NETWORK MALAYSIA WIRELESS CONTROLLER TSO SUP</t>
  </si>
  <si>
    <t>NETWORK MIDDLE EAST ACCESS CONTROL TSO CHG</t>
  </si>
  <si>
    <t>NETWORK MIDDLE EAST ACCESS CONTROL TSO SUP</t>
  </si>
  <si>
    <t>NETWORK MIDDLE EAST FIREWALL TSO CHG</t>
  </si>
  <si>
    <t>NETWORK MIDDLE EAST FIREWALL TSO SUP</t>
  </si>
  <si>
    <t>NETWORK MIDDLE EAST IP NTP SERVICES TSO CHG</t>
  </si>
  <si>
    <t>NETWORK MIDDLE EAST IP NTP SERVICES TSO SUP</t>
  </si>
  <si>
    <t>NETWORK MIDDLE EAST LOAD BALANCER TSO CHG</t>
  </si>
  <si>
    <t>NETWORK MIDDLE EAST LOAD BALANCER TSO SUP</t>
  </si>
  <si>
    <t>NETWORK MIDDLE EAST PROXY TSO CHG</t>
  </si>
  <si>
    <t>NETWORK MIDDLE EAST PROXY TSO SUP</t>
  </si>
  <si>
    <t>NETWORK MIDDLE EAST ROUTER TSO CHG</t>
  </si>
  <si>
    <t>NETWORK MIDDLE EAST ROUTER TSO SUP</t>
  </si>
  <si>
    <t>NETWORK MIDDLE EAST SDWAN TSO CHG</t>
  </si>
  <si>
    <t>NETWORK MIDDLE EAST SDWAN TSO SUP</t>
  </si>
  <si>
    <t>NETWORK MIDDLE EAST SECURITY MANAGEMENT TSO CHG</t>
  </si>
  <si>
    <t>NETWORK MIDDLE EAST SECURITY MANAGEMENT TSO SUP</t>
  </si>
  <si>
    <t>NETWORK MIDDLE EAST SWITCH TSO CHG</t>
  </si>
  <si>
    <t>NETWORK MIDDLE EAST SWITCH TSO SUP</t>
  </si>
  <si>
    <t>NETWORK MIDDLE EAST TAP TSO CHG</t>
  </si>
  <si>
    <t>NETWORK MIDDLE EAST TAP TSO SUP</t>
  </si>
  <si>
    <t>NETWORK MIDDLE EAST VPN TSO CHG</t>
  </si>
  <si>
    <t>NETWORK MIDDLE EAST VPN TSO SUP</t>
  </si>
  <si>
    <t>NETWORK MIDDLE EAST WIRELESS AP TSO CHG</t>
  </si>
  <si>
    <t>NETWORK MIDDLE EAST WIRELESS AP TSO SUP</t>
  </si>
  <si>
    <t>NETWORK MIDDLE EAST WIRELESS CONTROLLER TSO CHG</t>
  </si>
  <si>
    <t>NETWORK MIDDLE EAST WIRELESS CONTROLLER TSO SUP</t>
  </si>
  <si>
    <t>NETWORK MIDDLEEAST DIGI CONTROL MANAGER TSO CHG</t>
  </si>
  <si>
    <t>NETWORK MIDDLEEAST DIGI CONTROL MANAGER TSO SUP</t>
  </si>
  <si>
    <t>NETWORK NFAST GDC EAST PROD TSO CHG</t>
  </si>
  <si>
    <t>NETWORK NFAST GDC EAST PROD TSO SUP</t>
  </si>
  <si>
    <t>NETWORK NFAST GDC WEST PROD TSO CHG</t>
  </si>
  <si>
    <t>NETWORK NFAST GDC WEST PROD TSO SUP</t>
  </si>
  <si>
    <t>NETWORK NFAST SINGAPORE PROD TSO CHG</t>
  </si>
  <si>
    <t>NETWORK NFAST SINGAPORE PROD TSO SUP</t>
  </si>
  <si>
    <t>NETWORK NORTH EAST ASIA DIGI CONTROL MANAGER TSO CHG</t>
  </si>
  <si>
    <t>NETWORK NORTH EAST ASIA DIGI CONTROL MANAGER TSO SUP</t>
  </si>
  <si>
    <t>NETWORK NORTH EAST ASIA FIREWALL TSO CHG</t>
  </si>
  <si>
    <t>NETWORK NORTH EAST ASIA FIREWALL TSO SUP</t>
  </si>
  <si>
    <t>NETWORK NORTH EAST ASIA IP NTP SERVICES TSO CHG</t>
  </si>
  <si>
    <t>NETWORK NORTH EAST ASIA IP NTP SERVICES TSO SUP</t>
  </si>
  <si>
    <t>NETWORK NORTH EAST ASIA LOAD BALANCER TSO CHG</t>
  </si>
  <si>
    <t>NETWORK NORTH EAST ASIA LOAD BALANCER TSO SUP</t>
  </si>
  <si>
    <t>NETWORK NORTH EAST ASIA ROUTER TSO CHG</t>
  </si>
  <si>
    <t>NETWORK NORTH EAST ASIA ROUTER TSO SUP</t>
  </si>
  <si>
    <t>NETWORK NORTH EAST ASIA SDWAN TSO CHG</t>
  </si>
  <si>
    <t>NETWORK NORTH EAST ASIA SDWAN TSO SUP</t>
  </si>
  <si>
    <t>NETWORK NORTH EAST ASIA SECURITY MANAGEMENT TSO CHG</t>
  </si>
  <si>
    <t>NETWORK NORTH EAST ASIA SECURITY MANAGEMENT TSO SUP</t>
  </si>
  <si>
    <t>NETWORK NORTH EAST ASIA SWITCH TSO CHG</t>
  </si>
  <si>
    <t>NETWORK NORTH EAST ASIA SWITCH TSO SUP</t>
  </si>
  <si>
    <t>NETWORK NORTH EAST ASIA TAP TSO CHG</t>
  </si>
  <si>
    <t>NETWORK NORTH EAST ASIA TAP TSO SUP</t>
  </si>
  <si>
    <t>NETWORK NORTH EAST ASIA VPN TSO CHG</t>
  </si>
  <si>
    <t>NETWORK NORTH EAST ASIA VPN TSO SUP</t>
  </si>
  <si>
    <t>NETWORK NORTH EAST ASIA WIRELESS AP TSO CHG</t>
  </si>
  <si>
    <t>NETWORK NORTH EAST ASIA WIRELESS AP TSO SUP</t>
  </si>
  <si>
    <t>NETWORK NORTH EAST ASIA WIRELESS CONTROLLER TSO CHG</t>
  </si>
  <si>
    <t>NETWORK NORTH EAST ASIA WIRELESS CONTROLLER TSO SUP</t>
  </si>
  <si>
    <t>NETWORK PAKISTAN ACCESS CONTROL TSO CHG</t>
  </si>
  <si>
    <t>NETWORK PAKISTAN ACCESS CONTROL TSO SUP</t>
  </si>
  <si>
    <t>NETWORK PAKISTAN DIGI CONTROL MANAGER TSO CHG</t>
  </si>
  <si>
    <t>NETWORK PAKISTAN DIGI CONTROL MANAGER TSO SUP</t>
  </si>
  <si>
    <t>NETWORK PAKISTAN FIREWALL TSO CHG</t>
  </si>
  <si>
    <t>NETWORK PAKISTAN FIREWALL TSO SUP</t>
  </si>
  <si>
    <t>NETWORK PAKISTAN IP NTP SERVICES TSO CHG</t>
  </si>
  <si>
    <t>NETWORK PAKISTAN IP NTP SERVICES TSO SUP</t>
  </si>
  <si>
    <t>NETWORK PAKISTAN LOAD BALANCER TSO CHG</t>
  </si>
  <si>
    <t>NETWORK PAKISTAN LOAD BALANCER TSO SUP</t>
  </si>
  <si>
    <t>NETWORK PAKISTAN OPTIMIZER TSO CHG</t>
  </si>
  <si>
    <t>NETWORK PAKISTAN OPTIMIZER TSO SUP</t>
  </si>
  <si>
    <t>NETWORK PAKISTAN PROXY TSO CHG</t>
  </si>
  <si>
    <t>NETWORK PAKISTAN PROXY TSO SUP</t>
  </si>
  <si>
    <t>NETWORK PAKISTAN ROUTER TSO CHG</t>
  </si>
  <si>
    <t>NETWORK PAKISTAN ROUTER TSO SUP</t>
  </si>
  <si>
    <t>NETWORK PAKISTAN SDWAN TSO CHG</t>
  </si>
  <si>
    <t>NETWORK PAKISTAN SDWAN TSO SUP</t>
  </si>
  <si>
    <t>NETWORK PAKISTAN SECURITY MANAGEMENT TSO CHG</t>
  </si>
  <si>
    <t>NETWORK PAKISTAN SECURITY MANAGEMENT TSO SUP</t>
  </si>
  <si>
    <t>NETWORK PAKISTAN SWITCH TSO CHG</t>
  </si>
  <si>
    <t>NETWORK PAKISTAN SWITCH TSO SUP</t>
  </si>
  <si>
    <t>NETWORK PAKISTAN TAP TSO CHG</t>
  </si>
  <si>
    <t>NETWORK PAKISTAN TAP TSO SUP</t>
  </si>
  <si>
    <t>NETWORK PAKISTAN VPN TSO CHG</t>
  </si>
  <si>
    <t>NETWORK PAKISTAN VPN TSO SUP</t>
  </si>
  <si>
    <t>NETWORK PAKISTAN WIRELESS AP TSO CHG</t>
  </si>
  <si>
    <t>NETWORK PAKISTAN WIRELESS AP TSO SUP</t>
  </si>
  <si>
    <t>NETWORK PAKISTAN WIRELESS CONTROLLER TSO CHG</t>
  </si>
  <si>
    <t>NETWORK PAKISTAN WIRELESS CONTROLLER TSO SUP</t>
  </si>
  <si>
    <t>NETWORK PORTAL HK DR TSO CHG</t>
  </si>
  <si>
    <t>NETWORK PORTAL HK DR TSO SUP</t>
  </si>
  <si>
    <t>NETWORK PORTAL UK PROD TSO CHG</t>
  </si>
  <si>
    <t>NETWORK PORTAL UK PROD TSO SUP</t>
  </si>
  <si>
    <t>NETWORK PROXY PROD TSO CHG</t>
  </si>
  <si>
    <t>NETWORK PROXY PROD TSO SUP</t>
  </si>
  <si>
    <t>NETWORK REMOTE ACCESS VPN PROD TSO CHG</t>
  </si>
  <si>
    <t>NETWORK REMOTE ACCESS VPN PROD TSO SUP</t>
  </si>
  <si>
    <t>NETWORK SINGAPORE ACCESS CONTROL TSO CHG</t>
  </si>
  <si>
    <t>NETWORK SINGAPORE ACCESS CONTROL TSO SUP</t>
  </si>
  <si>
    <t>NETWORK SINGAPORE DIGI CONTROL MANAGER TSO CHG</t>
  </si>
  <si>
    <t>NETWORK SINGAPORE DIGI CONTROL MANAGER TSO SUP</t>
  </si>
  <si>
    <t>NETWORK SINGAPORE FIREWALL TSO CHG</t>
  </si>
  <si>
    <t>NETWORK SINGAPORE FIREWALL TSO SUP</t>
  </si>
  <si>
    <t>NETWORK SINGAPORE IP NTP SERVICES TSO CHG</t>
  </si>
  <si>
    <t>NETWORK SINGAPORE IP NTP SERVICES TSO SUP</t>
  </si>
  <si>
    <t>NETWORK SINGAPORE LOAD BALANCER TSO CHG</t>
  </si>
  <si>
    <t>NETWORK SINGAPORE LOAD BALANCER TSO SUP</t>
  </si>
  <si>
    <t>NETWORK Singapore Load Optimizer TSO CHG</t>
  </si>
  <si>
    <t>NETWORK Singapore Load Optimizer TSO SUP</t>
  </si>
  <si>
    <t>NETWORK SINGAPORE PROXY TSO CHG</t>
  </si>
  <si>
    <t>NETWORK SINGAPORE PROXY TSO SUP</t>
  </si>
  <si>
    <t>NETWORK SINGAPORE ROUTER TSO CHG</t>
  </si>
  <si>
    <t>NETWORK SINGAPORE ROUTER TSO SUP</t>
  </si>
  <si>
    <t>NETWORK SINGAPORE SDWAN TSO CHG</t>
  </si>
  <si>
    <t>NETWORK SINGAPORE SDWAN TSO SUP</t>
  </si>
  <si>
    <t>NETWORK SINGAPORE SECURITY MANAGEMENT TSO CHG</t>
  </si>
  <si>
    <t>NETWORK SINGAPORE SECURITY MANAGEMENT TSO SUP</t>
  </si>
  <si>
    <t>NETWORK SINGAPORE SWITCH TSO CHG</t>
  </si>
  <si>
    <t>NETWORK SINGAPORE SWITCH TSO SUP</t>
  </si>
  <si>
    <t>NETWORK SINGAPORE TAP TSO CHG</t>
  </si>
  <si>
    <t>NETWORK SINGAPORE TAP TSO SUP</t>
  </si>
  <si>
    <t>NETWORK SINGAPORE VPN TSO CHG</t>
  </si>
  <si>
    <t>NETWORK SINGAPORE VPN TSO SUP</t>
  </si>
  <si>
    <t>NETWORK SINGAPORE WIRELESS AP TSO CHG</t>
  </si>
  <si>
    <t>NETWORK SINGAPORE WIRELESS AP TSO SUP</t>
  </si>
  <si>
    <t>NETWORK SINGAPORE WIRELESS CONTROLLER TSO CHG</t>
  </si>
  <si>
    <t>NETWORK SINGAPORE WIRELESS CONTROLLER TSO SUP</t>
  </si>
  <si>
    <t>NETWORK SOUTH ASIA DIGI CONTROL MANAGER TSO CHG</t>
  </si>
  <si>
    <t>NETWORK SOUTH ASIA DIGI CONTROL MANAGER TSO SUP</t>
  </si>
  <si>
    <t>NETWORK SOUTH ASIA FIREWALL TSO CHG</t>
  </si>
  <si>
    <t>NETWORK SOUTH ASIA FIREWALL TSO SUP</t>
  </si>
  <si>
    <t>NETWORK SOUTH ASIA IP NTP SERVICES TSO CHG</t>
  </si>
  <si>
    <t>NETWORK SOUTH ASIA IP NTP SERVICES TSO SUP</t>
  </si>
  <si>
    <t>NETWORK SOUTH ASIA OPTIMIZER TSO CHG</t>
  </si>
  <si>
    <t>NETWORK SOUTH ASIA OPTIMIZER TSO SUP</t>
  </si>
  <si>
    <t>NETWORK South Asia Proxy TSO CHG</t>
  </si>
  <si>
    <t>NETWORK South Asia Proxy TSO SUP</t>
  </si>
  <si>
    <t>NETWORK SOUTH ASIA ROUTER TSO CHG</t>
  </si>
  <si>
    <t>NETWORK SOUTH ASIA ROUTER TSO SUP</t>
  </si>
  <si>
    <t>NETWORK SOUTH ASIA SDWAN TSO CHG</t>
  </si>
  <si>
    <t>NETWORK SOUTH ASIA SDWAN TSO SUP</t>
  </si>
  <si>
    <t>NETWORK SOUTH ASIA SECURITY MANAGEMENT TSO CHG</t>
  </si>
  <si>
    <t>NETWORK SOUTH ASIA SECURITY MANAGEMENT TSO SUP</t>
  </si>
  <si>
    <t>NETWORK SOUTH ASIA SWITCH TSO CHG</t>
  </si>
  <si>
    <t>NETWORK SOUTH ASIA SWITCH TSO SUP</t>
  </si>
  <si>
    <t>NETWORK SOUTH ASIA TAP TSO CHG</t>
  </si>
  <si>
    <t>NETWORK SOUTH ASIA TAP TSO SUP</t>
  </si>
  <si>
    <t>NETWORK SOUTH ASIA VPN TSO CHG</t>
  </si>
  <si>
    <t>NETWORK SOUTH ASIA VPN TSO SUP</t>
  </si>
  <si>
    <t>NETWORK SOUTH ASIA WIRELESS AP TSO CHG</t>
  </si>
  <si>
    <t>NETWORK SOUTH ASIA WIRELESS AP TSO SUP</t>
  </si>
  <si>
    <t>NETWORK SOUTH ASIA WIRELESS CONTROLLER TSO CHG</t>
  </si>
  <si>
    <t>NETWORK SOUTH ASIA WIRELESS CONTROLLER TSO SUP</t>
  </si>
  <si>
    <t>NETWORK South East Asia Access Control TSO CHG</t>
  </si>
  <si>
    <t>NETWORK South East Asia Access Control TSO SUP</t>
  </si>
  <si>
    <t>NETWORK SOUTH EAST ASIA DIGI CONTROL MANAGER TSO CHG</t>
  </si>
  <si>
    <t>NETWORK SOUTH EAST ASIA DIGI CONTROL MANAGER TSO SUP</t>
  </si>
  <si>
    <t>NETWORK SOUTH EAST ASIA FIREWALL TSO CHG</t>
  </si>
  <si>
    <t>NETWORK SOUTH EAST ASIA FIREWALL TSO SUP</t>
  </si>
  <si>
    <t>NETWORK SOUTH EAST ASIA IP NTP SERVICES TSO CHG</t>
  </si>
  <si>
    <t>NETWORK SOUTH EAST ASIA IP NTP SERVICES TSO SUP</t>
  </si>
  <si>
    <t>NETWORK SOUTH EAST ASIA LOAD BALANCER TSO CHG</t>
  </si>
  <si>
    <t>NETWORK SOUTH EAST ASIA LOAD BALANCER TSO SUP</t>
  </si>
  <si>
    <t>NETWORK SOUTH EAST ASIA OPTIMIZER TSO CHG</t>
  </si>
  <si>
    <t>NETWORK SOUTH EAST ASIA OPTIMIZER TSO SUP</t>
  </si>
  <si>
    <t>NETWORK South East Asia Proxy TSO CHG</t>
  </si>
  <si>
    <t>NETWORK South East Asia Proxy TSO SUP</t>
  </si>
  <si>
    <t>NETWORK SOUTH EAST ASIA ROUTER TSO CHG</t>
  </si>
  <si>
    <t>NETWORK SOUTH EAST ASIA ROUTER TSO SUP</t>
  </si>
  <si>
    <t>NETWORK SOUTH EAST ASIA SDWAN TSO CHG</t>
  </si>
  <si>
    <t>NETWORK SOUTH EAST ASIA SDWAN TSO SUP</t>
  </si>
  <si>
    <t>NETWORK SOUTH EAST ASIA SECURITY MANAGEMENT TSO CHG</t>
  </si>
  <si>
    <t>NETWORK SOUTH EAST ASIA SECURITY MANAGEMENT TSO SUP</t>
  </si>
  <si>
    <t>NETWORK SOUTH EAST ASIA SWITCH TSO CHG</t>
  </si>
  <si>
    <t>NETWORK SOUTH EAST ASIA SWITCH TSO SUP</t>
  </si>
  <si>
    <t>NETWORK SOUTH EAST ASIA TAP TSO CHG</t>
  </si>
  <si>
    <t>NETWORK SOUTH EAST ASIA TAP TSO SUP</t>
  </si>
  <si>
    <t>NETWORK SOUTH EAST ASIA VPN TSO CHG</t>
  </si>
  <si>
    <t>NETWORK SOUTH EAST ASIA VPN TSO SUP</t>
  </si>
  <si>
    <t>NETWORK SOUTH EAST ASIA WIRELESS AP TSO CHG</t>
  </si>
  <si>
    <t>NETWORK SOUTH EAST ASIA WIRELESS AP TSO SUP</t>
  </si>
  <si>
    <t>NETWORK SOUTH EAST ASIA WIRELESS CONTROLLER TSO CHG</t>
  </si>
  <si>
    <t>NETWORK SOUTH EAST ASIA WIRELESS CONTROLLER TSO SUP</t>
  </si>
  <si>
    <t>NETWORK TAIWAN ACCESS CONTROL TSO CHG</t>
  </si>
  <si>
    <t>NETWORK TAIWAN ACCESS CONTROL TSO SUP</t>
  </si>
  <si>
    <t>NETWORK TAIWAN DIGI CONTROL MANAGER TSO CHG</t>
  </si>
  <si>
    <t>NETWORK TAIWAN DIGI CONTROL MANAGER TSO SUP</t>
  </si>
  <si>
    <t>NETWORK TAIWAN FIREWALL TSO CHG</t>
  </si>
  <si>
    <t>NETWORK TAIWAN FIREWALL TSO SUP</t>
  </si>
  <si>
    <t>NETWORK TAIWAN IP NTP SERVICES TSO CHG</t>
  </si>
  <si>
    <t>NETWORK TAIWAN IP NTP SERVICES TSO SUP</t>
  </si>
  <si>
    <t>NETWORK TAIWAN LOAD BALANCER TSO CHG</t>
  </si>
  <si>
    <t>NETWORK TAIWAN LOAD BALANCER TSO SUP</t>
  </si>
  <si>
    <t>NETWORK TAIWAN PROXY TSO CHG</t>
  </si>
  <si>
    <t>NETWORK TAIWAN PROXY TSO SUP</t>
  </si>
  <si>
    <t>NETWORK TAIWAN ROUTER TSO CHG</t>
  </si>
  <si>
    <t>NETWORK TAIWAN ROUTER TSO SUP</t>
  </si>
  <si>
    <t>NETWORK TAIWAN SDWAN TSO CHG</t>
  </si>
  <si>
    <t>NETWORK TAIWAN SDWAN TSO SUP</t>
  </si>
  <si>
    <t>NETWORK TAIWAN SECURITY MANAGEMENT TSO CHG</t>
  </si>
  <si>
    <t>NETWORK TAIWAN SECURITY MANAGEMENT TSO SUP</t>
  </si>
  <si>
    <t>NETWORK TAIWAN SWITCH TSO CHG</t>
  </si>
  <si>
    <t>NETWORK TAIWAN SWITCH TSO SUP</t>
  </si>
  <si>
    <t>NETWORK TAIWAN TAP TSO CHG</t>
  </si>
  <si>
    <t>NETWORK TAIWAN TAP TSO SUP</t>
  </si>
  <si>
    <t>NETWORK TAIWAN VPN TSO CHG</t>
  </si>
  <si>
    <t>NETWORK TAIWAN VPN TSO SUP</t>
  </si>
  <si>
    <t>NETWORK TAIWAN WIRELESS AP TSO CHG</t>
  </si>
  <si>
    <t>NETWORK TAIWAN WIRELESS AP TSO SUP</t>
  </si>
  <si>
    <t>NETWORK TAIWAN WIRELESS CONTROLLER TSO CHG</t>
  </si>
  <si>
    <t>NETWORK TAIWAN WIRELESS CONTROLLER TSO SUP</t>
  </si>
  <si>
    <t>NETWORK THAILAND DIGI CONTROL MANAGER TSO CHG</t>
  </si>
  <si>
    <t>NETWORK THAILAND DIGI CONTROL MANAGER TSO SUP</t>
  </si>
  <si>
    <t>NETWORK THAILAND FIREWALL TSO CHG</t>
  </si>
  <si>
    <t>NETWORK THAILAND FIREWALL TSO SUP</t>
  </si>
  <si>
    <t>NETWORK THAILAND IP NTP SERVICES TSO CHG</t>
  </si>
  <si>
    <t>NETWORK THAILAND IP NTP SERVICES TSO SUP</t>
  </si>
  <si>
    <t>NETWORK THAILAND ROUTER TSO CHG</t>
  </si>
  <si>
    <t>NETWORK THAILAND ROUTER TSO SUP</t>
  </si>
  <si>
    <t>NETWORK THAILAND SDWAN TSO CHG</t>
  </si>
  <si>
    <t>NETWORK THAILAND SDWAN TSO SUP</t>
  </si>
  <si>
    <t>NETWORK THAILAND SECURITY MANAGEMENT TSO CHG</t>
  </si>
  <si>
    <t>NETWORK THAILAND SECURITY MANAGEMENT TSO SUP</t>
  </si>
  <si>
    <t>NETWORK THAILAND SWITCH TSO CHG</t>
  </si>
  <si>
    <t>NETWORK THAILAND SWITCH TSO SUP</t>
  </si>
  <si>
    <t>NETWORK THAILAND TAP TSO CHG</t>
  </si>
  <si>
    <t>NETWORK THAILAND TAP TSO SUP</t>
  </si>
  <si>
    <t>NETWORK THAILAND WIRELESS AP TSO CHG</t>
  </si>
  <si>
    <t>NETWORK THAILAND WIRELESS AP TSO SUP</t>
  </si>
  <si>
    <t>NETWORK THAILAND WIRELESS CONTROLLER TSO CHG</t>
  </si>
  <si>
    <t>NETWORK THAILAND WIRELESS CONTROLLER TSO SUP</t>
  </si>
  <si>
    <t>NETWORK TIME SERVICES PROD TSO CHG</t>
  </si>
  <si>
    <t>NETWORK TIME SERVICES PROD TSO SUP</t>
  </si>
  <si>
    <t>NETWORK TOOLS &amp; MONITORING PROD TSO CHG</t>
  </si>
  <si>
    <t>NETWORK TOOLS &amp; MONITORING PROD TSO SUP</t>
  </si>
  <si>
    <t>NETWORK TRAFFIC ANALYSIS PROD TSO CHG</t>
  </si>
  <si>
    <t>NETWORK TRAFFIC ANALYSIS PROD TSO SUP</t>
  </si>
  <si>
    <t>NETWORK VIETNAM DIGI CONTROL MANAGER TSO CHG</t>
  </si>
  <si>
    <t>NETWORK VIETNAM DIGI CONTROL MANAGER TSO SUP</t>
  </si>
  <si>
    <t>NETWORK VIETNAM FIREWALL TSO CHG</t>
  </si>
  <si>
    <t>NETWORK VIETNAM FIREWALL TSO SUP</t>
  </si>
  <si>
    <t>NETWORK VIETNAM IP NTP SERVICES TSO CHG</t>
  </si>
  <si>
    <t>NETWORK VIETNAM IP NTP SERVICES TSO SUP</t>
  </si>
  <si>
    <t>NETWORK VIETNAM OPTIMIZER TSO CHG</t>
  </si>
  <si>
    <t>NETWORK VIETNAM OPTIMIZER TSO SUP</t>
  </si>
  <si>
    <t>NETWORK VIETNAM ROUTER TSO CHG</t>
  </si>
  <si>
    <t>NETWORK VIETNAM ROUTER TSO SUP</t>
  </si>
  <si>
    <t>NETWORK VIETNAM SDWAN TSO CHG</t>
  </si>
  <si>
    <t>NETWORK VIETNAM SDWAN TSO SUP</t>
  </si>
  <si>
    <t>NETWORK VIETNAM SECURITY MANAGEMENT TSO CHG</t>
  </si>
  <si>
    <t>NETWORK VIETNAM SECURITY MANAGEMENT TSO SUP</t>
  </si>
  <si>
    <t>NETWORK VIETNAM SWITCH TSO CHG</t>
  </si>
  <si>
    <t>NETWORK VIETNAM SWITCH TSO SUP</t>
  </si>
  <si>
    <t>NETWORK VIETNAM TAP TSO CHG</t>
  </si>
  <si>
    <t>NETWORK VIETNAM TAP TSO SUP</t>
  </si>
  <si>
    <t>NETWORK VIETNAM VPN TSO CHG</t>
  </si>
  <si>
    <t>NETWORK VIETNAM VPN TSO SUP</t>
  </si>
  <si>
    <t>NETWORK VIETNAM WIRELESS AP TSO CHG</t>
  </si>
  <si>
    <t>NETWORK VIETNAM WIRELESS AP TSO SUP</t>
  </si>
  <si>
    <t>NETWORK VIETNAM WIRELESS CONTROLLER TSO CHG</t>
  </si>
  <si>
    <t>NETWORK VIETNAM WIRELESS CONTROLLER TSO SUP</t>
  </si>
  <si>
    <t>NETWORK WAN CONNECTIVITY PROD TSO CHG</t>
  </si>
  <si>
    <t>NETWORK WAN CONNECTIVITY PROD TSO SUP</t>
  </si>
  <si>
    <t>NETWORK WIRELESS LAN PROD TSO CHG</t>
  </si>
  <si>
    <t>NETWORK WIRELESS LAN PROD TSO SUP</t>
  </si>
  <si>
    <t>NEW BUSINESS ON-LINE UG PROD TSO CHG</t>
  </si>
  <si>
    <t>NEW BUSINESS ON-LINE UG PROD TSO SUP</t>
  </si>
  <si>
    <t>New groupware-SCBK KR DEV TSO CHG</t>
  </si>
  <si>
    <t>New groupware-SCBK KR DEV TSO SUP</t>
  </si>
  <si>
    <t>New groupware-SCBK KR DR TSO CHG</t>
  </si>
  <si>
    <t>New groupware-SCBK KR DR TSO SUP</t>
  </si>
  <si>
    <t>New groupware-SCBK KR PROD TSO CHG</t>
  </si>
  <si>
    <t>New groupware-SCBK KR PROD TSO SUP</t>
  </si>
  <si>
    <t>Next Gen Pipeline DEV TSO CHG</t>
  </si>
  <si>
    <t>Next Gen Pipeline DEV TSO SUP</t>
  </si>
  <si>
    <t>Next Gen Pipeline DR TSO CHG</t>
  </si>
  <si>
    <t>Next Gen Pipeline DR TSO SUP</t>
  </si>
  <si>
    <t>Next Gen Pipeline PROD TSO CHG</t>
  </si>
  <si>
    <t>Next Gen Pipeline PROD TSO SUP</t>
  </si>
  <si>
    <t>NEXTGEN PKI PRIMEKEY DR TSO CHG</t>
  </si>
  <si>
    <t>NEXTGEN PKI PRIMEKEY DR TSO SUP</t>
  </si>
  <si>
    <t>NEXTGEN PKI PRIMEKEY PROD TSO CHG</t>
  </si>
  <si>
    <t>NEXTGEN PKI PRIMEKEY PROD TSO SUP</t>
  </si>
  <si>
    <t>NEXUS ID DR TSO CHG</t>
  </si>
  <si>
    <t>NEXUS ID DR TSO SUP</t>
  </si>
  <si>
    <t>NEXUS ID PROD TSO CHG</t>
  </si>
  <si>
    <t>NEXUS ID PROD TSO SUP</t>
  </si>
  <si>
    <t>NFRR DEV TSO CHG</t>
  </si>
  <si>
    <t>NFRR DEV TSO SUP</t>
  </si>
  <si>
    <t>NFRR DR TSO CHG</t>
  </si>
  <si>
    <t>NFRR DR TSO SUP</t>
  </si>
  <si>
    <t>NFRR OAT TSO CHG</t>
  </si>
  <si>
    <t>NFRR OAT TSO SUP</t>
  </si>
  <si>
    <t>NFRR PROD TSO CHG</t>
  </si>
  <si>
    <t>NFRR PROD TSO SUP</t>
  </si>
  <si>
    <t>NFRR SIT TSO CHG</t>
  </si>
  <si>
    <t>NFRR SIT TSO SUP</t>
  </si>
  <si>
    <t>NFRR UAT TSO CHG</t>
  </si>
  <si>
    <t>NFRR UAT TSO SUP</t>
  </si>
  <si>
    <t>NG Country Infrastructure PROD TSO CHG</t>
  </si>
  <si>
    <t>NG Country Infrastructure PROD TSO SUP</t>
  </si>
  <si>
    <t>NG RTGS PROD TSO CHG</t>
  </si>
  <si>
    <t>NG RTGS PROD TSO SUP</t>
  </si>
  <si>
    <t>NG RTGS STP PROD TSO CHG</t>
  </si>
  <si>
    <t>NG RTGS STP PROD TSO SUP</t>
  </si>
  <si>
    <t>NG TS FMIS TSO CHG</t>
  </si>
  <si>
    <t>NG TS FMIS TSO SUP</t>
  </si>
  <si>
    <t>NICHE TECHNOLOGIES (SL) LIMITED E-REGISTRY DEV TSO CHG</t>
  </si>
  <si>
    <t>NICHE TECHNOLOGIES (SL) LIMITED E-REGISTRY DEV TSO SUP</t>
  </si>
  <si>
    <t>NICHE TECHNOLOGIES (SL) LIMITED E-REGISTRY DR TSO CHG</t>
  </si>
  <si>
    <t>NICHE TECHNOLOGIES (SL) LIMITED E-REGISTRY DR TSO SUP</t>
  </si>
  <si>
    <t>NICHE TECHNOLOGIES (SL) LIMITED E-REGISTRY PROD TSO CHG</t>
  </si>
  <si>
    <t>NICHE TECHNOLOGIES (SL) LIMITED E-REGISTRY PROD TSO SUP</t>
  </si>
  <si>
    <t>NIDS-SCBK KR DEV TSO CHG</t>
  </si>
  <si>
    <t>NIDS-SCBK KR DEV TSO SUP</t>
  </si>
  <si>
    <t>NIDS-SCBK KR DR TSO CHG</t>
  </si>
  <si>
    <t>NIDS-SCBK KR DR TSO SUP</t>
  </si>
  <si>
    <t>NIDS-SCBK KR PROD TSO CHG</t>
  </si>
  <si>
    <t>NIDS-SCBK KR PROD TSO SUP</t>
  </si>
  <si>
    <t>Nostro Fees System PROD TSO CHG</t>
  </si>
  <si>
    <t>Nostro Fees System PROD TSO SUP</t>
  </si>
  <si>
    <t>NOWSECURE AUTO PROD TSO CHG</t>
  </si>
  <si>
    <t>NOWSECURE AUTO PROD TSO SUP</t>
  </si>
  <si>
    <t>NP IT CTM TSO CHG</t>
  </si>
  <si>
    <t>NP IT CTM TSO SUP</t>
  </si>
  <si>
    <t>NP IT DATA CENTRE TSO CHG</t>
  </si>
  <si>
    <t>NP IT DATA CENTRE TSO SUP</t>
  </si>
  <si>
    <t>NP IT SERVER SUPPORT TSO CHG</t>
  </si>
  <si>
    <t>NP IT SERVER SUPPORT TSO SUP</t>
  </si>
  <si>
    <t>NP OSV SUPPORT TSO CHG</t>
  </si>
  <si>
    <t>NP OSV SUPPORT TSO SUP</t>
  </si>
  <si>
    <t>NRTOB DR TSO CHG</t>
  </si>
  <si>
    <t>NRTOB DR TSO SUP</t>
  </si>
  <si>
    <t>NRTOB PROD TSO CHG</t>
  </si>
  <si>
    <t>NRTOB PROD TSO SUP</t>
  </si>
  <si>
    <t>NS QCO WORKFLOW DEV TSO CHG</t>
  </si>
  <si>
    <t>NS QCO WORKFLOW DEV TSO SUP</t>
  </si>
  <si>
    <t>NS QCO WORKFLOW DR TSO CHG</t>
  </si>
  <si>
    <t>NS QCO WORKFLOW DR TSO SUP</t>
  </si>
  <si>
    <t>NS QCO WORKFLOW PROD TSO CHG</t>
  </si>
  <si>
    <t>NS QCO WORKFLOW PROD TSO SUP</t>
  </si>
  <si>
    <t>NSCCLMS IN PROD TSO CHG</t>
  </si>
  <si>
    <t>NSCCLMS IN PROD TSO SUP</t>
  </si>
  <si>
    <t>NSS NIDS DEV TSO CHG</t>
  </si>
  <si>
    <t>NSS NIDS DEV TSO SUP</t>
  </si>
  <si>
    <t>NSS NIDS DR TSO CHG</t>
  </si>
  <si>
    <t>NSS NIDS DR TSO SUP</t>
  </si>
  <si>
    <t>NSS NIDS PROD TSO CHG</t>
  </si>
  <si>
    <t>NSS NIDS PROD TSO SUP</t>
  </si>
  <si>
    <t>NTVAST-SCBK KR DEV TSO CHG</t>
  </si>
  <si>
    <t>NTVAST-SCBK KR DEV TSO SUP</t>
  </si>
  <si>
    <t>NTVAST-SCBK KR DR TSO CHG</t>
  </si>
  <si>
    <t>NTVAST-SCBK KR DR TSO SUP</t>
  </si>
  <si>
    <t>NTVAST-SCBK KR PROD TSO CHG</t>
  </si>
  <si>
    <t>NTVAST-SCBK KR PROD TSO SUP</t>
  </si>
  <si>
    <t>NUCLEUS PK DR TSO CHG</t>
  </si>
  <si>
    <t>NUCLEUS PK DR TSO SUP</t>
  </si>
  <si>
    <t>NUCLEUS PK PROD TSO CHG</t>
  </si>
  <si>
    <t>NUCLEUS PK PROD TSO SUP</t>
  </si>
  <si>
    <t>NUMBER MANAGEMENT TSO CHG</t>
  </si>
  <si>
    <t>NUMBER MANAGEMENT TSO SUP</t>
  </si>
  <si>
    <t>NUMERISCANWEB CI PROD TSO CHG</t>
  </si>
  <si>
    <t>NUMERISCANWEB CI PROD TSO SUP</t>
  </si>
  <si>
    <t>NWSC UTILITY PAYMENTS SYSTEM UG PROD TSO CHG</t>
  </si>
  <si>
    <t>NWSC UTILITY PAYMENTS SYSTEM UG PROD TSO SUP</t>
  </si>
  <si>
    <t>OAMS HK DR TSO CHG</t>
  </si>
  <si>
    <t>OAMS HK DR TSO SUP</t>
  </si>
  <si>
    <t>OAMS HK PROD TSO CHG</t>
  </si>
  <si>
    <t>OAMS HK PROD TSO SUP</t>
  </si>
  <si>
    <t>OBC PROD TSO CHG</t>
  </si>
  <si>
    <t>OBC PROD TSO SUP</t>
  </si>
  <si>
    <t>OBLIGATIONS WORKFLOW - OWLS DEV TSO CHG</t>
  </si>
  <si>
    <t>OBLIGATIONS WORKFLOW - OWLS DEV TSO SUP</t>
  </si>
  <si>
    <t>OBLIGATIONS WORKFLOW - OWLS OAT TSO CHG</t>
  </si>
  <si>
    <t>OBLIGATIONS WORKFLOW - OWLS OAT TSO SUP</t>
  </si>
  <si>
    <t>OBLIGATIONS WORKFLOW - OWLS SIT TSO CHG</t>
  </si>
  <si>
    <t>OBLIGATIONS WORKFLOW - OWLS SIT TSO SUP</t>
  </si>
  <si>
    <t>OBLIGATIONS WORKFLOW - OWLS UAT TSO CHG</t>
  </si>
  <si>
    <t>OBLIGATIONS WORKFLOW - OWLS UAT TSO SUP</t>
  </si>
  <si>
    <t>OBLIGATIONS WORKFLOW-OWLS DR TSO CHG</t>
  </si>
  <si>
    <t>OBLIGATIONS WORKFLOW-OWLS DR TSO SUP</t>
  </si>
  <si>
    <t>OBLIGATIONS WORKFLOW-OWLS PROD TSO CHG</t>
  </si>
  <si>
    <t>OBLIGATIONS WORKFLOW-OWLS PROD TSO SUP</t>
  </si>
  <si>
    <t>OBS DR TSO CHG</t>
  </si>
  <si>
    <t>OBS DR TSO SUP</t>
  </si>
  <si>
    <t>OBS PROD TSO CHG</t>
  </si>
  <si>
    <t>OBS PROD TSO SUP</t>
  </si>
  <si>
    <t>OBSOLESCENCE MANAGEMENT TSO CHG</t>
  </si>
  <si>
    <t>OBSOLESCENCE MANAGEMENT TSO SUP</t>
  </si>
  <si>
    <t>OCRX CN DR TSO CHG</t>
  </si>
  <si>
    <t>OCRX CN DR TSO SUP</t>
  </si>
  <si>
    <t>OCRX CN PROD TSO CHG</t>
  </si>
  <si>
    <t>OCRX CN PROD TSO SUP</t>
  </si>
  <si>
    <t>OCRX CN TEST TSO CHG</t>
  </si>
  <si>
    <t>OCRX CN TEST TSO SUP</t>
  </si>
  <si>
    <t>ODIN IN PROD TSO CHG</t>
  </si>
  <si>
    <t>ODIN IN PROD TSO SUP</t>
  </si>
  <si>
    <t>ODS CB DR TSO CHG</t>
  </si>
  <si>
    <t>ODS CB DR TSO SUP</t>
  </si>
  <si>
    <t>ODS CB PROD TSO CHG</t>
  </si>
  <si>
    <t>ODS CB PROD TSO SUP</t>
  </si>
  <si>
    <t>Official Letter System DR TSO CHG</t>
  </si>
  <si>
    <t>Official Letter System DR TSO SUP</t>
  </si>
  <si>
    <t>Official Letter System PROD TSO CHG</t>
  </si>
  <si>
    <t>Official Letter System PROD TSO SUP</t>
  </si>
  <si>
    <t>OIG HK DR TSO CHG</t>
  </si>
  <si>
    <t>OIG HK DR TSO SUP</t>
  </si>
  <si>
    <t>OIG HK PROD TSO CHG</t>
  </si>
  <si>
    <t>OIG HK PROD TSO SUP</t>
  </si>
  <si>
    <t>OLTP-CCMS-SCBK KR DEV TSO CHG</t>
  </si>
  <si>
    <t>OLTP-CCMS-SCBK KR DEV TSO SUP</t>
  </si>
  <si>
    <t>OLTP-CCMS-SCBK KR DR TSO CHG</t>
  </si>
  <si>
    <t>OLTP-CCMS-SCBK KR DR TSO SUP</t>
  </si>
  <si>
    <t>OLTP-CCMS-SCBK KR PROD TSO CHG</t>
  </si>
  <si>
    <t>OLTP-CCMS-SCBK KR PROD TSO SUP</t>
  </si>
  <si>
    <t>OLTP-CCS-SCBK KR DEV TSO CHG</t>
  </si>
  <si>
    <t>OLTP-CCS-SCBK KR DEV TSO SUP</t>
  </si>
  <si>
    <t>OLTP-CCS-SCBK KR DR TSO CHG</t>
  </si>
  <si>
    <t>OLTP-CCS-SCBK KR DR TSO SUP</t>
  </si>
  <si>
    <t>OLTP-CCS-SCBK KR PROD TSO CHG</t>
  </si>
  <si>
    <t>OLTP-CCS-SCBK KR PROD TSO SUP</t>
  </si>
  <si>
    <t>OLTP-CMS-SCBK KR DEV TSO CHG</t>
  </si>
  <si>
    <t>OLTP-CMS-SCBK KR DEV TSO SUP</t>
  </si>
  <si>
    <t>OLTP-CMS-SCBK KR DR TSO CHG</t>
  </si>
  <si>
    <t>OLTP-CMS-SCBK KR DR TSO SUP</t>
  </si>
  <si>
    <t>OLTP-CMS-SCBK KR PROD TSO CHG</t>
  </si>
  <si>
    <t>OLTP-CMS-SCBK KR PROD TSO SUP</t>
  </si>
  <si>
    <t>OLTP-COURT-SCBK KR DEV TSO CHG</t>
  </si>
  <si>
    <t>OLTP-COURT-SCBK KR DEV TSO SUP</t>
  </si>
  <si>
    <t>OLTP-COURT-SCBK KR DR TSO CHG</t>
  </si>
  <si>
    <t>OLTP-COURT-SCBK KR DR TSO SUP</t>
  </si>
  <si>
    <t>OLTP-COURT-SCBK KR PROD TSO CHG</t>
  </si>
  <si>
    <t>OLTP-COURT-SCBK KR PROD TSO SUP</t>
  </si>
  <si>
    <t>OLTP-DEPOSIT-SCBK KR DEV TSO CHG</t>
  </si>
  <si>
    <t>OLTP-DEPOSIT-SCBK KR DEV TSO SUP</t>
  </si>
  <si>
    <t>OLTP-DEPOSIT-SCBK KR DR TSO CHG</t>
  </si>
  <si>
    <t>OLTP-DEPOSIT-SCBK KR DR TSO SUP</t>
  </si>
  <si>
    <t>OLTP-DEPOSIT-SCBK KR PROD TSO CHG</t>
  </si>
  <si>
    <t>OLTP-DEPOSIT-SCBK KR PROD TSO SUP</t>
  </si>
  <si>
    <t>OLTP-EBANK-SCBK KR DEV TSO CHG</t>
  </si>
  <si>
    <t>OLTP-EBANK-SCBK KR DEV TSO SUP</t>
  </si>
  <si>
    <t>OLTP-EBANK-SCBK KR DR TSO CHG</t>
  </si>
  <si>
    <t>OLTP-EBANK-SCBK KR DR TSO SUP</t>
  </si>
  <si>
    <t>OLTP-EBANK-SCBK KR PROD TSO CHG</t>
  </si>
  <si>
    <t>OLTP-EBANK-SCBK KR PROD TSO SUP</t>
  </si>
  <si>
    <t>OLTP-EBMS-SCBK KR DEV TSO CHG</t>
  </si>
  <si>
    <t>OLTP-EBMS-SCBK KR DEV TSO SUP</t>
  </si>
  <si>
    <t>OLTP-EBMS-SCBK KR DR TSO CHG</t>
  </si>
  <si>
    <t>OLTP-EBMS-SCBK KR DR TSO SUP</t>
  </si>
  <si>
    <t>OLTP-EBMS-SCBK KR PROD TSO CHG</t>
  </si>
  <si>
    <t>OLTP-EBMS-SCBK KR PROD TSO SUP</t>
  </si>
  <si>
    <t>OLTP-FAS-SCBK KR DEV TSO CHG</t>
  </si>
  <si>
    <t>OLTP-FAS-SCBK KR DEV TSO SUP</t>
  </si>
  <si>
    <t>OLTP-FAS-SCBK KR DR TSO CHG</t>
  </si>
  <si>
    <t>OLTP-FAS-SCBK KR DR TSO SUP</t>
  </si>
  <si>
    <t>OLTP-FAS-SCBK KR PROD TSO CHG</t>
  </si>
  <si>
    <t>OLTP-FAS-SCBK KR PROD TSO SUP</t>
  </si>
  <si>
    <t>OLTP-FX-SCBK KR DEV TSO CHG</t>
  </si>
  <si>
    <t>OLTP-FX-SCBK KR DEV TSO SUP</t>
  </si>
  <si>
    <t>OLTP-FX-SCBK KR DR TSO CHG</t>
  </si>
  <si>
    <t>OLTP-FX-SCBK KR DR TSO SUP</t>
  </si>
  <si>
    <t>OLTP-FX-SCBK KR PROD TSO CHG</t>
  </si>
  <si>
    <t>OLTP-FX-SCBK KR PROD TSO SUP</t>
  </si>
  <si>
    <t>OLTP-INC-SCBK KR DEV TSO CHG</t>
  </si>
  <si>
    <t>OLTP-INC-SCBK KR DEV TSO SUP</t>
  </si>
  <si>
    <t>OLTP-INC-SCBK KR DR TSO CHG</t>
  </si>
  <si>
    <t>OLTP-INC-SCBK KR DR TSO SUP</t>
  </si>
  <si>
    <t>OLTP-INC-SCBK KR PROD TSO CHG</t>
  </si>
  <si>
    <t>OLTP-INC-SCBK KR PROD TSO SUP</t>
  </si>
  <si>
    <t>OLTP-LOAN-SCBK KR DEV TSO CHG</t>
  </si>
  <si>
    <t>OLTP-LOAN-SCBK KR DEV TSO SUP</t>
  </si>
  <si>
    <t>OLTP-LOAN-SCBK KR DR TSO CHG</t>
  </si>
  <si>
    <t>OLTP-LOAN-SCBK KR DR TSO SUP</t>
  </si>
  <si>
    <t>OLTP-LOAN-SCBK KR PROD TSO CHG</t>
  </si>
  <si>
    <t>OLTP-LOAN-SCBK KR PROD TSO SUP</t>
  </si>
  <si>
    <t>OLTP-PROBE-SCBK KR DEV TSO CHG</t>
  </si>
  <si>
    <t>OLTP-PROBE-SCBK KR DEV TSO SUP</t>
  </si>
  <si>
    <t>OLTP-PROBE-SCBK KR DR TSO CHG</t>
  </si>
  <si>
    <t>OLTP-PROBE-SCBK KR DR TSO SUP</t>
  </si>
  <si>
    <t>OLTP-PROBE-SCBK KR PROD TSO CHG</t>
  </si>
  <si>
    <t>OLTP-PROBE-SCBK KR PROD TSO SUP</t>
  </si>
  <si>
    <t>OLYMPUS CLUSTER BC4 BC5 PROD TSO CHG</t>
  </si>
  <si>
    <t>OLYMPUS CLUSTER BC4 BC5 PROD TSO SUP</t>
  </si>
  <si>
    <t>OLYMPUS CLUSTER HK PROD TSO CHG</t>
  </si>
  <si>
    <t>OLYMPUS CLUSTER HK PROD TSO SUP</t>
  </si>
  <si>
    <t>Olympus WM DEV TSO CHG</t>
  </si>
  <si>
    <t>Olympus WM DEV TSO SUP</t>
  </si>
  <si>
    <t>OM DC CRES SUPPORT TSO CHG</t>
  </si>
  <si>
    <t>OM DC CRES SUPPORT TSO SUP</t>
  </si>
  <si>
    <t>OMF DEV TSO CHG</t>
  </si>
  <si>
    <t>OMF DEV TSO SUP</t>
  </si>
  <si>
    <t>OMF DR TSO CHG</t>
  </si>
  <si>
    <t>OMF DR TSO SUP</t>
  </si>
  <si>
    <t>OMF HK DR TSO CHG</t>
  </si>
  <si>
    <t>OMF HK DR TSO SUP</t>
  </si>
  <si>
    <t>OMF HK PROD TSO CHG</t>
  </si>
  <si>
    <t>OMF HK PROD TSO SUP</t>
  </si>
  <si>
    <t>OMF PROD TSO CHG</t>
  </si>
  <si>
    <t>OMF PROD TSO SUP</t>
  </si>
  <si>
    <t>OMF SG DR TSO CHG</t>
  </si>
  <si>
    <t>OMF SG DR TSO SUP</t>
  </si>
  <si>
    <t>OMF SG PROD TSO CHG</t>
  </si>
  <si>
    <t>OMF SG PROD TSO SUP</t>
  </si>
  <si>
    <t>OMGEO ALERT PROD TSO CHG</t>
  </si>
  <si>
    <t>OMGEO ALERT PROD TSO SUP</t>
  </si>
  <si>
    <t>OMNETR 001 IN DR TSO CHG</t>
  </si>
  <si>
    <t>OMNETR 001 IN DR TSO SUP</t>
  </si>
  <si>
    <t>OMNETR IN PROD TSO CHG</t>
  </si>
  <si>
    <t>OMNETR IN PROD TSO SUP</t>
  </si>
  <si>
    <t>OmniDocs E-archiving Solution PROD TSO CHG</t>
  </si>
  <si>
    <t>OmniDocs E-archiving Solution PROD TSO SUP</t>
  </si>
  <si>
    <t>OMP HK PROD TSO CHG</t>
  </si>
  <si>
    <t>OMP HK PROD TSO SUP</t>
  </si>
  <si>
    <t>OMP- IE DEV TSO CHG</t>
  </si>
  <si>
    <t>OMP- IE DEV TSO SUP</t>
  </si>
  <si>
    <t>OMS-Trust-SCBK KR DEV TSO CHG</t>
  </si>
  <si>
    <t>OMS-Trust-SCBK KR DEV TSO SUP</t>
  </si>
  <si>
    <t>OMS-TRUST-SCBK KR DR TSO CHG</t>
  </si>
  <si>
    <t>OMS-TRUST-SCBK KR DR TSO SUP</t>
  </si>
  <si>
    <t>OMS-TRUST-SCBK KR PROD TSO CHG</t>
  </si>
  <si>
    <t>OMS-TRUST-SCBK KR PROD TSO SUP</t>
  </si>
  <si>
    <t>ONE SALES DEV TSO CHG</t>
  </si>
  <si>
    <t>ONE SALES DEV TSO SUP</t>
  </si>
  <si>
    <t>ONE SALES DR TSO CHG</t>
  </si>
  <si>
    <t>ONE SALES DR TSO SUP</t>
  </si>
  <si>
    <t>ONE SALES PROD TSO CHG</t>
  </si>
  <si>
    <t>ONE SALES PROD TSO SUP</t>
  </si>
  <si>
    <t>OneCDD Platform - SCBTL DR TSO CHG</t>
  </si>
  <si>
    <t>OneCDD Platform - SCBTL DR TSO SUP</t>
  </si>
  <si>
    <t>OneCDD Platform - SCBTL PROD TSO CHG</t>
  </si>
  <si>
    <t>OneCDD Platform - SCBTL PROD TSO SUP</t>
  </si>
  <si>
    <t>ONECERT CLEAN UP ENVIRONMENT PROD TSO CHG</t>
  </si>
  <si>
    <t>ONECERT CLEAN UP ENVIRONMENT PROD TSO SUP</t>
  </si>
  <si>
    <t>ONECERT DR TSO CHG</t>
  </si>
  <si>
    <t>ONECERT DR TSO SUP</t>
  </si>
  <si>
    <t>ONECERT PROD TSO CHG</t>
  </si>
  <si>
    <t>ONECERT PROD TSO SUP</t>
  </si>
  <si>
    <t>ONECERT SFG PROD TSO CHG</t>
  </si>
  <si>
    <t>ONECERT SFG PROD TSO SUP</t>
  </si>
  <si>
    <t>ONEIT DISCOVERY PROD TSO CHG</t>
  </si>
  <si>
    <t>ONEIT DISCOVERY PROD TSO SUP</t>
  </si>
  <si>
    <t>ONEIT DR TSO CHG</t>
  </si>
  <si>
    <t>ONEIT DR TSO SUP</t>
  </si>
  <si>
    <t>ONEIT PROD TSO CHG</t>
  </si>
  <si>
    <t>ONEIT PROD TSO SUP</t>
  </si>
  <si>
    <t>ONEMFA DR TSO CHG</t>
  </si>
  <si>
    <t>ONEMFA DR TSO SUP</t>
  </si>
  <si>
    <t>ONEMFA PROD TSO CHG</t>
  </si>
  <si>
    <t>ONEMFA PROD TSO SUP</t>
  </si>
  <si>
    <t>ONEPOINT ASSESSPOINT PROD TSO CHG</t>
  </si>
  <si>
    <t>ONEPOINT ASSESSPOINT PROD TSO SUP</t>
  </si>
  <si>
    <t>ONEPOINT BCBS PROD TSO CHG</t>
  </si>
  <si>
    <t>ONEPOINT BCBS PROD TSO SUP</t>
  </si>
  <si>
    <t>ONEPOINT DEV TSO CHG</t>
  </si>
  <si>
    <t>ONEPOINT DEV TSO SUP</t>
  </si>
  <si>
    <t>ONEPOINT DR TSO CHG</t>
  </si>
  <si>
    <t>ONEPOINT DR TSO SUP</t>
  </si>
  <si>
    <t>ONEPOINT GOVPOINT (DISPENSATION) PROD TSO CHG</t>
  </si>
  <si>
    <t>ONEPOINT GOVPOINT (DISPENSATION) PROD TSO SUP</t>
  </si>
  <si>
    <t>ONEPOINT GOVPOINT PROD TSO CHG</t>
  </si>
  <si>
    <t>ONEPOINT GOVPOINT PROD TSO SUP</t>
  </si>
  <si>
    <t>ONEPOINT GOVPOINT(PDMS) PROD TSO CHG</t>
  </si>
  <si>
    <t>ONEPOINT GOVPOINT(PDMS) PROD TSO SUP</t>
  </si>
  <si>
    <t>ONEPOINT ISSUEPOINT PROD TSO CHG</t>
  </si>
  <si>
    <t>ONEPOINT ISSUEPOINT PROD TSO SUP</t>
  </si>
  <si>
    <t>ONEPOINT PROD TSO CHG</t>
  </si>
  <si>
    <t>ONEPOINT PROD TSO SUP</t>
  </si>
  <si>
    <t>ONEPOINT REVIEWPOINT PROD TSO CHG</t>
  </si>
  <si>
    <t>ONEPOINT REVIEWPOINT PROD TSO SUP</t>
  </si>
  <si>
    <t>ONEPOINT SIT TSO CHG</t>
  </si>
  <si>
    <t>ONEPOINT SIT TSO SUP</t>
  </si>
  <si>
    <t>ONEPOINT STAGE TSO CHG</t>
  </si>
  <si>
    <t>ONEPOINT STAGE TSO SUP</t>
  </si>
  <si>
    <t>ONETRUST-SAAS-CONSENT MANAGEMENT DEV TSO CHG</t>
  </si>
  <si>
    <t>ONETRUST-SAAS-CONSENT MANAGEMENT DEV TSO SUP</t>
  </si>
  <si>
    <t>ONETRUST-SAAS-CONSENT MANAGEMENT DR TSO CHG</t>
  </si>
  <si>
    <t>ONETRUST-SAAS-CONSENT MANAGEMENT DR TSO SUP</t>
  </si>
  <si>
    <t>ONETRUST-SAAS-CONSENT MANAGEMENT PROD TSO CHG</t>
  </si>
  <si>
    <t>ONETRUST-SAAS-CONSENT MANAGEMENT PROD TSO SUP</t>
  </si>
  <si>
    <t>ONETRUST-SAAS-COOKIEMGMT DEV TSO CHG</t>
  </si>
  <si>
    <t>ONETRUST-SAAS-COOKIEMGMT DEV TSO SUP</t>
  </si>
  <si>
    <t>ONETRUST-SAAS-COOKIEMGMT DR TSO CHG</t>
  </si>
  <si>
    <t>ONETRUST-SAAS-COOKIEMGMT DR TSO SUP</t>
  </si>
  <si>
    <t>ONETRUST-SAAS-COOKIEMGMT PROD TSO CHG</t>
  </si>
  <si>
    <t>ONETRUST-SAAS-COOKIEMGMT PROD TSO SUP</t>
  </si>
  <si>
    <t>ONETRUST-SAAS-DATA SUBJECT RIGHTS TRIAGE MANAGEMENT DEV TSO CHG</t>
  </si>
  <si>
    <t>ONETRUST-SAAS-DATA SUBJECT RIGHTS TRIAGE MANAGEMENT DEV TSO SUP</t>
  </si>
  <si>
    <t>ONETRUST-SAAS-DATA SUBJECT RIGHTS TRIAGE MANAGEMENT DR TSO CHG</t>
  </si>
  <si>
    <t>ONETRUST-SAAS-DATA SUBJECT RIGHTS TRIAGE MANAGEMENT DR TSO SUP</t>
  </si>
  <si>
    <t>ONETRUST-SAAS-DATA SUBJECT RIGHTS TRIAGE MANAGEMENT PROD TSO CHG</t>
  </si>
  <si>
    <t>ONETRUST-SAAS-DATA SUBJECT RIGHTS TRIAGE MANAGEMENT PROD TSO SUP</t>
  </si>
  <si>
    <t>ONEVAULT DEV TSO CHG</t>
  </si>
  <si>
    <t>ONEVAULT DEV TSO SUP</t>
  </si>
  <si>
    <t>ONEVAULT DR TSO CHG</t>
  </si>
  <si>
    <t>ONEVAULT DR TSO SUP</t>
  </si>
  <si>
    <t>ONEVAULT NON-PROD TSO CHG</t>
  </si>
  <si>
    <t>ONEVAULT NON-PROD TSO SUP</t>
  </si>
  <si>
    <t>ONEVAULT PIM DR TSO CHG</t>
  </si>
  <si>
    <t>ONEVAULT PIM DR TSO SUP</t>
  </si>
  <si>
    <t>ONEVAULT PIM PROD TSO CHG</t>
  </si>
  <si>
    <t>ONEVAULT PIM PROD TSO SUP</t>
  </si>
  <si>
    <t>ONEVAULT PIM UAT TSO CHG</t>
  </si>
  <si>
    <t>ONEVAULT PIM UAT TSO SUP</t>
  </si>
  <si>
    <t>ONEVAULT PRE-PROD TSO CHG</t>
  </si>
  <si>
    <t>ONEVAULT PRE-PROD TSO SUP</t>
  </si>
  <si>
    <t>ONEVAULT PROD TSO CHG</t>
  </si>
  <si>
    <t>ONEVAULT PROD TSO SUP</t>
  </si>
  <si>
    <t>ONEVAULT SIT TSO CHG</t>
  </si>
  <si>
    <t>ONEVAULT SIT TSO SUP</t>
  </si>
  <si>
    <t>OneVault-SCBK KR DEV TSO CHG</t>
  </si>
  <si>
    <t>OneVault-SCBK KR DEV TSO SUP</t>
  </si>
  <si>
    <t>OneVault-SCBK KR DR TSO CHG</t>
  </si>
  <si>
    <t>OneVault-SCBK KR DR TSO SUP</t>
  </si>
  <si>
    <t>OneVault-SCBK KR PROD TSO CHG</t>
  </si>
  <si>
    <t>OneVault-SCBK KR PROD TSO SUP</t>
  </si>
  <si>
    <t>ONLINE BANKING JE DR TSO CHG</t>
  </si>
  <si>
    <t>ONLINE BANKING JE DR TSO SUP</t>
  </si>
  <si>
    <t>ONLINE BANKING JE PROD TSO CHG</t>
  </si>
  <si>
    <t>ONLINE BANKING JE PROD TSO SUP</t>
  </si>
  <si>
    <t>ONLINE FORMS PLATFORM 001 CN DR TSO CHG</t>
  </si>
  <si>
    <t>ONLINE FORMS PLATFORM 001 CN DR TSO SUP</t>
  </si>
  <si>
    <t>ONLINE FORMS PLATFORM PROD TSO CHG</t>
  </si>
  <si>
    <t>ONLINE FORMS PLATFORM PROD TSO SUP</t>
  </si>
  <si>
    <t>ONLINE FX 001 HK DR TSO CHG</t>
  </si>
  <si>
    <t>ONLINE FX 001 HK DR TSO SUP</t>
  </si>
  <si>
    <t>Online FX HK DEV TSO CHG</t>
  </si>
  <si>
    <t>Online FX HK DEV TSO SUP</t>
  </si>
  <si>
    <t>ONLINE FX HK PROD TSO CHG</t>
  </si>
  <si>
    <t>ONLINE FX HK PROD TSO SUP</t>
  </si>
  <si>
    <t>ONLINE REMITTANCE SOLUTION IN PROD TSO CHG</t>
  </si>
  <si>
    <t>ONLINE REMITTANCE SOLUTION IN PROD TSO SUP</t>
  </si>
  <si>
    <t>OPENSPAN PROD TSO CHG</t>
  </si>
  <si>
    <t>OPENSPAN PROD TSO SUP</t>
  </si>
  <si>
    <t>OPENSPANCCC DEV TSO CHG</t>
  </si>
  <si>
    <t>OPENSPANCCC DEV TSO SUP</t>
  </si>
  <si>
    <t>OPENSPANCCC PROD TSO CHG</t>
  </si>
  <si>
    <t>OPENSPANCCC PROD TSO SUP</t>
  </si>
  <si>
    <t>OPENSPANCCC UAT TSO CHG</t>
  </si>
  <si>
    <t>OPENSPANCCC UAT TSO SUP</t>
  </si>
  <si>
    <t>OPENTEXT-ERMS DEV TSO CHG</t>
  </si>
  <si>
    <t>OPENTEXT-ERMS DEV TSO SUP</t>
  </si>
  <si>
    <t>OPENTEXT-ERMS DR TSO CHG</t>
  </si>
  <si>
    <t>OPENTEXT-ERMS DR TSO SUP</t>
  </si>
  <si>
    <t>OPENTEXT-ERMS PROD TSO CHG</t>
  </si>
  <si>
    <t>OPENTEXT-ERMS PROD TSO SUP</t>
  </si>
  <si>
    <t>OPERATIONAL ACCEPTANCE TESTING TSO CHG</t>
  </si>
  <si>
    <t>OPERATIONAL ACCEPTANCE TESTING TSO SUP</t>
  </si>
  <si>
    <t>OPICS-GDC DEV TSO CHG</t>
  </si>
  <si>
    <t>OPICS-GDC DEV TSO SUP</t>
  </si>
  <si>
    <t>OPICS-GDC DR TSO CHG</t>
  </si>
  <si>
    <t>OPICS-GDC DR TSO SUP</t>
  </si>
  <si>
    <t>OPICS-GDC PROD TSO CHG</t>
  </si>
  <si>
    <t>OPICS-GDC PROD TSO SUP</t>
  </si>
  <si>
    <t>OPICS-GDC UAT TSO CHG</t>
  </si>
  <si>
    <t>OPICS-GDC UAT TSO SUP</t>
  </si>
  <si>
    <t>OPICS-REG DEV TSO CHG</t>
  </si>
  <si>
    <t>OPICS-REG DEV TSO SUP</t>
  </si>
  <si>
    <t>OPICS-REG DR TSO CHG</t>
  </si>
  <si>
    <t>OPICS-REG DR TSO SUP</t>
  </si>
  <si>
    <t>OPICS-REG PROD TSO CHG</t>
  </si>
  <si>
    <t>OPICS-REG PROD TSO SUP</t>
  </si>
  <si>
    <t>OPICS-REG UAT TSO CHG</t>
  </si>
  <si>
    <t>OPICS-REG UAT TSO SUP</t>
  </si>
  <si>
    <t>OPICS-SCBK KR DEV TSO CHG</t>
  </si>
  <si>
    <t>OPICS-SCBK KR DEV TSO SUP</t>
  </si>
  <si>
    <t>OPICS-SCBK KR DR TSO CHG</t>
  </si>
  <si>
    <t>OPICS-SCBK KR DR TSO SUP</t>
  </si>
  <si>
    <t>OPICS-SCBK KR PROD TSO CHG</t>
  </si>
  <si>
    <t>OPICS-SCBK KR PROD TSO SUP</t>
  </si>
  <si>
    <t>OPICS-SCSK KR DEV TSO CHG</t>
  </si>
  <si>
    <t>OPICS-SCSK KR DEV TSO SUP</t>
  </si>
  <si>
    <t>OPICS-SCSK KR DR TSO CHG</t>
  </si>
  <si>
    <t>OPICS-SCSK KR DR TSO SUP</t>
  </si>
  <si>
    <t>OPICS-SCSK KR PROD TSO CHG</t>
  </si>
  <si>
    <t>OPICS-SCSK KR PROD TSO SUP</t>
  </si>
  <si>
    <t>OPICS-SMALL SITE DEV TSO CHG</t>
  </si>
  <si>
    <t>OPICS-SMALL SITE DEV TSO SUP</t>
  </si>
  <si>
    <t>OPICS-SMALL SITE DR TSO CHG</t>
  </si>
  <si>
    <t>OPICS-SMALL SITE DR TSO SUP</t>
  </si>
  <si>
    <t>OPICS-SMALL SITE PROD TSO CHG</t>
  </si>
  <si>
    <t>OPICS-SMALL SITE PROD TSO SUP</t>
  </si>
  <si>
    <t>OPICS-SMALL SITE UAT TSO CHG</t>
  </si>
  <si>
    <t>OPICS-SMALL SITE UAT TSO SUP</t>
  </si>
  <si>
    <t>OPS CYSS AIVMSAT SUP TSO CHG</t>
  </si>
  <si>
    <t>OPS CYSS AIVMSAT SUP TSO SUP</t>
  </si>
  <si>
    <t>OPS CYSS CDCORM ADM TSO CHG</t>
  </si>
  <si>
    <t>OPS CYSS CDCORM ADM TSO SUP</t>
  </si>
  <si>
    <t>OPS CYSS CHGDLVR PRJ TSO CHG</t>
  </si>
  <si>
    <t>OPS CYSS CHGDLVR PRJ TSO SUP</t>
  </si>
  <si>
    <t>OPS CYSS DDDC PRJ TSO CHG</t>
  </si>
  <si>
    <t>OPS CYSS DDDC PRJ TSO SUP</t>
  </si>
  <si>
    <t>OPS CYSS DLPRMPEP SUP TSO CHG</t>
  </si>
  <si>
    <t>OPS CYSS DLPRMPEP SUP TSO SUP</t>
  </si>
  <si>
    <t>OPS CYSS DLPRMPSVR SUP TSO CHG</t>
  </si>
  <si>
    <t>OPS CYSS DLPRMPSVR SUP TSO SUP</t>
  </si>
  <si>
    <t>OPS CYSS DP PRJ TSO CHG</t>
  </si>
  <si>
    <t>OPS CYSS DP PRJ TSO SUP</t>
  </si>
  <si>
    <t>OPS CYSS DPIRM PRJ TSO CHG</t>
  </si>
  <si>
    <t>OPS CYSS DPIRM PRJ TSO SUP</t>
  </si>
  <si>
    <t>OPS CYSS DPIRMARCH ENG TSO CHG</t>
  </si>
  <si>
    <t>OPS CYSS DPIRMARCH ENG TSO SUP</t>
  </si>
  <si>
    <t>OPS CYSS IAMAM SUP TSO CHG</t>
  </si>
  <si>
    <t>OPS CYSS IAMAM SUP TSO SUP</t>
  </si>
  <si>
    <t>OPS CYSS IAMBAU SUP TSO CHG</t>
  </si>
  <si>
    <t>OPS CYSS IAMBAU SUP TSO SUP</t>
  </si>
  <si>
    <t>OPS CYSS IAMCERT SUP TSO CHG</t>
  </si>
  <si>
    <t>OPS CYSS IAMCERT SUP TSO SUP</t>
  </si>
  <si>
    <t>OPS CYSS IAMDATA ADM TSO CHG</t>
  </si>
  <si>
    <t>OPS CYSS IAMDATA ADM TSO SUP</t>
  </si>
  <si>
    <t>OPS CYSS IAMIRM SUP TSO CHG</t>
  </si>
  <si>
    <t>OPS CYSS IAMIRM SUP TSO SUP</t>
  </si>
  <si>
    <t>OPS CYSS IAMRECON SRE TSO CHG</t>
  </si>
  <si>
    <t>OPS CYSS IAMRECON SRE TSO SUP</t>
  </si>
  <si>
    <t>OPS CYSS IAMUAR PRJ TSO CHG</t>
  </si>
  <si>
    <t>OPS CYSS IAMUAR PRJ TSO SUP</t>
  </si>
  <si>
    <t>OPS CYSS IAONECERT PRJ TSO CHG</t>
  </si>
  <si>
    <t>OPS CYSS IAONECERT PRJ TSO SUP</t>
  </si>
  <si>
    <t>OPS CYSS MOBAPPSEC SUP TSO CHG</t>
  </si>
  <si>
    <t>OPS CYSS MOBAPPSEC SUP TSO SUP</t>
  </si>
  <si>
    <t>OPS CYSS OPERATION SUP TSO CHG</t>
  </si>
  <si>
    <t>OPS CYSS OPERATION SUP TSO SUP</t>
  </si>
  <si>
    <t>OPS CYSS PLMP PRJ TSO CHG</t>
  </si>
  <si>
    <t>OPS CYSS PLMP PRJ TSO SUP</t>
  </si>
  <si>
    <t>OPS CYSS PLTFRMADP SUP TSO CHG</t>
  </si>
  <si>
    <t>OPS CYSS PLTFRMADP SUP TSO SUP</t>
  </si>
  <si>
    <t>OPS CYSS SASTTOOLS DEV TSO CHG</t>
  </si>
  <si>
    <t>OPS CYSS SASTTOOLS DEV TSO SUP</t>
  </si>
  <si>
    <t>OPS CYSS SFG PRJ TSO CHG</t>
  </si>
  <si>
    <t>OPS CYSS SFG PRJ TSO SUP</t>
  </si>
  <si>
    <t>OPS CYSS SFG SRE TSO CHG</t>
  </si>
  <si>
    <t>OPS CYSS SFG SRE TSO SUP</t>
  </si>
  <si>
    <t>ORACLE UNIFIED DIRECTORY DR TSO CHG</t>
  </si>
  <si>
    <t>ORACLE UNIFIED DIRECTORY DR TSO SUP</t>
  </si>
  <si>
    <t>ORACLE UNIFIED DIRECTORY PROD TSO CHG</t>
  </si>
  <si>
    <t>ORACLE UNIFIED DIRECTORY PROD TSO SUP</t>
  </si>
  <si>
    <t>ORACLE VIRTUAL DIRECTORY DR TSO CHG</t>
  </si>
  <si>
    <t>ORACLE VIRTUAL DIRECTORY DR TSO SUP</t>
  </si>
  <si>
    <t>ORACLE VIRTUAL DIRECTORY PROD TSO CHG</t>
  </si>
  <si>
    <t>ORACLE VIRTUAL DIRECTORY PROD TSO SUP</t>
  </si>
  <si>
    <t>ORCID DEV TSO CHG</t>
  </si>
  <si>
    <t>ORCID DEV TSO SUP</t>
  </si>
  <si>
    <t>ORCID DR TSO CHG</t>
  </si>
  <si>
    <t>ORCID DR TSO SUP</t>
  </si>
  <si>
    <t>ORCID PROD TSO CHG</t>
  </si>
  <si>
    <t>ORCID PROD TSO SUP</t>
  </si>
  <si>
    <t>ORCID RECON PROD TSO CHG</t>
  </si>
  <si>
    <t>ORCID RECON PROD TSO SUP</t>
  </si>
  <si>
    <t>ORCID UAT TSO CHG</t>
  </si>
  <si>
    <t>ORCID UAT TSO SUP</t>
  </si>
  <si>
    <t>ORR PROD TSO CHG</t>
  </si>
  <si>
    <t>ORR PROD TSO SUP</t>
  </si>
  <si>
    <t>ORR URL1 DR TSO CHG</t>
  </si>
  <si>
    <t>ORR URL1 DR TSO SUP</t>
  </si>
  <si>
    <t>ORR-LK DEV TSO CHG</t>
  </si>
  <si>
    <t>ORR-LK DEV TSO SUP</t>
  </si>
  <si>
    <t>ORR-LK DR TSO CHG</t>
  </si>
  <si>
    <t>ORR-LK DR TSO SUP</t>
  </si>
  <si>
    <t>ORR-LK PROD TSO CHG</t>
  </si>
  <si>
    <t>ORR-LK PROD TSO SUP</t>
  </si>
  <si>
    <t>OTP-SCBK KR DEV TSO CHG</t>
  </si>
  <si>
    <t>OTP-SCBK KR DEV TSO SUP</t>
  </si>
  <si>
    <t>OTP-SCBK KR DR TSO CHG</t>
  </si>
  <si>
    <t>OTP-SCBK KR DR TSO SUP</t>
  </si>
  <si>
    <t>OTP-SCBK KR PROD TSO CHG</t>
  </si>
  <si>
    <t>OTP-SCBK KR PROD TSO SUP</t>
  </si>
  <si>
    <t>OTS SECCO CN DEV TSO CHG</t>
  </si>
  <si>
    <t>OTS SECCO CN DEV TSO SUP</t>
  </si>
  <si>
    <t>OTS SECCO CN DR TSO CHG</t>
  </si>
  <si>
    <t>OTS SECCO CN DR TSO SUP</t>
  </si>
  <si>
    <t>OTS SECCO CN PROD TSO CHG</t>
  </si>
  <si>
    <t>OTS SECCO CN PROD TSO SUP</t>
  </si>
  <si>
    <t>OUTBOUND VOICEBOT-SCBTL DR TSO CHG</t>
  </si>
  <si>
    <t>OUTBOUND VOICEBOT-SCBTL DR TSO SUP</t>
  </si>
  <si>
    <t>OUTBOUND VOICEBOT-SCBTL PROD TSO CHG</t>
  </si>
  <si>
    <t>OUTBOUND VOICEBOT-SCBTL PROD TSO SUP</t>
  </si>
  <si>
    <t>OWS DEV TSO CHG</t>
  </si>
  <si>
    <t>OWS DEV TSO SUP</t>
  </si>
  <si>
    <t>OWS DR TSO CHG</t>
  </si>
  <si>
    <t>OWS DR TSO SUP</t>
  </si>
  <si>
    <t>OWS PROD TSO CHG</t>
  </si>
  <si>
    <t>OWS PROD TSO SUP</t>
  </si>
  <si>
    <t>OZ E-FORM DEV TSO CHG</t>
  </si>
  <si>
    <t>OZ E-FORM DEV TSO SUP</t>
  </si>
  <si>
    <t>OZ E-FORM DR TSO CHG</t>
  </si>
  <si>
    <t>OZ E-FORM DR TSO SUP</t>
  </si>
  <si>
    <t>OZ E-FORM PROD TSO CHG</t>
  </si>
  <si>
    <t>OZ E-FORM PROD TSO SUP</t>
  </si>
  <si>
    <t>PAAS OPENSHIFT PROD TSO CHG</t>
  </si>
  <si>
    <t>PAAS OPENSHIFT PROD TSO SUP</t>
  </si>
  <si>
    <t>PACMAN DEV TSO CHG</t>
  </si>
  <si>
    <t>PACMAN DEV TSO SUP</t>
  </si>
  <si>
    <t>PACMAN PROD TSO CHG</t>
  </si>
  <si>
    <t>PACMAN PROD TSO SUP</t>
  </si>
  <si>
    <t>PACMAN UAT TSO CHG</t>
  </si>
  <si>
    <t>PACMAN UAT TSO SUP</t>
  </si>
  <si>
    <t>PACS HK DR TSO CHG</t>
  </si>
  <si>
    <t>PACS HK DR TSO SUP</t>
  </si>
  <si>
    <t>PACS HK PROD TSO CHG</t>
  </si>
  <si>
    <t>PACS HK PROD TSO SUP</t>
  </si>
  <si>
    <t>PACS UK DR TSO CHG</t>
  </si>
  <si>
    <t>PACS UK DR TSO SUP</t>
  </si>
  <si>
    <t>PACS UK PROD TSO CHG</t>
  </si>
  <si>
    <t>PACS UK PROD TSO SUP</t>
  </si>
  <si>
    <t>Panda System CN DR TSO CHG</t>
  </si>
  <si>
    <t>Panda System CN DR TSO SUP</t>
  </si>
  <si>
    <t>Panda System CN PROD TSO CHG</t>
  </si>
  <si>
    <t>Panda System CN PROD TSO SUP</t>
  </si>
  <si>
    <t>PANTOMATH PROD TSO CHG</t>
  </si>
  <si>
    <t>PANTOMATH PROD TSO SUP</t>
  </si>
  <si>
    <t>PAPM PRE PROD TSO CHG</t>
  </si>
  <si>
    <t>PAPM PRE PROD TSO SUP</t>
  </si>
  <si>
    <t>PAPM PROD TSO CHG</t>
  </si>
  <si>
    <t>PAPM PROD TSO SUP</t>
  </si>
  <si>
    <t>PAPM SIT  TSO CHG</t>
  </si>
  <si>
    <t>PAPM SIT  TSO SUP</t>
  </si>
  <si>
    <t>PAPM UAT  TSO CHG</t>
  </si>
  <si>
    <t>PAPM UAT  TSO SUP</t>
  </si>
  <si>
    <t>Partior DLT Dev TSO CHG</t>
  </si>
  <si>
    <t>Partior DLT Dev TSO SUP</t>
  </si>
  <si>
    <t>Partior DLT DR TSO CHG</t>
  </si>
  <si>
    <t>Partior DLT DR TSO SUP</t>
  </si>
  <si>
    <t>Partior DLT PROD TSO CHG</t>
  </si>
  <si>
    <t>Partior DLT PROD TSO SUP</t>
  </si>
  <si>
    <t>PAXATA DEV TSO CHG</t>
  </si>
  <si>
    <t>PAXATA DEV TSO SUP</t>
  </si>
  <si>
    <t>PAXATA DR TSO CHG</t>
  </si>
  <si>
    <t>PAXATA DR TSO SUP</t>
  </si>
  <si>
    <t>PAXATA PROD TSO CHG</t>
  </si>
  <si>
    <t>PAXATA PROD TSO SUP</t>
  </si>
  <si>
    <t>PAYMENT GATEWAY BN DEV TSO CHG</t>
  </si>
  <si>
    <t>PAYMENT GATEWAY BN DEV TSO SUP</t>
  </si>
  <si>
    <t>PAYMENT GATEWAY BN DR TSO CHG</t>
  </si>
  <si>
    <t>PAYMENT GATEWAY BN DR TSO SUP</t>
  </si>
  <si>
    <t>PAYMENT GATEWAY BN PROD TSO CHG</t>
  </si>
  <si>
    <t>PAYMENT GATEWAY BN PROD TSO SUP</t>
  </si>
  <si>
    <t>PayNOW SG DR TSO CHG</t>
  </si>
  <si>
    <t>PayNOW SG DR TSO SUP</t>
  </si>
  <si>
    <t>PayNOW SG PROD TSO CHG</t>
  </si>
  <si>
    <t>PayNOW SG PROD TSO SUP</t>
  </si>
  <si>
    <t>PayTeqCLS ZA DR TSO CHG</t>
  </si>
  <si>
    <t>PayTeqCLS ZA DR TSO SUP</t>
  </si>
  <si>
    <t>PayTeqCLS ZA PROD TSO CHG</t>
  </si>
  <si>
    <t>PayTeqCLS ZA PROD TSO SUP</t>
  </si>
  <si>
    <t>PBDW DR TSO CHG</t>
  </si>
  <si>
    <t>PBDW DR TSO SUP</t>
  </si>
  <si>
    <t>PBDW PROD TSO CHG</t>
  </si>
  <si>
    <t>PBDW PROD TSO SUP</t>
  </si>
  <si>
    <t>PBECR DR TSO CHG</t>
  </si>
  <si>
    <t>PBECR DR TSO SUP</t>
  </si>
  <si>
    <t>PBECR PROD TSO CHG</t>
  </si>
  <si>
    <t>PBECR PROD TSO SUP</t>
  </si>
  <si>
    <t>PBTV DR TSO CHG</t>
  </si>
  <si>
    <t>PBTV DR TSO SUP</t>
  </si>
  <si>
    <t>PBTV PROD TSO CHG</t>
  </si>
  <si>
    <t>PBTV PROD TSO SUP</t>
  </si>
  <si>
    <t>PC BUILD HARDWARE PROD TSO CHG</t>
  </si>
  <si>
    <t>PC BUILD HARDWARE PROD TSO SUP</t>
  </si>
  <si>
    <t>PC CORE SOFTWARE PROD TSO CHG</t>
  </si>
  <si>
    <t>PC CORE SOFTWARE PROD TSO SUP</t>
  </si>
  <si>
    <t>PC HARDWARE PROD TSO CHG</t>
  </si>
  <si>
    <t>PC HARDWARE PROD TSO SUP</t>
  </si>
  <si>
    <t>PC OFF-SCBK KR DEV TSO CHG</t>
  </si>
  <si>
    <t>PC OFF-SCBK KR DEV TSO SUP</t>
  </si>
  <si>
    <t>PC OFF-SCBK KR DR TSO CHG</t>
  </si>
  <si>
    <t>PC OFF-SCBK KR DR TSO SUP</t>
  </si>
  <si>
    <t>PC OFF-SCBK KR PROD TSO CHG</t>
  </si>
  <si>
    <t>PC OFF-SCBK KR PROD TSO SUP</t>
  </si>
  <si>
    <t>PC OPERATING SYSTEM PROD TSO CHG</t>
  </si>
  <si>
    <t>PC OPERATING SYSTEM PROD TSO SUP</t>
  </si>
  <si>
    <t>PC UAE PROCUREMENT TSO CHG</t>
  </si>
  <si>
    <t>PC UAE PROCUREMENT TSO SUP</t>
  </si>
  <si>
    <t>PC-AO TSS CSS TSO CHG</t>
  </si>
  <si>
    <t>PC-AO TSS CSS TSO SUP</t>
  </si>
  <si>
    <t>PC-AU TSS CSS TSO CHG</t>
  </si>
  <si>
    <t>PC-AU TSS CSS TSO SUP</t>
  </si>
  <si>
    <t>PC-BH OSV SUPPORT TSO CHG</t>
  </si>
  <si>
    <t>PC-BH OSV SUPPORT TSO SUP</t>
  </si>
  <si>
    <t>PC-BN TSS CSS TSO CHG</t>
  </si>
  <si>
    <t>PC-BN TSS CSS TSO SUP</t>
  </si>
  <si>
    <t>PC-BR TSS CSS TSO CHG</t>
  </si>
  <si>
    <t>PC-BR TSS CSS TSO SUP</t>
  </si>
  <si>
    <t>PC-BW TSS CSS TSO CHG</t>
  </si>
  <si>
    <t>PC-BW TSS CSS TSO SUP</t>
  </si>
  <si>
    <t>PC-CI TSS CSS TSO CHG</t>
  </si>
  <si>
    <t>PC-CI TSS CSS TSO SUP</t>
  </si>
  <si>
    <t>PC-CM TSS CSS TSO CHG</t>
  </si>
  <si>
    <t>PC-CM TSS CSS TSO SUP</t>
  </si>
  <si>
    <t>PC-CN OSV CD TSO CHG</t>
  </si>
  <si>
    <t>PC-CN OSV CD TSO SUP</t>
  </si>
  <si>
    <t>PC-CN OSV CQ TSO CHG</t>
  </si>
  <si>
    <t>PC-CN OSV CQ TSO SUP</t>
  </si>
  <si>
    <t>PC-CN OSV CS TSO CHG</t>
  </si>
  <si>
    <t>PC-CN OSV CS TSO SUP</t>
  </si>
  <si>
    <t>PC-CN OSV DL TSO CHG</t>
  </si>
  <si>
    <t>PC-CN OSV DL TSO SUP</t>
  </si>
  <si>
    <t>PC-CN OSV FS TSO CHG</t>
  </si>
  <si>
    <t>PC-CN OSV FS TSO SUP</t>
  </si>
  <si>
    <t>PC-CN OSV FZ TSO CHG</t>
  </si>
  <si>
    <t>PC-CN OSV FZ TSO SUP</t>
  </si>
  <si>
    <t>PC-CN OSV GZ TSO CHG</t>
  </si>
  <si>
    <t>PC-CN OSV GZ TSO SUP</t>
  </si>
  <si>
    <t>PC-CN OSV HRB TSO CHG</t>
  </si>
  <si>
    <t>PC-CN OSV HRB TSO SUP</t>
  </si>
  <si>
    <t>PC-CN OSV HT TSO CHG</t>
  </si>
  <si>
    <t>PC-CN OSV HT TSO SUP</t>
  </si>
  <si>
    <t>PC-CN OSV HZ TSO CHG</t>
  </si>
  <si>
    <t>PC-CN OSV HZ TSO SUP</t>
  </si>
  <si>
    <t>PC-CN OSV JN TSO CHG</t>
  </si>
  <si>
    <t>PC-CN OSV JN TSO SUP</t>
  </si>
  <si>
    <t>PC-CN OSV KM TSO CHG</t>
  </si>
  <si>
    <t>PC-CN OSV KM TSO SUP</t>
  </si>
  <si>
    <t>PC-CN OSV KS TSO CHG</t>
  </si>
  <si>
    <t>PC-CN OSV KS TSO SUP</t>
  </si>
  <si>
    <t>PC-CN OSV NB TSO CHG</t>
  </si>
  <si>
    <t>PC-CN OSV NB TSO SUP</t>
  </si>
  <si>
    <t>PC-CN OSV NC TSO CHG</t>
  </si>
  <si>
    <t>PC-CN OSV NC TSO SUP</t>
  </si>
  <si>
    <t>PC-CN OSV NJ TSO CHG</t>
  </si>
  <si>
    <t>PC-CN OSV NJ TSO SUP</t>
  </si>
  <si>
    <t>PC-CN OSV QD TSO CHG</t>
  </si>
  <si>
    <t>PC-CN OSV QD TSO SUP</t>
  </si>
  <si>
    <t>PC-CN OSV SU TSO CHG</t>
  </si>
  <si>
    <t>PC-CN OSV SU TSO SUP</t>
  </si>
  <si>
    <t>PC-CN OSV SY TSO CHG</t>
  </si>
  <si>
    <t>PC-CN OSV SY TSO SUP</t>
  </si>
  <si>
    <t>PC-CN OSV TJ TSO CHG</t>
  </si>
  <si>
    <t>PC-CN OSV TJ TSO SUP</t>
  </si>
  <si>
    <t>PC-CN OSV TY TSO CHG</t>
  </si>
  <si>
    <t>PC-CN OSV TY TSO SUP</t>
  </si>
  <si>
    <t>PC-CN OSV WH TSO CHG</t>
  </si>
  <si>
    <t>PC-CN OSV WH TSO SUP</t>
  </si>
  <si>
    <t>PC-CN OSV XA TSO CHG</t>
  </si>
  <si>
    <t>PC-CN OSV XA TSO SUP</t>
  </si>
  <si>
    <t>PC-CN OSV XM TSO CHG</t>
  </si>
  <si>
    <t>PC-CN OSV XM TSO SUP</t>
  </si>
  <si>
    <t>PC-CN OSV ZH TSO CHG</t>
  </si>
  <si>
    <t>PC-CN OSV ZH TSO SUP</t>
  </si>
  <si>
    <t>PC-CN OSV ZZ TSO CHG</t>
  </si>
  <si>
    <t>PC-CN OSV ZZ TSO SUP</t>
  </si>
  <si>
    <t>PC-CN SCOPE TSS TSO CHG</t>
  </si>
  <si>
    <t>PC-CN SCOPE TSS TSO SUP</t>
  </si>
  <si>
    <t>PC-CTM ASSET ADMIN TSO CHG</t>
  </si>
  <si>
    <t>PC-CTM ASSET ADMIN TSO SUP</t>
  </si>
  <si>
    <t>PC-DE TSS CSS TSO CHG</t>
  </si>
  <si>
    <t>PC-DE TSS CSS TSO SUP</t>
  </si>
  <si>
    <t>PC-FR TSS CSS TSO CHG</t>
  </si>
  <si>
    <t>PC-FR TSS CSS TSO SUP</t>
  </si>
  <si>
    <t>PC-GH TSS CSS TSO CHG</t>
  </si>
  <si>
    <t>PC-GH TSS CSS TSO SUP</t>
  </si>
  <si>
    <t>PC-GM TSS CSS TSO CHG</t>
  </si>
  <si>
    <t>PC-GM TSS CSS TSO SUP</t>
  </si>
  <si>
    <t>PC-HK Hardware TSO CHG</t>
  </si>
  <si>
    <t>PC-HK Hardware TSO SUP</t>
  </si>
  <si>
    <t>PC-IN IT SCSI TSO CHG</t>
  </si>
  <si>
    <t>PC-IN IT SCSI TSO SUP</t>
  </si>
  <si>
    <t>PC-IN OSC SCSI TSO CHG</t>
  </si>
  <si>
    <t>PC-IN OSC SCSI TSO SUP</t>
  </si>
  <si>
    <t>PC-IN TSS CSS TSO CHG</t>
  </si>
  <si>
    <t>PC-IN TSS CSS TSO SUP</t>
  </si>
  <si>
    <t>PC-IQ TSS CSS TSO CHG</t>
  </si>
  <si>
    <t>PC-IQ TSS CSS TSO SUP</t>
  </si>
  <si>
    <t>PC-JE TSS CSS TSO CHG</t>
  </si>
  <si>
    <t>PC-JE TSS CSS TSO SUP</t>
  </si>
  <si>
    <t>PC-JO TSS CSS TSO CHG</t>
  </si>
  <si>
    <t>PC-JO TSS CSS TSO SUP</t>
  </si>
  <si>
    <t>PC-JP TSS CSS TSO CHG</t>
  </si>
  <si>
    <t>PC-JP TSS CSS TSO SUP</t>
  </si>
  <si>
    <t>PC-KR IT SCBK CTMIO TSO CHG</t>
  </si>
  <si>
    <t>PC-KR IT SCBK CTMIO TSO SUP</t>
  </si>
  <si>
    <t>PC-LAR TSS CSS TSO CHG</t>
  </si>
  <si>
    <t>PC-LAR TSS CSS TSO SUP</t>
  </si>
  <si>
    <t>PC-LK OSV SUPPORT TSO CHG</t>
  </si>
  <si>
    <t>PC-LK OSV SUPPORT TSO SUP</t>
  </si>
  <si>
    <t>PC-MU TSS CSS TSO CHG</t>
  </si>
  <si>
    <t>PC-MU TSS CSS TSO SUP</t>
  </si>
  <si>
    <t>PC-MY IT GBSKL CAM TSO CHG</t>
  </si>
  <si>
    <t>PC-MY IT GBSKL CAM TSO SUP</t>
  </si>
  <si>
    <t>PC-NG OSV PCLAN TSO CHG</t>
  </si>
  <si>
    <t>PC-NG OSV PCLAN TSO SUP</t>
  </si>
  <si>
    <t>PC-NG TSS CSS TSO CHG</t>
  </si>
  <si>
    <t>PC-NG TSS CSS TSO SUP</t>
  </si>
  <si>
    <t>PC-NP TSS CSS TSO CHG</t>
  </si>
  <si>
    <t>PC-NP TSS CSS TSO SUP</t>
  </si>
  <si>
    <t>PCO VN DR TSO CHG</t>
  </si>
  <si>
    <t>PCO VN DR TSO SUP</t>
  </si>
  <si>
    <t>PCO VN PROD TSO CHG</t>
  </si>
  <si>
    <t>PCO VN PROD TSO SUP</t>
  </si>
  <si>
    <t>PC-OM TSS CSS TSO CHG</t>
  </si>
  <si>
    <t>PC-OM TSS CSS TSO SUP</t>
  </si>
  <si>
    <t>PC-PH OSV DESKTOP TSO CHG</t>
  </si>
  <si>
    <t>PC-PH OSV DESKTOP TSO SUP</t>
  </si>
  <si>
    <t>PC-PL TSS CSS TSO CHG</t>
  </si>
  <si>
    <t>PC-PL TSS CSS TSO SUP</t>
  </si>
  <si>
    <t>PC-QA OSV SUPPORT TSO CHG</t>
  </si>
  <si>
    <t>PC-QA OSV SUPPORT TSO SUP</t>
  </si>
  <si>
    <t>PCR DEV TSO CHG</t>
  </si>
  <si>
    <t>PCR DEV TSO SUP</t>
  </si>
  <si>
    <t>PCR DR TSO CHG</t>
  </si>
  <si>
    <t>PCR DR TSO SUP</t>
  </si>
  <si>
    <t>PCR PROD TSO CHG</t>
  </si>
  <si>
    <t>PCR PROD TSO SUP</t>
  </si>
  <si>
    <t>PC-SG DESKTOP TSO CHG</t>
  </si>
  <si>
    <t>PC-SG DESKTOP TSO SUP</t>
  </si>
  <si>
    <t>PC-SG SM TSO CHG</t>
  </si>
  <si>
    <t>PC-SG SM TSO SUP</t>
  </si>
  <si>
    <t>PC-SL TSS CSS TSO CHG</t>
  </si>
  <si>
    <t>PC-SL TSS CSS TSO SUP</t>
  </si>
  <si>
    <t>PC-TH OSV SUPPORT TSO CHG</t>
  </si>
  <si>
    <t>PC-TH OSV SUPPORT TSO SUP</t>
  </si>
  <si>
    <t>PC-TH TSS CSS TSO CHG</t>
  </si>
  <si>
    <t>PC-TH TSS CSS TSO SUP</t>
  </si>
  <si>
    <t>PC-TR TSS CSS TSO CHG</t>
  </si>
  <si>
    <t>PC-TR TSS CSS TSO SUP</t>
  </si>
  <si>
    <t>PC-TW DESKTOP TSO CHG</t>
  </si>
  <si>
    <t>PC-TW DESKTOP TSO SUP</t>
  </si>
  <si>
    <t>PC-TZ TSS CSS TSO CHG</t>
  </si>
  <si>
    <t>PC-TZ TSS CSS TSO SUP</t>
  </si>
  <si>
    <t>PC-UG TSS CSS TSO CHG</t>
  </si>
  <si>
    <t>PC-UG TSS CSS TSO SUP</t>
  </si>
  <si>
    <t>PC-ZA TSS CSS TSO CHG</t>
  </si>
  <si>
    <t>PC-ZA TSS CSS TSO SUP</t>
  </si>
  <si>
    <t>PC-ZM TSS CSS TSO CHG</t>
  </si>
  <si>
    <t>PC-ZM TSS CSS TSO SUP</t>
  </si>
  <si>
    <t>PC-ZW TSS CSS TSO CHG</t>
  </si>
  <si>
    <t>PC-ZW TSS CSS TSO SUP</t>
  </si>
  <si>
    <t>PDC BD DR TSO CHG</t>
  </si>
  <si>
    <t>PDC BD DR TSO SUP</t>
  </si>
  <si>
    <t>PDC BD PROD TSO CHG</t>
  </si>
  <si>
    <t>PDC BD PROD TSO SUP</t>
  </si>
  <si>
    <t>PDW DEV TSO CHG</t>
  </si>
  <si>
    <t>PDW DEV TSO SUP</t>
  </si>
  <si>
    <t>PDW DR TSO CHG</t>
  </si>
  <si>
    <t>PDW DR TSO SUP</t>
  </si>
  <si>
    <t>PDW PROD TSO CHG</t>
  </si>
  <si>
    <t>PDW PROD TSO SUP</t>
  </si>
  <si>
    <t>PDW-SCBTL PROD TSO CHG</t>
  </si>
  <si>
    <t>PDW-SCBTL PROD TSO SUP</t>
  </si>
  <si>
    <t>PEGA OPENSPAN DEV TSO CHG</t>
  </si>
  <si>
    <t>PEGA OPENSPAN DEV TSO SUP</t>
  </si>
  <si>
    <t>PENETRATION LAB SET-UP DEV TSO CHG</t>
  </si>
  <si>
    <t>PENETRATION LAB SET-UP DEV TSO SUP</t>
  </si>
  <si>
    <t>PENETRATION LAB SET-UP PROD TSO CHG</t>
  </si>
  <si>
    <t>PENETRATION LAB SET-UP PROD TSO SUP</t>
  </si>
  <si>
    <t>PENETRATION LAB SET-UP STAGE TSO CHG</t>
  </si>
  <si>
    <t>PENETRATION LAB SET-UP STAGE TSO SUP</t>
  </si>
  <si>
    <t>PEOPLESOFT AM PROD TSO CHG</t>
  </si>
  <si>
    <t>PEOPLESOFT AM PROD TSO SUP</t>
  </si>
  <si>
    <t>PEOPLESOFT AP PROD TSO CHG</t>
  </si>
  <si>
    <t>PEOPLESOFT AP PROD TSO SUP</t>
  </si>
  <si>
    <t>PEOPLESOFT BILLING PROD TSO CHG</t>
  </si>
  <si>
    <t>PEOPLESOFT BILLING PROD TSO SUP</t>
  </si>
  <si>
    <t>PEOPLESOFT EPROCUREMENT PROD TSO CHG</t>
  </si>
  <si>
    <t>PEOPLESOFT EPROCUREMENT PROD TSO SUP</t>
  </si>
  <si>
    <t>PEOPLESOFT ESETTLEMENT PROD TSO CHG</t>
  </si>
  <si>
    <t>PEOPLESOFT ESETTLEMENT PROD TSO SUP</t>
  </si>
  <si>
    <t>PEOPLESOFT FINANCIALS AE PROD TSO CHG</t>
  </si>
  <si>
    <t>PEOPLESOFT FINANCIALS AE PROD TSO SUP</t>
  </si>
  <si>
    <t>PEOPLESOFT FINANCIALS CH PROD TSO CHG</t>
  </si>
  <si>
    <t>PEOPLESOFT FINANCIALS CH PROD TSO SUP</t>
  </si>
  <si>
    <t>PEOPLESOFT FINANCIALS GRD PROD TSO CHG</t>
  </si>
  <si>
    <t>PEOPLESOFT FINANCIALS GRD PROD TSO SUP</t>
  </si>
  <si>
    <t>PEOPLESOFT FINANCIALS HK PROD TSO CHG</t>
  </si>
  <si>
    <t>PEOPLESOFT FINANCIALS HK PROD TSO SUP</t>
  </si>
  <si>
    <t>PEOPLESOFT FINANCIALS IN PROD TSO CHG</t>
  </si>
  <si>
    <t>PEOPLESOFT FINANCIALS IN PROD TSO SUP</t>
  </si>
  <si>
    <t>PEOPLESOFT FINANCIALS KR PROD TSO CHG</t>
  </si>
  <si>
    <t>PEOPLESOFT FINANCIALS KR PROD TSO SUP</t>
  </si>
  <si>
    <t>PEOPLESOFT FINANCIALS MY PROD TSO CHG</t>
  </si>
  <si>
    <t>PEOPLESOFT FINANCIALS MY PROD TSO SUP</t>
  </si>
  <si>
    <t>PEOPLESOFT FINANCIALS SG PROD TSO CHG</t>
  </si>
  <si>
    <t>PEOPLESOFT FINANCIALS SG PROD TSO SUP</t>
  </si>
  <si>
    <t>PEOPLESOFT FINANCIALS UK PROD TSO CHG</t>
  </si>
  <si>
    <t>PEOPLESOFT FINANCIALS UK PROD TSO SUP</t>
  </si>
  <si>
    <t>PEOPLESOFT FINANCIALS US PROD TSO CHG</t>
  </si>
  <si>
    <t>PEOPLESOFT FINANCIALS US PROD TSO SUP</t>
  </si>
  <si>
    <t>PEOPLESOFT FINANCIALS ZB PROD TSO CHG</t>
  </si>
  <si>
    <t>PEOPLESOFT FINANCIALS ZB PROD TSO SUP</t>
  </si>
  <si>
    <t>PEOPLESOFT FTP CN IN NP MU PROD TSO CHG</t>
  </si>
  <si>
    <t>PEOPLESOFT FTP CN IN NP MU PROD TSO SUP</t>
  </si>
  <si>
    <t>PEOPLESOFT FTP DR TSO CHG</t>
  </si>
  <si>
    <t>PEOPLESOFT FTP DR TSO SUP</t>
  </si>
  <si>
    <t>PEOPLESOFT FTP GM CM CI SL TZ UG ZM BR PROD TSO CHG</t>
  </si>
  <si>
    <t>PEOPLESOFT FTP GM CM CI SL TZ UG ZM BR PROD TSO SUP</t>
  </si>
  <si>
    <t>PEOPLESOFT FTP HK PROD TSO CHG</t>
  </si>
  <si>
    <t>PEOPLESOFT FTP HK PROD TSO SUP</t>
  </si>
  <si>
    <t>PEOPLESOFT FTP JP ID PH PROD TSO CHG</t>
  </si>
  <si>
    <t>PEOPLESOFT FTP JP ID PH PROD TSO SUP</t>
  </si>
  <si>
    <t>PEOPLESOFT FTP MESA PROD TSO CHG</t>
  </si>
  <si>
    <t>PEOPLESOFT FTP MESA PROD TSO SUP</t>
  </si>
  <si>
    <t>PEOPLESOFT FTP MY PROD TSO CHG</t>
  </si>
  <si>
    <t>PEOPLESOFT FTP MY PROD TSO SUP</t>
  </si>
  <si>
    <t>PEOPLESOFT FTP PROD TSO CHG</t>
  </si>
  <si>
    <t>PEOPLESOFT FTP PROD TSO SUP</t>
  </si>
  <si>
    <t>PEOPLESOFT FTP SG PROD TSO CHG</t>
  </si>
  <si>
    <t>PEOPLESOFT FTP SG PROD TSO SUP</t>
  </si>
  <si>
    <t>PEOPLESOFT FTP TH VN LK LABUAN PROD TSO CHG</t>
  </si>
  <si>
    <t>PEOPLESOFT FTP TH VN LK LABUAN PROD TSO SUP</t>
  </si>
  <si>
    <t>PEOPLESOFT FTP TH ZA ZW NG KE GH BW BN AO PROD TSO CHG</t>
  </si>
  <si>
    <t>PEOPLESOFT FTP TH ZA ZW NG KE GH BW BN AO PROD TSO SUP</t>
  </si>
  <si>
    <t>PEOPLESOFT FTP TW BD PROD TSO CHG</t>
  </si>
  <si>
    <t>PEOPLESOFT FTP TW BD PROD TSO SUP</t>
  </si>
  <si>
    <t>PEOPLESOFT FTP UK US DE CH JE PROD TSO CHG</t>
  </si>
  <si>
    <t>PEOPLESOFT FTP UK US DE CH JE PROD TSO SUP</t>
  </si>
  <si>
    <t>PEOPLESOFT GDAM PROD TSO CHG</t>
  </si>
  <si>
    <t>PEOPLESOFT GDAM PROD TSO SUP</t>
  </si>
  <si>
    <t>PEOPLESOFT GL DEV TSO CHG</t>
  </si>
  <si>
    <t>PEOPLESOFT GL DEV TSO SUP</t>
  </si>
  <si>
    <t>PEOPLESOFT GL DR TSO CHG</t>
  </si>
  <si>
    <t>PEOPLESOFT GL DR TSO SUP</t>
  </si>
  <si>
    <t>PEOPLESOFT GL PROD TSO CHG</t>
  </si>
  <si>
    <t>PEOPLESOFT GL PROD TSO SUP</t>
  </si>
  <si>
    <t>PEOPLESOFT GOLF PROD TSO CHG</t>
  </si>
  <si>
    <t>PEOPLESOFT GOLF PROD TSO SUP</t>
  </si>
  <si>
    <t>PEOPLESOFT HRMS CGPORTAL DEV TSO CHG</t>
  </si>
  <si>
    <t>PEOPLESOFT HRMS CGPORTAL DEV TSO SUP</t>
  </si>
  <si>
    <t>PEOPLESOFT HRMS CGPORTAL PROD TSO CHG</t>
  </si>
  <si>
    <t>PEOPLESOFT HRMS CGPORTAL PROD TSO SUP</t>
  </si>
  <si>
    <t>PEOPLESOFT HRMS CGPORTAL URL1 DR TSO CHG</t>
  </si>
  <si>
    <t>PEOPLESOFT HRMS CGPORTAL URL1 DR TSO SUP</t>
  </si>
  <si>
    <t>PEOPLESOFT TANDE DR TSO CHG</t>
  </si>
  <si>
    <t>PEOPLESOFT TANDE DR TSO SUP</t>
  </si>
  <si>
    <t>PEOPLESOFT TANDE PROD TSO CHG</t>
  </si>
  <si>
    <t>PEOPLESOFT TANDE PROD TSO SUP</t>
  </si>
  <si>
    <t>PEP SCREENER DEV TSO CHG</t>
  </si>
  <si>
    <t>PEP SCREENER DEV TSO SUP</t>
  </si>
  <si>
    <t>PEP SCREENER DR TSO CHG</t>
  </si>
  <si>
    <t>PEP SCREENER DR TSO SUP</t>
  </si>
  <si>
    <t>PEP SCREENER PROD TSO CHG</t>
  </si>
  <si>
    <t>PEP SCREENER PROD TSO SUP</t>
  </si>
  <si>
    <t>PEPNET MY DEV TSO CHG</t>
  </si>
  <si>
    <t>PEPNET MY DEV TSO SUP</t>
  </si>
  <si>
    <t>PEPNET MY DR TSO CHG</t>
  </si>
  <si>
    <t>PEPNET MY DR TSO SUP</t>
  </si>
  <si>
    <t>PEPNET MY PROD TSO CHG</t>
  </si>
  <si>
    <t>PEPNET MY PROD TSO SUP</t>
  </si>
  <si>
    <t>PERFECTO SG PROD TSO CHG</t>
  </si>
  <si>
    <t>PERFECTO SG PROD TSO SUP</t>
  </si>
  <si>
    <t>PERFIOS SOFTWARE SOLUTIONS PRIVATE LIMITED PROD TSO CHG</t>
  </si>
  <si>
    <t>PERFIOS SOFTWARE SOLUTIONS PRIVATE LIMITED PROD TSO SUP</t>
  </si>
  <si>
    <t>PERFORMANCE CENTER HK PROD TSO CHG</t>
  </si>
  <si>
    <t>PERFORMANCE CENTER HK PROD TSO SUP</t>
  </si>
  <si>
    <t>PERFORMANCE MI DR TSO CHG</t>
  </si>
  <si>
    <t>PERFORMANCE MI DR TSO SUP</t>
  </si>
  <si>
    <t>PERFORMANCE MI PROD TSO CHG</t>
  </si>
  <si>
    <t>PERFORMANCE MI PROD TSO SUP</t>
  </si>
  <si>
    <t>PERSONAL TRUST-SCBTL DR TSO CHG</t>
  </si>
  <si>
    <t>PERSONAL TRUST-SCBTL DR TSO SUP</t>
  </si>
  <si>
    <t>PERSONAL TRUST-SCBTL PROD TSO CHG</t>
  </si>
  <si>
    <t>PERSONAL TRUST-SCBTL PROD TSO SUP</t>
  </si>
  <si>
    <t>PERSONETICS-IN PROD TSO CHG</t>
  </si>
  <si>
    <t>PERSONETICS-IN PROD TSO SUP</t>
  </si>
  <si>
    <t>PH BIZ FLM TSO CHG</t>
  </si>
  <si>
    <t>PH BIZ FLM TSO SUP</t>
  </si>
  <si>
    <t>PH IT CTM TSO CHG</t>
  </si>
  <si>
    <t>PH IT CTM TSO SUP</t>
  </si>
  <si>
    <t>PH OSV NETWORK TSO CHG</t>
  </si>
  <si>
    <t>PH OSV NETWORK TSO SUP</t>
  </si>
  <si>
    <t>PH OSV TELECOMS TSO CHG</t>
  </si>
  <si>
    <t>PH OSV TELECOMS TSO SUP</t>
  </si>
  <si>
    <t>PH-BE60 PH PROD TSO CHG</t>
  </si>
  <si>
    <t>PH-BE60 PH PROD TSO SUP</t>
  </si>
  <si>
    <t>PHONEXONE PROD TSO CHG</t>
  </si>
  <si>
    <t>PHONEXONE PROD TSO SUP</t>
  </si>
  <si>
    <t>PHYSICAL ACCESS CONTROL-AUSTRALIA TSS CTRY SYSTEMS SUPPORT TSO CHG</t>
  </si>
  <si>
    <t>PHYSICAL ACCESS CONTROL-AUSTRALIA TSS CTRY SYSTEMS SUPPORT TSO SUP</t>
  </si>
  <si>
    <t>PHYSICAL ACCESS CONTROL-BAHRAIN TSS CTRY SYSTEMS SUPPORT TSO CHG</t>
  </si>
  <si>
    <t>PHYSICAL ACCESS CONTROL-BAHRAIN TSS CTRY SYSTEMS SUPPORT TSO SUP</t>
  </si>
  <si>
    <t>PHYSICAL ACCESS CONTROL-BANGLADESH DC CRES SUPPORT TSO CHG</t>
  </si>
  <si>
    <t>PHYSICAL ACCESS CONTROL-BANGLADESH DC CRES SUPPORT TSO SUP</t>
  </si>
  <si>
    <t>PHYSICAL ACCESS CONTROL-BOTSWANA TSS CTRY SYSTEMS SUPPORT TSO CHG</t>
  </si>
  <si>
    <t>PHYSICAL ACCESS CONTROL-BOTSWANA TSS CTRY SYSTEMS SUPPORT TSO SUP</t>
  </si>
  <si>
    <t>PHYSICAL ACCESS CONTROL-BRUNEI DC CRES SUPPORT TSO CHG</t>
  </si>
  <si>
    <t>PHYSICAL ACCESS CONTROL-BRUNEI DC CRES SUPPORT TSO SUP</t>
  </si>
  <si>
    <t>PHYSICAL ACCESS CONTROL-CAMEROON ALL GBL RPW RTL DTS SUP TSO CHG</t>
  </si>
  <si>
    <t>PHYSICAL ACCESS CONTROL-CAMEROON ALL GBL RPW RTL DTS SUP TSO SUP</t>
  </si>
  <si>
    <t>PHYSICAL ACCESS CONTROL-CAMEROON DC CRES SUPPORT TSO CHG</t>
  </si>
  <si>
    <t>PHYSICAL ACCESS CONTROL-CAMEROON DC CRES SUPPORT TSO SUP</t>
  </si>
  <si>
    <t>PHYSICAL ACCESS CONTROL-CAMEROON TSS CTRY SYSTEMS SUPPORT TSO CHG</t>
  </si>
  <si>
    <t>PHYSICAL ACCESS CONTROL-CAMEROON TSS CTRY SYSTEMS SUPPORT TSO SUP</t>
  </si>
  <si>
    <t>PHYSICAL ACCESS CONTROL-CHINA DC CRES SUPPORT TSO CHG</t>
  </si>
  <si>
    <t>PHYSICAL ACCESS CONTROL-CHINA DC CRES SUPPORT TSO SUP</t>
  </si>
  <si>
    <t>PHYSICAL ACCESS CONTROL-CHINA DC GBS PROPERTY SUPPORT TSO CHG</t>
  </si>
  <si>
    <t>PHYSICAL ACCESS CONTROL-CHINA DC GBS PROPERTY SUPPORT TSO SUP</t>
  </si>
  <si>
    <t>PHYSICAL ACCESS CONTROL-CHINA GBL ISCI LENEL TSO CHG</t>
  </si>
  <si>
    <t>PHYSICAL ACCESS CONTROL-CHINA GBL ISCI LENEL TSO SUP</t>
  </si>
  <si>
    <t>PHYSICAL ACCESS CONTROL-FRANCE TSS CTRY SYSTEMS SUPPORT TSO CHG</t>
  </si>
  <si>
    <t>PHYSICAL ACCESS CONTROL-FRANCE TSS CTRY SYSTEMS SUPPORT TSO SUP</t>
  </si>
  <si>
    <t>PHYSICAL ACCESS CONTROL-GAMBIA TSS CTRY SYSTEMS SUPPORT TSO CHG</t>
  </si>
  <si>
    <t>PHYSICAL ACCESS CONTROL-GAMBIA TSS CTRY SYSTEMS SUPPORT TSO SUP</t>
  </si>
  <si>
    <t>PHYSICAL ACCESS CONTROL-GHANA DC CRES SUPPORT TSO CHG</t>
  </si>
  <si>
    <t>PHYSICAL ACCESS CONTROL-GHANA DC CRES SUPPORT TSO SUP</t>
  </si>
  <si>
    <t>PHYSICAL ACCESS CONTROL-HONG KONG DC CRES SUPPORT TSO CHG</t>
  </si>
  <si>
    <t>PHYSICAL ACCESS CONTROL-HONG KONG DC CRES SUPPORT TSO SUP</t>
  </si>
  <si>
    <t>PHYSICAL ACCESS CONTROL-HONG KONG GBL ITO PROPERTY TSO CHG</t>
  </si>
  <si>
    <t>PHYSICAL ACCESS CONTROL-HONG KONG GBL ITO PROPERTY TSO SUP</t>
  </si>
  <si>
    <t>PHYSICAL ACCESS CONTROL-INDIA DC PROPERTY SUPPORT TSO CHG</t>
  </si>
  <si>
    <t>PHYSICAL ACCESS CONTROL-INDIA DC PROPERTY SUPPORT TSO SUP</t>
  </si>
  <si>
    <t>PHYSICAL ACCESS CONTROL-INDIA GBS DC PROPERTY SUPPORT TSO CHG</t>
  </si>
  <si>
    <t>PHYSICAL ACCESS CONTROL-INDIA GBS DC PROPERTY SUPPORT TSO SUP</t>
  </si>
  <si>
    <t>PHYSICAL ACCESS CONTROL-INDONESIA DC CRES SUPPORT TSO CHG</t>
  </si>
  <si>
    <t>PHYSICAL ACCESS CONTROL-INDONESIA DC CRES SUPPORT TSO SUP</t>
  </si>
  <si>
    <t>PHYSICAL ACCESS CONTROL-IRAQ TSS CTRY SYSTEMS SUPPORT TSO CHG</t>
  </si>
  <si>
    <t>PHYSICAL ACCESS CONTROL-IRAQ TSS CTRY SYSTEMS SUPPORT TSO SUP</t>
  </si>
  <si>
    <t>PHYSICAL ACCESS CONTROL-JAPAN DC CRES SUPPORT TSO CHG</t>
  </si>
  <si>
    <t>PHYSICAL ACCESS CONTROL-JAPAN DC CRES SUPPORT TSO SUP</t>
  </si>
  <si>
    <t>PHYSICAL ACCESS CONTROL-JORDAN DC CRES SUPPORT TSO CHG</t>
  </si>
  <si>
    <t>PHYSICAL ACCESS CONTROL-JORDAN DC CRES SUPPORT TSO SUP</t>
  </si>
  <si>
    <t>PHYSICAL ACCESS CONTROL-KENYA DC PROPERTY SUPPORT TSO CHG</t>
  </si>
  <si>
    <t>PHYSICAL ACCESS CONTROL-KENYA DC PROPERTY SUPPORT TSO SUP</t>
  </si>
  <si>
    <t>PHYSICAL ACCESS CONTROL-KENYA TSS CTRY SYSTEMS SUPPORT TSO CHG</t>
  </si>
  <si>
    <t>PHYSICAL ACCESS CONTROL-KENYA TSS CTRY SYSTEMS SUPPORT TSO SUP</t>
  </si>
  <si>
    <t>PHYSICAL ACCESS CONTROL-MALAYSIA IT SCBCMDB TSO CHG</t>
  </si>
  <si>
    <t>PHYSICAL ACCESS CONTROL-MALAYSIA IT SCBCMDB TSO SUP</t>
  </si>
  <si>
    <t>PHYSICAL ACCESS CONTROL-MALAYSIA RMS MY BIZ AOS TSO CHG</t>
  </si>
  <si>
    <t>PHYSICAL ACCESS CONTROL-MALAYSIA RMS MY BIZ AOS TSO SUP</t>
  </si>
  <si>
    <t>PHYSICAL ACCESS CONTROL-MALAYSIA TSS CTRY SYSTEMS SUPPORT TSO CHG</t>
  </si>
  <si>
    <t>PHYSICAL ACCESS CONTROL-MALAYSIA TSS CTRY SYSTEMS SUPPORT TSO SUP</t>
  </si>
  <si>
    <t>PHYSICAL ACCESS CONTROL-MAURITIUS TSS CTRY SYSTEMS SUPPORT TSO CHG</t>
  </si>
  <si>
    <t>PHYSICAL ACCESS CONTROL-MAURITIUS TSS CTRY SYSTEMS SUPPORT TSO SUP</t>
  </si>
  <si>
    <t>PHYSICAL ACCESS CONTROL-NEPAL DC CRES SUPPORT TSO CHG</t>
  </si>
  <si>
    <t>PHYSICAL ACCESS CONTROL-NEPAL DC CRES SUPPORT TSO SUP</t>
  </si>
  <si>
    <t>PHYSICAL ACCESS CONTROL-NIGERIA OSV PCLAN TSO CHG</t>
  </si>
  <si>
    <t>PHYSICAL ACCESS CONTROL-NIGERIA OSV PCLAN TSO SUP</t>
  </si>
  <si>
    <t>PHYSICAL ACCESS CONTROL-NIGERIA TSS CTRY SYSTEMS SUPPORT TSO CHG</t>
  </si>
  <si>
    <t>PHYSICAL ACCESS CONTROL-NIGERIA TSS CTRY SYSTEMS SUPPORT TSO SUP</t>
  </si>
  <si>
    <t>PHYSICAL ACCESS CONTROL-OMAN OSV SUPPORT TSO CHG</t>
  </si>
  <si>
    <t>PHYSICAL ACCESS CONTROL-OMAN OSV SUPPORT TSO SUP</t>
  </si>
  <si>
    <t>PHYSICAL ACCESS CONTROL-PAKISTAN BIZ PREMISE TSO CHG</t>
  </si>
  <si>
    <t>PHYSICAL ACCESS CONTROL-PAKISTAN BIZ PREMISE TSO SUP</t>
  </si>
  <si>
    <t>PHYSICAL ACCESS CONTROL-PAKISTAN DC CRES SUPPORT TSO CHG</t>
  </si>
  <si>
    <t>PHYSICAL ACCESS CONTROL-PAKISTAN DC CRES SUPPORT TSO SUP</t>
  </si>
  <si>
    <t>PHYSICAL ACCESS CONTROL-PHILIPPINES DC CRES SUPPORT TSO CHG</t>
  </si>
  <si>
    <t>PHYSICAL ACCESS CONTROL-PHILIPPINES DC CRES SUPPORT TSO SUP</t>
  </si>
  <si>
    <t>PHYSICAL ACCESS CONTROL-POLAND PL TSS CTRY SYSTEMS SUPPORT TSO CHG</t>
  </si>
  <si>
    <t>PHYSICAL ACCESS CONTROL-POLAND PL TSS CTRY SYSTEMS SUPPORT TSO SUP</t>
  </si>
  <si>
    <t>PHYSICAL ACCESS CONTROL-QATAR DC CRES SUPPORT TSO CHG</t>
  </si>
  <si>
    <t>PHYSICAL ACCESS CONTROL-QATAR DC CRES SUPPORT TSO SUP</t>
  </si>
  <si>
    <t>PHYSICAL ACCESS CONTROL-SINGAPORE DC CRES SUPPORT TSO CHG</t>
  </si>
  <si>
    <t>PHYSICAL ACCESS CONTROL-SINGAPORE DC CRES SUPPORT TSO SUP</t>
  </si>
  <si>
    <t>PHYSICAL ACCESS CONTROL-SRI LANKA LK DC CRES SUPPORT TSO CHG</t>
  </si>
  <si>
    <t>PHYSICAL ACCESS CONTROL-SRI LANKA LK DC CRES SUPPORT TSO SUP</t>
  </si>
  <si>
    <t>PHYSICAL ACCESS CONTROL-TAIWAN DC CRES SUPPORT TSO CHG</t>
  </si>
  <si>
    <t>PHYSICAL ACCESS CONTROL-TAIWAN DC CRES SUPPORT TSO SUP</t>
  </si>
  <si>
    <t>PHYSICAL ACCESS CONTROL-TANZANIA DC CRES SUPPORT TSO CHG</t>
  </si>
  <si>
    <t>PHYSICAL ACCESS CONTROL-TANZANIA DC CRES SUPPORT TSO SUP</t>
  </si>
  <si>
    <t>PHYSICAL ACCESS CONTROL-THAILAND TSS CTRY SYSTEMS SUPPORT TSO CHG</t>
  </si>
  <si>
    <t>PHYSICAL ACCESS CONTROL-THAILAND TSS CTRY SYSTEMS SUPPORT TSO SUP</t>
  </si>
  <si>
    <t>PHYSICAL ACCESS CONTROL-UAE DC CRES SUPPORT TSO CHG</t>
  </si>
  <si>
    <t>PHYSICAL ACCESS CONTROL-UAE DC CRES SUPPORT TSO SUP</t>
  </si>
  <si>
    <t>PHYSICAL ACCESS CONTROL-UGANDA DC CRES SUPPORT TSO CHG</t>
  </si>
  <si>
    <t>PHYSICAL ACCESS CONTROL-UGANDA DC CRES SUPPORT TSO SUP</t>
  </si>
  <si>
    <t>PHYSICAL ACCESS CONTROL-UNITED KINGDOM OSV PREMISES TSO CHG</t>
  </si>
  <si>
    <t>PHYSICAL ACCESS CONTROL-UNITED KINGDOM OSV PREMISES TSO SUP</t>
  </si>
  <si>
    <t>PHYSICAL ACCESS CONTROL-UNITED KINGDOM TSS COUNTRY SYSTEMS SUPPORT TSO CHG</t>
  </si>
  <si>
    <t>PHYSICAL ACCESS CONTROL-UNITED KINGDOM TSS COUNTRY SYSTEMS SUPPORT TSO SUP</t>
  </si>
  <si>
    <t>PHYSICAL ACCESS CONTROL-UNITED KINGDOM TSS CSS SERVER TSO CHG</t>
  </si>
  <si>
    <t>PHYSICAL ACCESS CONTROL-UNITED KINGDOM TSS CSS SERVER TSO SUP</t>
  </si>
  <si>
    <t>PHYSICAL ACCESS CONTROL-UNITED STATES DC CRES SUPPORT TSO CHG</t>
  </si>
  <si>
    <t>PHYSICAL ACCESS CONTROL-UNITED STATES DC CRES SUPPORT TSO SUP</t>
  </si>
  <si>
    <t>PHYSICAL ACCESS CONTROL-VIETNAM DC CRES SUPPORT TSO CHG</t>
  </si>
  <si>
    <t>PHYSICAL ACCESS CONTROL-VIETNAM DC CRES SUPPORT TSO SUP</t>
  </si>
  <si>
    <t>PHYSICAL ACCESS CONTROL-VIETNAM TSS CTRY SYSTEMS SUPPORT TSO CHG</t>
  </si>
  <si>
    <t>PHYSICAL ACCESS CONTROL-VIETNAM TSS CTRY SYSTEMS SUPPORT TSO SUP</t>
  </si>
  <si>
    <t>PHYSICAL ACCESS CONTROL-ZAMBIA TSS CTRY SYSTEMS SUPPORT TSO CHG</t>
  </si>
  <si>
    <t>PHYSICAL ACCESS CONTROL-ZAMBIA TSS CTRY SYSTEMS SUPPORT TSO SUP</t>
  </si>
  <si>
    <t>PHYSICAL ACCESS CONTROL-ZIMBABWE DC CRES SUPPORT TSO CHG</t>
  </si>
  <si>
    <t>PHYSICAL ACCESS CONTROL-ZIMBABWE DC CRES SUPPORT TSO SUP</t>
  </si>
  <si>
    <t>PII ODM DEV TSO CHG</t>
  </si>
  <si>
    <t>PII ODM DEV TSO SUP</t>
  </si>
  <si>
    <t>PII ODM DR TSO CHG</t>
  </si>
  <si>
    <t>PII ODM DR TSO SUP</t>
  </si>
  <si>
    <t>PII ODM PROD TSO CHG</t>
  </si>
  <si>
    <t>PII ODM PROD TSO SUP</t>
  </si>
  <si>
    <t>PII ONLINE MOBILE 001 HK DR TSO CHG</t>
  </si>
  <si>
    <t>PII ONLINE MOBILE 001 HK DR TSO SUP</t>
  </si>
  <si>
    <t>PII Online Mobile DEV TSO CHG</t>
  </si>
  <si>
    <t>PII Online Mobile DEV TSO SUP</t>
  </si>
  <si>
    <t>PII ONLINE MOBILE HK PROD TSO CHG</t>
  </si>
  <si>
    <t>PII ONLINE MOBILE HK PROD TSO SUP</t>
  </si>
  <si>
    <t>PIM API SERVICES DEV TSO CHG</t>
  </si>
  <si>
    <t>PIM API SERVICES DEV TSO SUP</t>
  </si>
  <si>
    <t>PIM API SERVICES DR TSO CHG</t>
  </si>
  <si>
    <t>PIM API SERVICES DR TSO SUP</t>
  </si>
  <si>
    <t>PIM API SERVICES PROD TSO CHG</t>
  </si>
  <si>
    <t>PIM API SERVICES PROD TSO SUP</t>
  </si>
  <si>
    <t>PIM PROD TSO CHG</t>
  </si>
  <si>
    <t>PIM PROD TSO SUP</t>
  </si>
  <si>
    <t>PINPOINT PROD TSO CHG</t>
  </si>
  <si>
    <t>PINPOINT PROD TSO SUP</t>
  </si>
  <si>
    <t>PINPOINT SIT TSO CHG</t>
  </si>
  <si>
    <t>PINPOINT SIT TSO SUP</t>
  </si>
  <si>
    <t>PINPOINT STAGING TSO CHG</t>
  </si>
  <si>
    <t>PINPOINT STAGING TSO SUP</t>
  </si>
  <si>
    <t>PINPOINT UAT TSO CHG</t>
  </si>
  <si>
    <t>PINPOINT UAT TSO SUP</t>
  </si>
  <si>
    <t>PK BIZ FLM TSO CHG</t>
  </si>
  <si>
    <t>PK BIZ FLM TSO SUP</t>
  </si>
  <si>
    <t>PK COGNOS APPLICATION SUPPORT TSO CHG</t>
  </si>
  <si>
    <t>PK COGNOS APPLICATION SUPPORT TSO SUP</t>
  </si>
  <si>
    <t>PK IT APPCODEPARAMETERSETUP TSO CHG</t>
  </si>
  <si>
    <t>PK IT APPCODEPARAMETERSETUP TSO SUP</t>
  </si>
  <si>
    <t>PK IT APPLICATION SECURITY TSO CHG</t>
  </si>
  <si>
    <t>PK IT APPLICATION SECURITY TSO SUP</t>
  </si>
  <si>
    <t>PK IT CTM TSO CHG</t>
  </si>
  <si>
    <t>PK IT CTM TSO SUP</t>
  </si>
  <si>
    <t>PK IT DATA CENTER TSO CHG</t>
  </si>
  <si>
    <t>PK IT DATA CENTER TSO SUP</t>
  </si>
  <si>
    <t>PK IT DC TS CHG</t>
  </si>
  <si>
    <t>PK IT DC TS SUP</t>
  </si>
  <si>
    <t>PK TS FMIS TSO CHG</t>
  </si>
  <si>
    <t>PK TS FMIS TSO SUP</t>
  </si>
  <si>
    <t>PLANVIEW DEV TSO CHG</t>
  </si>
  <si>
    <t>PLANVIEW DEV TSO SUP</t>
  </si>
  <si>
    <t>PLANVIEW PROD TSO CHG</t>
  </si>
  <si>
    <t>PLANVIEW PROD TSO SUP</t>
  </si>
  <si>
    <t>PLANVIEW UAT TSO CHG</t>
  </si>
  <si>
    <t>PLANVIEW UAT TSO SUP</t>
  </si>
  <si>
    <t>PLATFORM AS A SERVICE OPENSHIFT KUBERNETES TSO CHG</t>
  </si>
  <si>
    <t>PLATFORM AS A SERVICE OPENSHIFT KUBERNETES TSO SUP</t>
  </si>
  <si>
    <t>PLATFORM CONFIGURATION MANAGEMENT UK DR TSO CHG</t>
  </si>
  <si>
    <t>PLATFORM CONFIGURATION MANAGEMENT UK DR TSO SUP</t>
  </si>
  <si>
    <t>PLATFORM CONFIGURATION MANAGEMENT UK ENGINEERING TSO CHG</t>
  </si>
  <si>
    <t>PLATFORM CONFIGURATION MANAGEMENT UK ENGINEERING TSO SUP</t>
  </si>
  <si>
    <t>PLATFORM CONFIGURATION MANAGEMENT UK PROD TSO CHG</t>
  </si>
  <si>
    <t>PLATFORM CONFIGURATION MANAGEMENT UK PROD TSO SUP</t>
  </si>
  <si>
    <t>PLATFORM ORCHESTRATION UK DR TSO CHG</t>
  </si>
  <si>
    <t>PLATFORM ORCHESTRATION UK DR TSO SUP</t>
  </si>
  <si>
    <t>PLATFORM ORCHESTRATION UK PROD TSO CHG</t>
  </si>
  <si>
    <t>PLATFORM ORCHESTRATION UK PROD TSO SUP</t>
  </si>
  <si>
    <t>PLM DR TSO CHG</t>
  </si>
  <si>
    <t>PLM DR TSO SUP</t>
  </si>
  <si>
    <t>PLM PROD TSO CHG</t>
  </si>
  <si>
    <t>PLM PROD TSO SUP</t>
  </si>
  <si>
    <t>PLM UAT TSO CHG</t>
  </si>
  <si>
    <t>PLM UAT TSO SUP</t>
  </si>
  <si>
    <t>PLUSS BD DR TSO CHG</t>
  </si>
  <si>
    <t>PLUSS BD DR TSO SUP</t>
  </si>
  <si>
    <t>PLUSS BD PROD TSO CHG</t>
  </si>
  <si>
    <t>PLUSS BD PROD TSO SUP</t>
  </si>
  <si>
    <t>PMI-ODS DR TSO CHG</t>
  </si>
  <si>
    <t>PMI-ODS DR TSO SUP</t>
  </si>
  <si>
    <t>PMI-ODS NON-PROD TSO CHG</t>
  </si>
  <si>
    <t>PMI-ODS NON-PROD TSO SUP</t>
  </si>
  <si>
    <t>PMI-ODS PROD TSO CHG</t>
  </si>
  <si>
    <t>PMI-ODS PROD TSO SUP</t>
  </si>
  <si>
    <t>PMM SG TSO CHG</t>
  </si>
  <si>
    <t>PMM SG TSO SUP</t>
  </si>
  <si>
    <t>PMSFE - PERFORMANCE MODEL SELLER FINANCE ECOSYSTEM DR TSO CHG</t>
  </si>
  <si>
    <t>PMSFE - PERFORMANCE MODEL SELLER FINANCE ECOSYSTEM DR TSO SUP</t>
  </si>
  <si>
    <t>PMSFE - PERFORMANCE MODEL SELLER FINANCE ECOSYSTEM PROD TSO CHG</t>
  </si>
  <si>
    <t>PMSFE - PERFORMANCE MODEL SELLER FINANCE ECOSYSTEM PROD TSO SUP</t>
  </si>
  <si>
    <t>POD(PICKUP ORDER DELIVERY) ID PROD TSO CHG</t>
  </si>
  <si>
    <t>POD(PICKUP ORDER DELIVERY) ID PROD TSO SUP</t>
  </si>
  <si>
    <t>POLARIS PROD TSO CHG</t>
  </si>
  <si>
    <t>POLARIS PROD TSO SUP</t>
  </si>
  <si>
    <t>POLLUX DEV TSO CHG</t>
  </si>
  <si>
    <t>POLLUX DEV TSO SUP</t>
  </si>
  <si>
    <t>POLLUX DR TSO CHG</t>
  </si>
  <si>
    <t>POLLUX DR TSO SUP</t>
  </si>
  <si>
    <t>POLLUX PROD TSO CHG</t>
  </si>
  <si>
    <t>POLLUX PROD TSO SUP</t>
  </si>
  <si>
    <t>POLLUX UAT TSO CHG</t>
  </si>
  <si>
    <t>POLLUX UAT TSO SUP</t>
  </si>
  <si>
    <t>POPPULO DEV TSO CHG</t>
  </si>
  <si>
    <t>POPPULO DEV TSO SUP</t>
  </si>
  <si>
    <t>POPPULO PROD TSO CHG</t>
  </si>
  <si>
    <t>POPPULO PROD TSO SUP</t>
  </si>
  <si>
    <t>PORTFOLIO INVESTMENT SCHEME IN DR TSO CHG</t>
  </si>
  <si>
    <t>PORTFOLIO INVESTMENT SCHEME IN DR TSO SUP</t>
  </si>
  <si>
    <t>PORTFOLIO INVESTMENT SCHEME IN PROD TSO CHG</t>
  </si>
  <si>
    <t>PORTFOLIO INVESTMENT SCHEME IN PROD TSO SUP</t>
  </si>
  <si>
    <t>Portfolio View &amp; Messaging DEV TSO CHG</t>
  </si>
  <si>
    <t>Portfolio View &amp; Messaging DEV TSO SUP</t>
  </si>
  <si>
    <t>PORTFOLIO VIEW AND MESSAGING DR TSO CHG</t>
  </si>
  <si>
    <t>PORTFOLIO VIEW AND MESSAGING DR TSO SUP</t>
  </si>
  <si>
    <t>PORTFOLIO VIEW AND MESSAGING PROD TSO CHG</t>
  </si>
  <si>
    <t>PORTFOLIO VIEW AND MESSAGING PROD TSO SUP</t>
  </si>
  <si>
    <t>POS-UGANDA TSS CTRY SYSTEMS SUPPORT TSO CHG</t>
  </si>
  <si>
    <t>POS-UGANDA TSS CTRY SYSTEMS SUPPORT TSO SUP</t>
  </si>
  <si>
    <t>POU-SS DEV TSO CHG</t>
  </si>
  <si>
    <t>POU-SS DEV TSO SUP</t>
  </si>
  <si>
    <t>POU-SS DR TSO CHG</t>
  </si>
  <si>
    <t>POU-SS DR TSO SUP</t>
  </si>
  <si>
    <t>POU-SS PROD TSO CHG</t>
  </si>
  <si>
    <t>POU-SS PROD TSO SUP</t>
  </si>
  <si>
    <t>POU-SS TSO CHG</t>
  </si>
  <si>
    <t>POU-SS TSO SUP</t>
  </si>
  <si>
    <t>POU-SS UAT TSO CHG</t>
  </si>
  <si>
    <t>POU-SS UAT TSO SUP</t>
  </si>
  <si>
    <t>POWER CURVE ORIGINATIONS KE PROD TSO CHG</t>
  </si>
  <si>
    <t>POWER CURVE ORIGINATIONS KE PROD TSO SUP</t>
  </si>
  <si>
    <t>POWERBI ONLINE DEV TSO CHG</t>
  </si>
  <si>
    <t>POWERBI ONLINE DEV TSO SUP</t>
  </si>
  <si>
    <t>POWERBI ONLINE PROD TSO CHG</t>
  </si>
  <si>
    <t>POWERBI ONLINE PROD TSO SUP</t>
  </si>
  <si>
    <t>PPMS-SCBK KR DEV TSO CHG</t>
  </si>
  <si>
    <t>PPMS-SCBK KR DEV TSO SUP</t>
  </si>
  <si>
    <t>PPMS-SCBK KR DR TSO CHG</t>
  </si>
  <si>
    <t>PPMS-SCBK KR DR TSO SUP</t>
  </si>
  <si>
    <t>PPMS-SCBK KR PROD TSO CHG</t>
  </si>
  <si>
    <t>PPMS-SCBK KR PROD TSO SUP</t>
  </si>
  <si>
    <t>PREPAID FOREX CARD IN PROD TSO CHG</t>
  </si>
  <si>
    <t>PREPAID FOREX CARD IN PROD TSO SUP</t>
  </si>
  <si>
    <t>PRIDE ALLY TSO CHG</t>
  </si>
  <si>
    <t>PRIDE ALLY TSO SUP</t>
  </si>
  <si>
    <t>PRIMAVERA AO PROD TSO CHG</t>
  </si>
  <si>
    <t>PRIMAVERA AO PROD TSO SUP</t>
  </si>
  <si>
    <t>PRIMETRADE PROD TSO CHG</t>
  </si>
  <si>
    <t>PRIMETRADE PROD TSO SUP</t>
  </si>
  <si>
    <t>PRINT MEDIA-AUSTRALIA AU TSS CTRY SYSTEMS SUPPORT TSO CHG</t>
  </si>
  <si>
    <t>PRINT MEDIA-AUSTRALIA AU TSS CTRY SYSTEMS SUPPORT TSO SUP</t>
  </si>
  <si>
    <t>PRINT MEDIA-BAHRAIN TSS CTRY SYSTEMS SUPPORT TSO CHG</t>
  </si>
  <si>
    <t>PRINT MEDIA-BAHRAIN TSS CTRY SYSTEMS SUPPORT TSO SUP</t>
  </si>
  <si>
    <t>PRINT MEDIA-BOTSWANA TSS CTRY SYSTEMS SUPPORT TSO CHG</t>
  </si>
  <si>
    <t>PRINT MEDIA-BOTSWANA TSS CTRY SYSTEMS SUPPORT TSO SUP</t>
  </si>
  <si>
    <t>PRINT MEDIA-BRUNEI TSS CTRY SYSTEMS SUPPORT TSO CHG</t>
  </si>
  <si>
    <t>PRINT MEDIA-BRUNEI TSS CTRY SYSTEMS SUPPORT TSO SUP</t>
  </si>
  <si>
    <t>PRINT MEDIA-CHINA OSV GZ DESKTOP TSO CHG</t>
  </si>
  <si>
    <t>PRINT MEDIA-CHINA OSV GZ DESKTOP TSO SUP</t>
  </si>
  <si>
    <t>PRINT MEDIA-CHINA OSV NC DESKTOP TSO CHG</t>
  </si>
  <si>
    <t>PRINT MEDIA-CHINA OSV NC DESKTOP TSO SUP</t>
  </si>
  <si>
    <t>PRINT MEDIA-CHINA OSV NJ DESKTOP TSO CHG</t>
  </si>
  <si>
    <t>PRINT MEDIA-CHINA OSV NJ DESKTOP TSO SUP</t>
  </si>
  <si>
    <t>PRINT MEDIA-CHINA OSV QD DESKTOP TSO CHG</t>
  </si>
  <si>
    <t>PRINT MEDIA-CHINA OSV QD DESKTOP TSO SUP</t>
  </si>
  <si>
    <t>PRINT MEDIA-CHINA OSV XM DESKTOP TSO CHG</t>
  </si>
  <si>
    <t>PRINT MEDIA-CHINA OSV XM DESKTOP TSO SUP</t>
  </si>
  <si>
    <t>PRINT MEDIA-CHINA OSV ZH DESKTOP TSO CHG</t>
  </si>
  <si>
    <t>PRINT MEDIA-CHINA OSV ZH DESKTOP TSO SUP</t>
  </si>
  <si>
    <t>PRINT MEDIA-CHINA SZ TSS CTRY SYSTEMS SUPPORT TSO CHG</t>
  </si>
  <si>
    <t>PRINT MEDIA-CHINA SZ TSS CTRY SYSTEMS SUPPORT TSO SUP</t>
  </si>
  <si>
    <t>PRINT MEDIA-COTE D'IVOIRE TSS CTRY SYSTEMS SUPPORT TSO CHG</t>
  </si>
  <si>
    <t>PRINT MEDIA-COTE D'IVOIRE TSS CTRY SYSTEMS SUPPORT TSO SUP</t>
  </si>
  <si>
    <t>PRINT MEDIA-GAMBIA GM TSS CTRY SYSTEMS SUPPORT TSO CHG</t>
  </si>
  <si>
    <t>PRINT MEDIA-GAMBIA GM TSS CTRY SYSTEMS SUPPORT TSO SUP</t>
  </si>
  <si>
    <t>PRINT MEDIA-GERMANY TSS CTRY SYSTEMS SUPPORT TSO CHG</t>
  </si>
  <si>
    <t>PRINT MEDIA-GERMANY TSS CTRY SYSTEMS SUPPORT TSO SUP</t>
  </si>
  <si>
    <t>PRINT MEDIA-GUERNSEY TSS CTRY SYSTEMS SUPPORT TSO CHG</t>
  </si>
  <si>
    <t>PRINT MEDIA-GUERNSEY TSS CTRY SYSTEMS SUPPORT TSO SUP</t>
  </si>
  <si>
    <t>PRINT MEDIA-HONG KONG DC CRES SUPPORT TSO CHG</t>
  </si>
  <si>
    <t>PRINT MEDIA-HONG KONG DC CRES SUPPORT TSO SUP</t>
  </si>
  <si>
    <t>PRINT MEDIA-HONG KONG OSV BCP TSO CHG</t>
  </si>
  <si>
    <t>PRINT MEDIA-HONG KONG OSV BCP TSO SUP</t>
  </si>
  <si>
    <t>PRINT MEDIA-HONG KONG TSS CTRY SYSTEMS SUPPORT TSO CHG</t>
  </si>
  <si>
    <t>PRINT MEDIA-HONG KONG TSS CTRY SYSTEMS SUPPORT TSO SUP</t>
  </si>
  <si>
    <t>PRINT MEDIA-INDIA GBL OSV VIDEO CONFERENCING TSO CHG</t>
  </si>
  <si>
    <t>PRINT MEDIA-INDIA GBL OSV VIDEO CONFERENCING TSO SUP</t>
  </si>
  <si>
    <t>PRINT MEDIA-JAPAN TSS CTRY SYSTEMS SUPPORT TSO CHG</t>
  </si>
  <si>
    <t>PRINT MEDIA-JAPAN TSS CTRY SYSTEMS SUPPORT TSO SUP</t>
  </si>
  <si>
    <t>PRINT MEDIA-JORDAN TSS CTRY SYSTEMS SUPPORT TSO CHG</t>
  </si>
  <si>
    <t>PRINT MEDIA-JORDAN TSS CTRY SYSTEMS SUPPORT TSO SUP</t>
  </si>
  <si>
    <t>PRINT MEDIA-MALAYSIA TSS CTRY SYSTEMS SUPPORT TSO CHG</t>
  </si>
  <si>
    <t>PRINT MEDIA-MALAYSIA TSS CTRY SYSTEMS SUPPORT TSO SUP</t>
  </si>
  <si>
    <t>PRINT MEDIA-MAURITIUS TSS CTRY SYSTEMS SUPPORT TSO CHG</t>
  </si>
  <si>
    <t>PRINT MEDIA-MAURITIUS TSS CTRY SYSTEMS SUPPORT TSO SUP</t>
  </si>
  <si>
    <t>PRINT MEDIA-NEPAL TSS CTRY SYSTEMS SUPPORT TSO CHG</t>
  </si>
  <si>
    <t>PRINT MEDIA-NEPAL TSS CTRY SYSTEMS SUPPORT TSO SUP</t>
  </si>
  <si>
    <t>PRINT MEDIA-NIGERIA OSV PCLAN TSO CHG</t>
  </si>
  <si>
    <t>PRINT MEDIA-NIGERIA OSV PCLAN TSO SUP</t>
  </si>
  <si>
    <t>PRINT MEDIA-NIGERIA TSS CTRY SYSTEMS SUPPORT TSO CHG</t>
  </si>
  <si>
    <t>PRINT MEDIA-NIGERIA TSS CTRY SYSTEMS SUPPORT TSO SUP</t>
  </si>
  <si>
    <t>PRINT MEDIA-PHILIPPINES TSS CTRY SYSTEMS SUPPORT TSO CHG</t>
  </si>
  <si>
    <t>PRINT MEDIA-PHILIPPINES TSS CTRY SYSTEMS SUPPORT TSO SUP</t>
  </si>
  <si>
    <t>PRINT MEDIA-QATAR TSS CTRY SYSTEMS SUPPORT TSO CHG</t>
  </si>
  <si>
    <t>PRINT MEDIA-QATAR TSS CTRY SYSTEMS SUPPORT TSO SUP</t>
  </si>
  <si>
    <t>PRINT MEDIA-SAUDI ARABIA AME SA TAI CTM APPL SUP TSO CHG</t>
  </si>
  <si>
    <t>PRINT MEDIA-SAUDI ARABIA AME SA TAI CTM APPL SUP TSO SUP</t>
  </si>
  <si>
    <t>PRINT MEDIA-SINGAPORE ALL GBL ET EUS GPS SUP TSO CHG</t>
  </si>
  <si>
    <t>PRINT MEDIA-SINGAPORE ALL GBL ET EUS GPS SUP TSO SUP</t>
  </si>
  <si>
    <t>PRINT MEDIA-SOUTH KOREA IT SCBK CTMIO TSO CHG</t>
  </si>
  <si>
    <t>PRINT MEDIA-SOUTH KOREA IT SCBK CTMIO TSO SUP</t>
  </si>
  <si>
    <t>PRINT MEDIA-SRI LANKA OSV SUPPORT TSO CHG</t>
  </si>
  <si>
    <t>PRINT MEDIA-SRI LANKA OSV SUPPORT TSO SUP</t>
  </si>
  <si>
    <t>PRINT MEDIA-SRI LANKA TSS CTRY SYSTEMS SUPPORT TSO CHG</t>
  </si>
  <si>
    <t>PRINT MEDIA-SRI LANKA TSS CTRY SYSTEMS SUPPORT TSO SUP</t>
  </si>
  <si>
    <t>PRINT MEDIA-TANZANIA TZ TSS CTRY SYSTEMS SUPPORT TSO CHG</t>
  </si>
  <si>
    <t>PRINT MEDIA-TANZANIA TZ TSS CTRY SYSTEMS SUPPORT TSO SUP</t>
  </si>
  <si>
    <t>PRINT MEDIA-THAILAND OSV SUPPORT TSO CHG</t>
  </si>
  <si>
    <t>PRINT MEDIA-THAILAND OSV SUPPORT TSO SUP</t>
  </si>
  <si>
    <t>PRINT MEDIA-UGANDA TSS CTRY SYSTEMS SUPPORT TSO CHG</t>
  </si>
  <si>
    <t>PRINT MEDIA-UGANDA TSS CTRY SYSTEMS SUPPORT TSO SUP</t>
  </si>
  <si>
    <t>PRINT MEDIA-UNITED KINGDOM TSS COUNTRY SYSTEMS SUPPORT TSO CHG</t>
  </si>
  <si>
    <t>PRINT MEDIA-UNITED KINGDOM TSS COUNTRY SYSTEMS SUPPORT TSO SUP</t>
  </si>
  <si>
    <t>PRINT MEDIA-VIETNAM TSS CTRY SYSTEMS SUPPORT TSO CHG</t>
  </si>
  <si>
    <t>PRINT MEDIA-VIETNAM TSS CTRY SYSTEMS SUPPORT TSO SUP</t>
  </si>
  <si>
    <t>PRINT MEDIA-ZIMBABWE TSS CTRY SYSTEMS SUPPORT TSO CHG</t>
  </si>
  <si>
    <t>PRINT MEDIA-ZIMBABWE TSS CTRY SYSTEMS SUPPORT TSO SUP</t>
  </si>
  <si>
    <t>PRINT MEDIA-ZIMBABWE ZW IT OPERATIONS TSO CHG</t>
  </si>
  <si>
    <t>PRINT MEDIA-ZIMBABWE ZW IT OPERATIONS TSO SUP</t>
  </si>
  <si>
    <t>PRINT MEDIA-ZIMBABWE ZW TSS CTRY SYSTEMS SUPPORT TSO CHG</t>
  </si>
  <si>
    <t>PRINT MEDIA-ZIMBABWE ZW TSS CTRY SYSTEMS SUPPORT TSO SUP</t>
  </si>
  <si>
    <t>PRINT SERVICE AU PROD TSO CHG</t>
  </si>
  <si>
    <t>PRINT SERVICE AU PROD TSO SUP</t>
  </si>
  <si>
    <t>PRINTER-HK TSO CHG</t>
  </si>
  <si>
    <t>PRINTER-HK TSO SUP</t>
  </si>
  <si>
    <t>PRINTER-IN GBS TSO CHG</t>
  </si>
  <si>
    <t>PRINTER-IN GBS TSO SUP</t>
  </si>
  <si>
    <t>PRINTER-MY TSO CHG</t>
  </si>
  <si>
    <t>PRINTER-MY TSO SUP</t>
  </si>
  <si>
    <t>PRINTER-SG TSO CHG</t>
  </si>
  <si>
    <t>PRINTER-SG TSO SUP</t>
  </si>
  <si>
    <t>PRINTER-TW MFD TSO CHG</t>
  </si>
  <si>
    <t>PRINTER-TW MFD TSO SUP</t>
  </si>
  <si>
    <t>Privacy Notice Management Tool DEV TSO CHG</t>
  </si>
  <si>
    <t>Privacy Notice Management Tool DEV TSO SUP</t>
  </si>
  <si>
    <t>Privacy Notice Management Tool PROD TSO CHG</t>
  </si>
  <si>
    <t>Privacy Notice Management Tool PROD TSO SUP</t>
  </si>
  <si>
    <t>PRIVILEGE ID DISCOVERY REPORT TSO CHG</t>
  </si>
  <si>
    <t>PRIVILEGE ID DISCOVERY REPORT TSO SUP</t>
  </si>
  <si>
    <t>PROBE DEV TSO CHG</t>
  </si>
  <si>
    <t>PROBE DEV TSO SUP</t>
  </si>
  <si>
    <t>PROBE DR TSO CHG</t>
  </si>
  <si>
    <t>PROBE DR TSO SUP</t>
  </si>
  <si>
    <t>PROBE IOAT TSO CHG</t>
  </si>
  <si>
    <t>PROBE IOAT TSO SUP</t>
  </si>
  <si>
    <t>PROBE IPSS TSO CHG</t>
  </si>
  <si>
    <t>PROBE IPSS TSO SUP</t>
  </si>
  <si>
    <t>PROBE PCCM DR TSO CHG</t>
  </si>
  <si>
    <t>PROBE PCCM DR TSO SUP</t>
  </si>
  <si>
    <t>PROBE PCCM PROD TSO CHG</t>
  </si>
  <si>
    <t>PROBE PCCM PROD TSO SUP</t>
  </si>
  <si>
    <t>PROBE PROD TSO CHG</t>
  </si>
  <si>
    <t>PROBE PROD TSO SUP</t>
  </si>
  <si>
    <t>PROC AND SPEND ANALYTICS DR TSO CHG</t>
  </si>
  <si>
    <t>PROC AND SPEND ANALYTICS DR TSO SUP</t>
  </si>
  <si>
    <t>PROC AND SPEND ANALYTICS PROD TSO CHG</t>
  </si>
  <si>
    <t>PROC AND SPEND ANALYTICS PROD TSO SUP</t>
  </si>
  <si>
    <t>PRODUCTIVITY SEISMOGRAPH DR TSO CHG</t>
  </si>
  <si>
    <t>PRODUCTIVITY SEISMOGRAPH DR TSO SUP</t>
  </si>
  <si>
    <t>PRODUCTIVITY SEISMOGRAPH HK DEV TSO CHG</t>
  </si>
  <si>
    <t>PRODUCTIVITY SEISMOGRAPH HK DEV TSO SUP</t>
  </si>
  <si>
    <t>PRODUCTIVITY SEISMOGRAPH HK DR TSO CHG</t>
  </si>
  <si>
    <t>PRODUCTIVITY SEISMOGRAPH HK DR TSO SUP</t>
  </si>
  <si>
    <t>PRODUCTIVITY SEISMOGRAPH HK PROD TSO CHG</t>
  </si>
  <si>
    <t>PRODUCTIVITY SEISMOGRAPH HK PROD TSO SUP</t>
  </si>
  <si>
    <t>PRODUCTIVITY SEISMOGRAPH HK STAGE TSO CHG</t>
  </si>
  <si>
    <t>PRODUCTIVITY SEISMOGRAPH HK STAGE TSO SUP</t>
  </si>
  <si>
    <t>PRODUCTIVITY SEISMOGRAPH HK UAT TSO CHG</t>
  </si>
  <si>
    <t>PRODUCTIVITY SEISMOGRAPH HK UAT TSO SUP</t>
  </si>
  <si>
    <t>PRODUCTIVITY SEISMOGRAPH PROD TSO CHG</t>
  </si>
  <si>
    <t>PRODUCTIVITY SEISMOGRAPH PROD TSO SUP</t>
  </si>
  <si>
    <t>PROFESSIONAL SHARE MGMT SYS NP DR TSO CHG</t>
  </si>
  <si>
    <t>PROFESSIONAL SHARE MGMT SYS NP DR TSO SUP</t>
  </si>
  <si>
    <t>PROFESSIONAL SHARE MGMT SYS NP PROD TSO CHG</t>
  </si>
  <si>
    <t>PROFESSIONAL SHARE MGMT SYS NP PROD TSO SUP</t>
  </si>
  <si>
    <t>PROHANCE PRODUCTION INSTANCE PROD TSO CHG</t>
  </si>
  <si>
    <t>PROHANCE PRODUCTION INSTANCE PROD TSO SUP</t>
  </si>
  <si>
    <t>PROOF READING TSO CHG</t>
  </si>
  <si>
    <t>PROOF READING TSO SUP</t>
  </si>
  <si>
    <t>PROPERTY ANALYTICS SG DEV TSO CHG</t>
  </si>
  <si>
    <t>PROPERTY ANALYTICS SG DEV TSO SUP</t>
  </si>
  <si>
    <t>PROPERTY ANALYTICS SG DR TSO CHG</t>
  </si>
  <si>
    <t>PROPERTY ANALYTICS SG DR TSO SUP</t>
  </si>
  <si>
    <t>PROPERTY ANALYTICS SG PROD TSO CHG</t>
  </si>
  <si>
    <t>PROPERTY ANALYTICS SG PROD TSO SUP</t>
  </si>
  <si>
    <t>PROPERTY CBRE SR MOBILE APP DEV TSO CHG</t>
  </si>
  <si>
    <t>PROPERTY CBRE SR MOBILE APP DEV TSO SUP</t>
  </si>
  <si>
    <t>PROPERTY CBRE SR MOBILE APP PROD TSO CHG</t>
  </si>
  <si>
    <t>PROPERTY CBRE SR MOBILE APP PROD TSO SUP</t>
  </si>
  <si>
    <t>PROPERTY CBRE TRANSACT SALESFORCE PROD TSO CHG</t>
  </si>
  <si>
    <t>PROPERTY CBRE TRANSACT SALESFORCE PROD TSO SUP</t>
  </si>
  <si>
    <t>PROPERTY HELPDESK MACEMACRO SR MOBILE APP PROD TSO CHG</t>
  </si>
  <si>
    <t>PROPERTY HELPDESK MACEMACRO SR MOBILE APP PROD TSO SUP</t>
  </si>
  <si>
    <t>PROPERTY HELPDESK TSEBO DEV TSO CHG</t>
  </si>
  <si>
    <t>PROPERTY HELPDESK TSEBO DEV TSO SUP</t>
  </si>
  <si>
    <t>PROPERTY HELPDESK TSEBO PROD TSO CHG</t>
  </si>
  <si>
    <t>PROPERTY HELPDESK TSEBO PROD TSO SUP</t>
  </si>
  <si>
    <t>PROPERTY WEBCORE DEV TSO CHG</t>
  </si>
  <si>
    <t>PROPERTY WEBCORE DEV TSO SUP</t>
  </si>
  <si>
    <t>PROPERTY WEBCORE PROD TSO CHG</t>
  </si>
  <si>
    <t>PROPERTY WEBCORE PROD TSO SUP</t>
  </si>
  <si>
    <t>PROTECTOR PLUS IN DR TSO CHG</t>
  </si>
  <si>
    <t>PROTECTOR PLUS IN DR TSO SUP</t>
  </si>
  <si>
    <t>PROTECTOR PLUS IN PROD TSO CHG</t>
  </si>
  <si>
    <t>PROTECTOR PLUS IN PROD TSO SUP</t>
  </si>
  <si>
    <t>PROTEGRITY DATA SECURITY GATEWAY DSG PO PROD TSO CHG</t>
  </si>
  <si>
    <t>PROTEGRITY DATA SECURITY GATEWAY DSG PO PROD TSO SUP</t>
  </si>
  <si>
    <t>PROTEGRITY DATA SECURITY GATEWAY DSG SPS PROD TSO CHG</t>
  </si>
  <si>
    <t>PROTEGRITY DATA SECURITY GATEWAY DSG SPS PROD TSO SUP</t>
  </si>
  <si>
    <t>PROTEGRITY ENTERPRISE SECURITY ADMINISTRATOR ESA PO PROD TSO CHG</t>
  </si>
  <si>
    <t>PROTEGRITY ENTERPRISE SECURITY ADMINISTRATOR ESA PO PROD TSO SUP</t>
  </si>
  <si>
    <t>PROTEGRITY ENTERPRISE SECURITY ADMINISTRATOR ESA SPS PROD TSO CHG</t>
  </si>
  <si>
    <t>PROTEGRITY ENTERPRISE SECURITY ADMINISTRATOR ESA SPS PROD TSO SUP</t>
  </si>
  <si>
    <t>PSFTP-SCBTL PROD TSO CHG</t>
  </si>
  <si>
    <t>PSFTP-SCBTL PROD TSO SUP</t>
  </si>
  <si>
    <t>PSS-CORE PROD TSO CHG</t>
  </si>
  <si>
    <t>PSS-CORE PROD TSO SUP</t>
  </si>
  <si>
    <t>PTS SECCO CN DEV TSO CHG</t>
  </si>
  <si>
    <t>PTS SECCO CN DEV TSO SUP</t>
  </si>
  <si>
    <t>PTS SECCO CN DR TSO CHG</t>
  </si>
  <si>
    <t>PTS SECCO CN DR TSO SUP</t>
  </si>
  <si>
    <t>PTS SECCO CN PROD TSO CHG</t>
  </si>
  <si>
    <t>PTS SECCO CN PROD TSO SUP</t>
  </si>
  <si>
    <t>PTS-DOC1 DEV TSO CHG</t>
  </si>
  <si>
    <t>PTS-DOC1 DEV TSO SUP</t>
  </si>
  <si>
    <t>PTS-DOC1 DR TSO CHG</t>
  </si>
  <si>
    <t>PTS-DOC1 DR TSO SUP</t>
  </si>
  <si>
    <t>PTS-DOC1 IPSS TSO CHG</t>
  </si>
  <si>
    <t>PTS-DOC1 IPSS TSO SUP</t>
  </si>
  <si>
    <t>PTS-DOC1 PROD TSO CHG</t>
  </si>
  <si>
    <t>PTS-DOC1 PROD TSO SUP</t>
  </si>
  <si>
    <t>PURPLE TEAM BREACH &amp; ATTACK SIMULATION PLATFORM PROD TSO CHG</t>
  </si>
  <si>
    <t>PURPLE TEAM BREACH &amp; ATTACK SIMULATION PLATFORM PROD TSO SUP</t>
  </si>
  <si>
    <t>PURPLE TEAM BREACH &amp; ATTACK SIMULATION PLATFORM UAT TSO CHG</t>
  </si>
  <si>
    <t>PURPLE TEAM BREACH &amp; ATTACK SIMULATION PLATFORM UAT TSO SUP</t>
  </si>
  <si>
    <t>PVB Client Output Engine DEV TSO CHG</t>
  </si>
  <si>
    <t>PVB Client Output Engine DEV TSO SUP</t>
  </si>
  <si>
    <t>PVB CLIENT OUTPUT ENGINE PROD TSO CHG</t>
  </si>
  <si>
    <t>PVB CLIENT OUTPUT ENGINE PROD TSO SUP</t>
  </si>
  <si>
    <t>PvB Data Analytics PROD TSO CHG</t>
  </si>
  <si>
    <t>PvB Data Analytics PROD TSO SUP</t>
  </si>
  <si>
    <t>PVB REPORT2WEB PROD TSO CHG</t>
  </si>
  <si>
    <t>PVB REPORT2WEB PROD TSO SUP</t>
  </si>
  <si>
    <t>PVB RM-WORKBENCH PROD TSO CHG</t>
  </si>
  <si>
    <t>PVB RM-WORKBENCH PROD TSO SUP</t>
  </si>
  <si>
    <t>PVTBANKINGVOICEAUTH PROD TSO CHG</t>
  </si>
  <si>
    <t>PVTBANKINGVOICEAUTH PROD TSO SUP</t>
  </si>
  <si>
    <t>PYMETRICS PROD TSO CHG</t>
  </si>
  <si>
    <t>PYMETRICS PROD TSO SUP</t>
  </si>
  <si>
    <t>QA IT SERVER SUPPORT TSO CHG</t>
  </si>
  <si>
    <t>QA IT SERVER SUPPORT TSO SUP</t>
  </si>
  <si>
    <t>QA OSV EURONET TSO CHG</t>
  </si>
  <si>
    <t>QA OSV EURONET TSO SUP</t>
  </si>
  <si>
    <t>QATCH QA DR TSO CHG</t>
  </si>
  <si>
    <t>QATCH QA DR TSO SUP</t>
  </si>
  <si>
    <t>QATCH QA PROD TSO CHG</t>
  </si>
  <si>
    <t>QATCH QA PROD TSO SUP</t>
  </si>
  <si>
    <t>QCSB QA DR TSO CHG</t>
  </si>
  <si>
    <t>QCSB QA DR TSO SUP</t>
  </si>
  <si>
    <t>QCSB QA PROD TSO CHG</t>
  </si>
  <si>
    <t>QCSB QA PROD TSO SUP</t>
  </si>
  <si>
    <t>QTP BD PROD TSO CHG</t>
  </si>
  <si>
    <t>QTP BD PROD TSO SUP</t>
  </si>
  <si>
    <t>QTP DR TSO CHG</t>
  </si>
  <si>
    <t>QTP DR TSO SUP</t>
  </si>
  <si>
    <t>Quality Assurance  DR TSO CHG</t>
  </si>
  <si>
    <t>Quality Assurance  DR TSO SUP</t>
  </si>
  <si>
    <t>Quality Assurance PROD TSO CHG</t>
  </si>
  <si>
    <t>Quality Assurance PROD TSO SUP</t>
  </si>
  <si>
    <t>Quality Assurance UAT TSO CHG</t>
  </si>
  <si>
    <t>Quality Assurance UAT TSO SUP</t>
  </si>
  <si>
    <t>QUALITY MONITORING DEV TSO CHG</t>
  </si>
  <si>
    <t>QUALITY MONITORING DEV TSO SUP</t>
  </si>
  <si>
    <t>QUALITY MONITORING DR TSO CHG</t>
  </si>
  <si>
    <t>QUALITY MONITORING DR TSO SUP</t>
  </si>
  <si>
    <t>QUALITY MONITORING PROD TSO CHG</t>
  </si>
  <si>
    <t>QUALITY MONITORING PROD TSO SUP</t>
  </si>
  <si>
    <t>QUALTRICS FOR HR PROD TSO CHG</t>
  </si>
  <si>
    <t>QUALTRICS FOR HR PROD TSO SUP</t>
  </si>
  <si>
    <t>QUALTRICS FOR S2B NG DEV TSO CHG</t>
  </si>
  <si>
    <t>QUALTRICS FOR S2B NG DEV TSO SUP</t>
  </si>
  <si>
    <t>QUALTRICS FOR S2B NG DR TSO CHG</t>
  </si>
  <si>
    <t>QUALTRICS FOR S2B NG DR TSO SUP</t>
  </si>
  <si>
    <t>QUALTRICS FOR S2B NG PROD TSO CHG</t>
  </si>
  <si>
    <t>QUALTRICS FOR S2B NG PROD TSO SUP</t>
  </si>
  <si>
    <t>QUALTRICS PROD TSO CHG</t>
  </si>
  <si>
    <t>QUALTRICS PROD TSO SUP</t>
  </si>
  <si>
    <t>QUALYS CLOUDVIEW PROD TSO CHG</t>
  </si>
  <si>
    <t>QUALYS CLOUDVIEW PROD TSO SUP</t>
  </si>
  <si>
    <t>QUALYS PROD TSO CHG</t>
  </si>
  <si>
    <t>QUALYS PROD TSO SUP</t>
  </si>
  <si>
    <t>QUEST HK PROD TSO CHG</t>
  </si>
  <si>
    <t>QUEST HK PROD TSO SUP</t>
  </si>
  <si>
    <t>QUEUE MANAGEMENT SYSTEM (QMS) DR TSO CHG</t>
  </si>
  <si>
    <t>QUEUE MANAGEMENT SYSTEM (QMS) DR TSO SUP</t>
  </si>
  <si>
    <t>QUEUE MANAGEMENT SYSTEM (QMS) PROD TSO CHG</t>
  </si>
  <si>
    <t>QUEUE MANAGEMENT SYSTEM (QMS) PROD TSO SUP</t>
  </si>
  <si>
    <t>QUEUE MANAGEMENT SYSTEM-AME GH TAI CTM APPL SUP TSO CHG</t>
  </si>
  <si>
    <t>QUEUE MANAGEMENT SYSTEM-AME GH TAI CTM APPL SUP TSO SUP</t>
  </si>
  <si>
    <t>QUEUE MANAGEMENT SYSTEM-AME PK TAI CTM QMS SUP TSO CHG</t>
  </si>
  <si>
    <t>QUEUE MANAGEMENT SYSTEM-AME PK TAI CTM QMS SUP TSO SUP</t>
  </si>
  <si>
    <t>QUEUE MANAGEMENT SYSTEM-COTE D'IVOIRE TSS CTRY SYSTEMS SUPPORT TSO CHG</t>
  </si>
  <si>
    <t>QUEUE MANAGEMENT SYSTEM-COTE D'IVOIRE TSS CTRY SYSTEMS SUPPORT TSO SUP</t>
  </si>
  <si>
    <t>QUEUE MANAGEMENT SYSTEM-HONG KONG TSS CTRY SYSTEMS SUPPORT TSO CHG</t>
  </si>
  <si>
    <t>QUEUE MANAGEMENT SYSTEM-HONG KONG TSS CTRY SYSTEMS SUPPORT TSO SUP</t>
  </si>
  <si>
    <t>QUEUE MANAGEMENT SYSTEM-JORDAN DC CRES SUPPORT TSO CHG</t>
  </si>
  <si>
    <t>QUEUE MANAGEMENT SYSTEM-JORDAN DC CRES SUPPORT TSO SUP</t>
  </si>
  <si>
    <t>QUEUE MANAGEMENT SYSTEM-KENYA TSS CTRY SYSTEMS SUPPORT TSO CHG</t>
  </si>
  <si>
    <t>QUEUE MANAGEMENT SYSTEM-KENYA TSS CTRY SYSTEMS SUPPORT TSO SUP</t>
  </si>
  <si>
    <t>QUEUE MANAGEMENT SYSTEM-MALAYSIA TSS CTRY SYSTEMS SUPPORT TSO CHG</t>
  </si>
  <si>
    <t>QUEUE MANAGEMENT SYSTEM-MALAYSIA TSS CTRY SYSTEMS SUPPORT TSO SUP</t>
  </si>
  <si>
    <t>QUEUE MANAGEMENT SYSTEM-NEPAL TSS CTRY SYSTEMS SUPPORT TSO CHG</t>
  </si>
  <si>
    <t>QUEUE MANAGEMENT SYSTEM-NEPAL TSS CTRY SYSTEMS SUPPORT TSO SUP</t>
  </si>
  <si>
    <t>QUEUE MANAGEMENT SYSTEM-PAKISTAN OSV NETWORK TELECOM TSO CHG</t>
  </si>
  <si>
    <t>QUEUE MANAGEMENT SYSTEM-PAKISTAN OSV NETWORK TELECOM TSO SUP</t>
  </si>
  <si>
    <t>QUEUE MANAGEMENT SYSTEM-SINGAPORE TSS CTRY SYSTEMS SUPPORT TSO CHG</t>
  </si>
  <si>
    <t>QUEUE MANAGEMENT SYSTEM-SINGAPORE TSS CTRY SYSTEMS SUPPORT TSO SUP</t>
  </si>
  <si>
    <t>QUEUE MANAGEMENT SYSTEM-TAIWAN TSS CTRY SYSTEMS SUPPORT TSO CHG</t>
  </si>
  <si>
    <t>QUEUE MANAGEMENT SYSTEM-TAIWAN TSS CTRY SYSTEMS SUPPORT TSO SUP</t>
  </si>
  <si>
    <t>QUEUE MANAGEMENT SYSTEM-UAE TSS CTRY SYSTEMS SUPPORT TSO CHG</t>
  </si>
  <si>
    <t>QUEUE MANAGEMENT SYSTEM-UAE TSS CTRY SYSTEMS SUPPORT TSO SUP</t>
  </si>
  <si>
    <t>QUEUE MANAGEMENT SYSTEM-UGANDA TSS CTRY SYSTEMS SUPPORT TSO CHG</t>
  </si>
  <si>
    <t>QUEUE MANAGEMENT SYSTEM-UGANDA TSS CTRY SYSTEMS SUPPORT TSO SUP</t>
  </si>
  <si>
    <t>QUEUE MANAGEMENT SYSTEM-VIETNAM TSS CTRY SYSTEMS SUPPORT TSO CHG</t>
  </si>
  <si>
    <t>QUEUE MANAGEMENT SYSTEM-VIETNAM TSS CTRY SYSTEMS SUPPORT TSO SUP</t>
  </si>
  <si>
    <t>QUIQSPREAD US AWS PROD TSO CHG</t>
  </si>
  <si>
    <t>QUIQSPREAD US AWS PROD TSO SUP</t>
  </si>
  <si>
    <t>QUOTATION TOOL-GF DEV TSO CHG</t>
  </si>
  <si>
    <t>QUOTATION TOOL-GF DEV TSO SUP</t>
  </si>
  <si>
    <t>QUOTATION TOOL-GF PROD TSO CHG</t>
  </si>
  <si>
    <t>QUOTATION TOOL-GF PROD TSO SUP</t>
  </si>
  <si>
    <t>QUOTATION TOOL-GF STAGE TSO CHG</t>
  </si>
  <si>
    <t>QUOTATION TOOL-GF STAGE TSO SUP</t>
  </si>
  <si>
    <t>R2W DEV TSO CHG</t>
  </si>
  <si>
    <t>R2W DEV TSO SUP</t>
  </si>
  <si>
    <t>R2W DR TSO CHG</t>
  </si>
  <si>
    <t>R2W DR TSO SUP</t>
  </si>
  <si>
    <t>R2W ID DR TSO CHG</t>
  </si>
  <si>
    <t>R2W ID DR TSO SUP</t>
  </si>
  <si>
    <t>R2W ID PROD TSO CHG</t>
  </si>
  <si>
    <t>R2W ID PROD TSO SUP</t>
  </si>
  <si>
    <t>R2W PROD TSO CHG</t>
  </si>
  <si>
    <t>R2W PROD TSO SUP</t>
  </si>
  <si>
    <t>R360-ORR DR TSO CHG</t>
  </si>
  <si>
    <t>R360-ORR DR TSO SUP</t>
  </si>
  <si>
    <t>R360-ORR PROD TSO CHG</t>
  </si>
  <si>
    <t>R360-ORR PROD TSO SUP</t>
  </si>
  <si>
    <t>R360-ORR TEST TSO CHG</t>
  </si>
  <si>
    <t>R360-ORR TEST TSO SUP</t>
  </si>
  <si>
    <t>RACE DEV TSO CHG</t>
  </si>
  <si>
    <t>RACE DEV TSO SUP</t>
  </si>
  <si>
    <t>RACE PROD TSO CHG</t>
  </si>
  <si>
    <t>RACE PROD TSO SUP</t>
  </si>
  <si>
    <t>RACE UAT TSO CHG</t>
  </si>
  <si>
    <t>RACE UAT TSO SUP</t>
  </si>
  <si>
    <t>RAD DEV TSO CHG</t>
  </si>
  <si>
    <t>RAD DEV TSO SUP</t>
  </si>
  <si>
    <t>RAD DR TSO CHG</t>
  </si>
  <si>
    <t>RAD DR TSO SUP</t>
  </si>
  <si>
    <t>RAD OAT TSO CHG</t>
  </si>
  <si>
    <t>RAD OAT TSO SUP</t>
  </si>
  <si>
    <t>RAD PROD TSO CHG</t>
  </si>
  <si>
    <t>RAD PROD TSO SUP</t>
  </si>
  <si>
    <t>RAD SIT TSO CHG</t>
  </si>
  <si>
    <t>RAD SIT TSO SUP</t>
  </si>
  <si>
    <t>RAD UAT TSO CHG</t>
  </si>
  <si>
    <t>RAD UAT TSO SUP</t>
  </si>
  <si>
    <t>RADARS DEV TSO CHG</t>
  </si>
  <si>
    <t>RADARS DEV TSO SUP</t>
  </si>
  <si>
    <t>RADARS PROD TSO CHG</t>
  </si>
  <si>
    <t>RADARS PROD TSO SUP</t>
  </si>
  <si>
    <t>RADARS UAT TSO CHG</t>
  </si>
  <si>
    <t>RADARS UAT TSO SUP</t>
  </si>
  <si>
    <t>RAMCO PAYROLL TNA PROD TSO CHG</t>
  </si>
  <si>
    <t>RAMCO PAYROLL TNA PROD TSO SUP</t>
  </si>
  <si>
    <t>RAPID CASH PLUS DR TSO CHG</t>
  </si>
  <si>
    <t>RAPID CASH PLUS DR TSO SUP</t>
  </si>
  <si>
    <t>RAPID CH PLUS PROD TSO CHG</t>
  </si>
  <si>
    <t>RAPID CH PLUS PROD TSO SUP</t>
  </si>
  <si>
    <t>RAPIDG TSO CHG</t>
  </si>
  <si>
    <t>RAPIDG TSO SUP</t>
  </si>
  <si>
    <t>RATAN DEV TSO CHG</t>
  </si>
  <si>
    <t>RATAN DEV TSO SUP</t>
  </si>
  <si>
    <t>RATAN DR TSO CHG</t>
  </si>
  <si>
    <t>RATAN DR TSO SUP</t>
  </si>
  <si>
    <t>RATAN PROD TSO CHG</t>
  </si>
  <si>
    <t>RATAN PROD TSO SUP</t>
  </si>
  <si>
    <t>RAYCO DR TSO CHG</t>
  </si>
  <si>
    <t>RAYCO DR TSO SUP</t>
  </si>
  <si>
    <t>RAYCO PROD TSO CHG</t>
  </si>
  <si>
    <t>RAYCO PROD TSO SUP</t>
  </si>
  <si>
    <t>RB CHATBOT HK DEV TSO CHG</t>
  </si>
  <si>
    <t>RB CHATBOT HK DEV TSO SUP</t>
  </si>
  <si>
    <t>RB CHATBOT HK PROD TSO CHG</t>
  </si>
  <si>
    <t>RB CHATBOT HK PROD TSO SUP</t>
  </si>
  <si>
    <t>RB SALESFORCEFSC HK PROD TSO CHG</t>
  </si>
  <si>
    <t>RB SALESFORCEFSC HK PROD TSO SUP</t>
  </si>
  <si>
    <t>RB-APPSFLYER PROD TSO CHG</t>
  </si>
  <si>
    <t>RB-APPSFLYER PROD TSO SUP</t>
  </si>
  <si>
    <t>RBDMT DR TSO CHG</t>
  </si>
  <si>
    <t>RBDMT DR TSO SUP</t>
  </si>
  <si>
    <t>RBDMT PROD TSO CHG</t>
  </si>
  <si>
    <t>RBDMT PROD TSO SUP</t>
  </si>
  <si>
    <t>RB-SALESFORCEMC HK PROD TSO CHG</t>
  </si>
  <si>
    <t>RB-SALESFORCEMC HK PROD TSO SUP</t>
  </si>
  <si>
    <t>RBS-VULNDB PROD TSO CHG</t>
  </si>
  <si>
    <t>RBS-VULNDB PROD TSO SUP</t>
  </si>
  <si>
    <t>RCMS DR TSO CHG</t>
  </si>
  <si>
    <t>RCMS DR TSO SUP</t>
  </si>
  <si>
    <t>RCMS PROD TSO CHG</t>
  </si>
  <si>
    <t>RCMS PROD TSO SUP</t>
  </si>
  <si>
    <t>RCPLUS DEV TSO CHG</t>
  </si>
  <si>
    <t>RCPLUS DEV TSO SUP</t>
  </si>
  <si>
    <t>RCPLUS DR TSO CHG</t>
  </si>
  <si>
    <t>RCPLUS DR TSO SUP</t>
  </si>
  <si>
    <t>RCPLUS MOCK TSO CHG</t>
  </si>
  <si>
    <t>RCPLUS MOCK TSO SUP</t>
  </si>
  <si>
    <t>RCPLUS PROD TSO CHG</t>
  </si>
  <si>
    <t>RCPLUS PROD TSO SUP</t>
  </si>
  <si>
    <t>RCPLUS SIT TSO CHG</t>
  </si>
  <si>
    <t>RCPLUS SIT TSO SUP</t>
  </si>
  <si>
    <t>RCPLUS UAT TSO CHG</t>
  </si>
  <si>
    <t>RCPLUS UAT TSO SUP</t>
  </si>
  <si>
    <t>RCPS SG DR TSO CHG</t>
  </si>
  <si>
    <t>RCPS SG DR TSO SUP</t>
  </si>
  <si>
    <t>RCPS SG PROD TSO CHG</t>
  </si>
  <si>
    <t>RCPS SG PROD TSO SUP</t>
  </si>
  <si>
    <t>RDA_ATHENA DR TSO CHG</t>
  </si>
  <si>
    <t>RDA_ATHENA DR TSO SUP</t>
  </si>
  <si>
    <t>RDA_ATHENA PROD TSO CHG</t>
  </si>
  <si>
    <t>RDA_ATHENA PROD TSO SUP</t>
  </si>
  <si>
    <t>RDC TOOLING UK DR TSO CHG</t>
  </si>
  <si>
    <t>RDC TOOLING UK DR TSO SUP</t>
  </si>
  <si>
    <t>RDC TOOLING UK PROD TSO CHG</t>
  </si>
  <si>
    <t>RDC TOOLING UK PROD TSO SUP</t>
  </si>
  <si>
    <t>RDL-User-Server DR TSO CHG</t>
  </si>
  <si>
    <t>RDL-User-Server DR TSO SUP</t>
  </si>
  <si>
    <t>RDL-User-Server PROD TSO CHG</t>
  </si>
  <si>
    <t>RDL-User-Server PROD TSO SUP</t>
  </si>
  <si>
    <t>RDM DEV TSO CHG</t>
  </si>
  <si>
    <t>RDM DEV TSO SUP</t>
  </si>
  <si>
    <t>RDM DR TSO CHG</t>
  </si>
  <si>
    <t>RDM DR TSO SUP</t>
  </si>
  <si>
    <t>RDM PROD TSO CHG</t>
  </si>
  <si>
    <t>RDM PROD TSO SUP</t>
  </si>
  <si>
    <t>RDS DEV TSO CHG</t>
  </si>
  <si>
    <t>RDS DEV TSO SUP</t>
  </si>
  <si>
    <t>RDS DR TSO CHG</t>
  </si>
  <si>
    <t>RDS DR TSO SUP</t>
  </si>
  <si>
    <t>RDS IPSS TSO CHG</t>
  </si>
  <si>
    <t>RDS IPSS TSO SUP</t>
  </si>
  <si>
    <t>RDS OAT TSO CHG</t>
  </si>
  <si>
    <t>RDS OAT TSO SUP</t>
  </si>
  <si>
    <t>RDS PROD TSO CHG</t>
  </si>
  <si>
    <t>RDS PROD TSO SUP</t>
  </si>
  <si>
    <t>RDSP SYSTEM CN PROD TSO CHG</t>
  </si>
  <si>
    <t>RDSP SYSTEM CN PROD TSO SUP</t>
  </si>
  <si>
    <t>REAL TIME GROSS SETTLEMENT ZM DR TSO CHG</t>
  </si>
  <si>
    <t>REAL TIME GROSS SETTLEMENT ZM DR TSO SUP</t>
  </si>
  <si>
    <t>REAL TIME GROSS SETTLEMENT ZM PROD TSO CHG</t>
  </si>
  <si>
    <t>REAL TIME GROSS SETTLEMENT ZM PROD TSO SUP</t>
  </si>
  <si>
    <t>REAL TIME UNDERWRITING PK DR TSO CHG</t>
  </si>
  <si>
    <t>REAL TIME UNDERWRITING PK DR TSO SUP</t>
  </si>
  <si>
    <t>REAL TIME UNDERWRITING PK PROD TSO CHG</t>
  </si>
  <si>
    <t>REAL TIME UNDERWRITING PK PROD TSO SUP</t>
  </si>
  <si>
    <t>RECON DEV TSO CHG</t>
  </si>
  <si>
    <t>RECON DEV TSO SUP</t>
  </si>
  <si>
    <t>RECON PROD TSO CHG</t>
  </si>
  <si>
    <t>RECON PROD TSO SUP</t>
  </si>
  <si>
    <t>RECORDING-SCBK KR DEV TSO CHG</t>
  </si>
  <si>
    <t>RECORDING-SCBK KR DEV TSO SUP</t>
  </si>
  <si>
    <t>RECORDING-SCBK KR DR TSO CHG</t>
  </si>
  <si>
    <t>RECORDING-SCBK KR DR TSO SUP</t>
  </si>
  <si>
    <t>RECORDING-SCBK KR PROD TSO CHG</t>
  </si>
  <si>
    <t>RECORDING-SCBK KR PROD TSO SUP</t>
  </si>
  <si>
    <t>RELATIONSHIP MANAGEMENT SYS BN DEV TSO CHG</t>
  </si>
  <si>
    <t>RELATIONSHIP MANAGEMENT SYS BN DEV TSO SUP</t>
  </si>
  <si>
    <t>RELATIONSHIP MANAGEMENT SYS BN DR TSO CHG</t>
  </si>
  <si>
    <t>RELATIONSHIP MANAGEMENT SYS BN DR TSO SUP</t>
  </si>
  <si>
    <t>RELATIONSHIP MANAGEMENT SYS BN PROD TSO CHG</t>
  </si>
  <si>
    <t>RELATIONSHIP MANAGEMENT SYS BN PROD TSO SUP</t>
  </si>
  <si>
    <t>REMEDY CHANGE INTERFACE TSO CHG</t>
  </si>
  <si>
    <t>REMEDY CHANGE INTERFACE TSO SUP</t>
  </si>
  <si>
    <t>REMEDY FOUNDATION DATA ADMIN TSO CHG</t>
  </si>
  <si>
    <t>REMEDY FOUNDATION DATA ADMIN TSO SUP</t>
  </si>
  <si>
    <t>REMITA NG DR TSO CHG</t>
  </si>
  <si>
    <t>REMITA NG DR TSO SUP</t>
  </si>
  <si>
    <t>REMITA NG PROD TSO CHG</t>
  </si>
  <si>
    <t>REMITA NG PROD TSO SUP</t>
  </si>
  <si>
    <t>REMITTANCE SYS-SCBTL DR TSO CHG</t>
  </si>
  <si>
    <t>REMITTANCE SYS-SCBTL DR TSO SUP</t>
  </si>
  <si>
    <t>REMITTANCE SYS-SCBTL PROD TSO CHG</t>
  </si>
  <si>
    <t>REMITTANCE SYS-SCBTL PROD TSO SUP</t>
  </si>
  <si>
    <t>REMOTE WORKING TSO CHG</t>
  </si>
  <si>
    <t>REMOTE WORKING TSO SUP</t>
  </si>
  <si>
    <t>REMS DR TSO CHG</t>
  </si>
  <si>
    <t>REMS DR TSO SUP</t>
  </si>
  <si>
    <t>REMS PROD TSO CHG</t>
  </si>
  <si>
    <t>REMS PROD TSO SUP</t>
  </si>
  <si>
    <t>REN DCMS GLOBAL PROD TSO CHG</t>
  </si>
  <si>
    <t>REN DCMS GLOBAL PROD TSO SUP</t>
  </si>
  <si>
    <t>REN DCMS ID PROD TSO CHG</t>
  </si>
  <si>
    <t>REN DCMS ID PROD TSO SUP</t>
  </si>
  <si>
    <t>REN DCMS ID SIT TSO CHG</t>
  </si>
  <si>
    <t>REN DCMS ID SIT TSO SUP</t>
  </si>
  <si>
    <t>REN DCMS ID UAT TSO CHG</t>
  </si>
  <si>
    <t>REN DCMS ID UAT TSO SUP</t>
  </si>
  <si>
    <t>REPORTING LAKE DEV TSO CHG</t>
  </si>
  <si>
    <t>REPORTING LAKE DEV TSO SUP</t>
  </si>
  <si>
    <t>REPORTING LAKE DR TSO CHG</t>
  </si>
  <si>
    <t>REPORTING LAKE DR TSO SUP</t>
  </si>
  <si>
    <t>REPORTING LAKE PROD TSO CHG</t>
  </si>
  <si>
    <t>REPORTING LAKE PROD TSO SUP</t>
  </si>
  <si>
    <t>REPORTING LAKE UAT TSO CHG</t>
  </si>
  <si>
    <t>REPORTING LAKE UAT TSO SUP</t>
  </si>
  <si>
    <t>RESOURCE SCHEDULING TOOL DEV TSO CHG</t>
  </si>
  <si>
    <t>RESOURCE SCHEDULING TOOL DEV TSO SUP</t>
  </si>
  <si>
    <t>RESOURCE SCHEDULING TOOL DR TSO CHG</t>
  </si>
  <si>
    <t>RESOURCE SCHEDULING TOOL DR TSO SUP</t>
  </si>
  <si>
    <t>RESOURCE SCHEDULING TOOL PROD TSO CHG</t>
  </si>
  <si>
    <t>RESOURCE SCHEDULING TOOL PROD TSO SUP</t>
  </si>
  <si>
    <t>RESOURCE SCHEDULING TOOL SIT TSO CHG</t>
  </si>
  <si>
    <t>RESOURCE SCHEDULING TOOL SIT TSO SUP</t>
  </si>
  <si>
    <t>RESOURCE SCHEDULING TOOL STAGE TSO CHG</t>
  </si>
  <si>
    <t>RESOURCE SCHEDULING TOOL STAGE TSO SUP</t>
  </si>
  <si>
    <t>RESOURCE SCHEDULING TOOL UAT TSO CHG</t>
  </si>
  <si>
    <t>RESOURCE SCHEDULING TOOL UAT TSO SUP</t>
  </si>
  <si>
    <t>RETAIL ANALYTIQ OPERATIONS DASHBOARD DEV TSO CHG</t>
  </si>
  <si>
    <t>RETAIL ANALYTIQ OPERATIONS DASHBOARD DEV TSO SUP</t>
  </si>
  <si>
    <t>RETAIL ANALYTIQ OPERATIONS DASHBOARD DR TSO CHG</t>
  </si>
  <si>
    <t>RETAIL ANALYTIQ OPERATIONS DASHBOARD DR TSO SUP</t>
  </si>
  <si>
    <t>RETAIL ANALYTIQ OPERATIONS DASHBOARD PROD TSO CHG</t>
  </si>
  <si>
    <t>RETAIL ANALYTIQ OPERATIONS DASHBOARD PROD TSO SUP</t>
  </si>
  <si>
    <t>RETAIL BANCA ET3 ANALYTICS HK PROD TSO CHG</t>
  </si>
  <si>
    <t>RETAIL BANCA ET3 ANALYTICS HK PROD TSO SUP</t>
  </si>
  <si>
    <t>RETAIL BANCA ET3 ANALYTICS IN PROD TSO CHG</t>
  </si>
  <si>
    <t>RETAIL BANCA ET3 ANALYTICS IN PROD TSO SUP</t>
  </si>
  <si>
    <t>RETAIL BANCA ET3 ANALYTICS SG PROD TSO CHG</t>
  </si>
  <si>
    <t>RETAIL BANCA ET3 ANALYTICS SG PROD TSO SUP</t>
  </si>
  <si>
    <t>RETAIL BANKING PAXATA USER ACCESS PROD TSO CHG</t>
  </si>
  <si>
    <t>RETAIL BANKING PAXATA USER ACCESS PROD TSO SUP</t>
  </si>
  <si>
    <t>RETAIL MI DR TSO CHG</t>
  </si>
  <si>
    <t>RETAIL MI DR TSO SUP</t>
  </si>
  <si>
    <t>RETAIL MI PROD TSO CHG</t>
  </si>
  <si>
    <t>RETAIL MI PROD TSO SUP</t>
  </si>
  <si>
    <t>RETAILCTI KE PROD TSO CHG</t>
  </si>
  <si>
    <t>RETAILCTI KE PROD TSO SUP</t>
  </si>
  <si>
    <t>RETIRALS IN DEV TSO CHG</t>
  </si>
  <si>
    <t>RETIRALS IN DEV TSO SUP</t>
  </si>
  <si>
    <t>RETIRALS IN PROD TSO CHG</t>
  </si>
  <si>
    <t>RETIRALS IN PROD TSO SUP</t>
  </si>
  <si>
    <t>REWARD REDEMPTION ENGINE DEV TSO CHG</t>
  </si>
  <si>
    <t>REWARD REDEMPTION ENGINE DEV TSO SUP</t>
  </si>
  <si>
    <t>REWARD REDEMPTION ENGINE DR TSO CHG</t>
  </si>
  <si>
    <t>REWARD REDEMPTION ENGINE DR TSO SUP</t>
  </si>
  <si>
    <t>REWARD REDEMPTION ENGINE PROD TSO CHG</t>
  </si>
  <si>
    <t>REWARD REDEMPTION ENGINE PROD TSO SUP</t>
  </si>
  <si>
    <t>REWARDS IN DEV TSO CHG</t>
  </si>
  <si>
    <t>REWARDS IN DEV TSO SUP</t>
  </si>
  <si>
    <t>REWARDS IN DR TSO CHG</t>
  </si>
  <si>
    <t>REWARDS IN DR TSO SUP</t>
  </si>
  <si>
    <t>REWARDS IN PROD TSO CHG</t>
  </si>
  <si>
    <t>REWARDS IN PROD TSO SUP</t>
  </si>
  <si>
    <t>RFAS DEV TSO CHG</t>
  </si>
  <si>
    <t>RFAS DEV TSO SUP</t>
  </si>
  <si>
    <t>RFAS DR TSO CHG</t>
  </si>
  <si>
    <t>RFAS DR TSO SUP</t>
  </si>
  <si>
    <t>RFAS PROD TSO CHG</t>
  </si>
  <si>
    <t>RFAS PROD TSO SUP</t>
  </si>
  <si>
    <t>RFAS SIT TSO CHG</t>
  </si>
  <si>
    <t>RFAS SIT TSO SUP</t>
  </si>
  <si>
    <t>RFAS UAT TSO CHG</t>
  </si>
  <si>
    <t>RFAS UAT TSO SUP</t>
  </si>
  <si>
    <t>RFES IN DR TSO CHG</t>
  </si>
  <si>
    <t>RFES IN DR TSO SUP</t>
  </si>
  <si>
    <t>RFES IN PROD TSO CHG</t>
  </si>
  <si>
    <t>RFES IN PROD TSO SUP</t>
  </si>
  <si>
    <t>RIGHTFAX (JP) DR TSO CHG</t>
  </si>
  <si>
    <t>RIGHTFAX (JP) DR TSO SUP</t>
  </si>
  <si>
    <t>RIGHTFAX (JP) PROD TSO CHG</t>
  </si>
  <si>
    <t>RIGHTFAX (JP) PROD TSO SUP</t>
  </si>
  <si>
    <t>RIGHTFAX DR TSO CHG</t>
  </si>
  <si>
    <t>RIGHTFAX DR TSO SUP</t>
  </si>
  <si>
    <t>RIGHTFAX PROD TSO CHG</t>
  </si>
  <si>
    <t>RIGHTFAX PROD TSO SUP</t>
  </si>
  <si>
    <t>RIGHTFAX UAT TSO CHG</t>
  </si>
  <si>
    <t>RIGHTFAX UAT TSO SUP</t>
  </si>
  <si>
    <t>RIGHTFAX US PROD TSO CHG</t>
  </si>
  <si>
    <t>RIGHTFAX US PROD TSO SUP</t>
  </si>
  <si>
    <t>RIGHTFAX_TH DR TSO CHG</t>
  </si>
  <si>
    <t>RIGHTFAX_TH DR TSO SUP</t>
  </si>
  <si>
    <t>RIGHTFAX_TH PROD TSO CHG</t>
  </si>
  <si>
    <t>RIGHTFAX_TH PROD TSO SUP</t>
  </si>
  <si>
    <t>RIGHTFAX_UKCSS DR TSO CHG</t>
  </si>
  <si>
    <t>RIGHTFAX_UKCSS DR TSO SUP</t>
  </si>
  <si>
    <t>RIGHTFAX_UKCSS PROD TSO CHG</t>
  </si>
  <si>
    <t>RIGHTFAX_UKCSS PROD TSO SUP</t>
  </si>
  <si>
    <t>RIMS DEV TSO CHG</t>
  </si>
  <si>
    <t>RIMS DEV TSO SUP</t>
  </si>
  <si>
    <t>RIMS OAT TSO CHG</t>
  </si>
  <si>
    <t>RIMS OAT TSO SUP</t>
  </si>
  <si>
    <t>RIMS PROD TSO CHG</t>
  </si>
  <si>
    <t>RIMS PROD TSO SUP</t>
  </si>
  <si>
    <t>RIMS SIT TSO CHG</t>
  </si>
  <si>
    <t>RIMS SIT TSO SUP</t>
  </si>
  <si>
    <t>RIMS UAT TSO CHG</t>
  </si>
  <si>
    <t>RIMS UAT TSO SUP</t>
  </si>
  <si>
    <t>Ripple Direct DR TSO CHG</t>
  </si>
  <si>
    <t>Ripple Direct DR TSO SUP</t>
  </si>
  <si>
    <t>Ripple Direct PROD TSO CHG</t>
  </si>
  <si>
    <t>Ripple Direct PROD TSO SUP</t>
  </si>
  <si>
    <t>RISK - COUNTRY RISK MAP DEV TSO CHG</t>
  </si>
  <si>
    <t>RISK - COUNTRY RISK MAP DEV TSO SUP</t>
  </si>
  <si>
    <t>RISK - COUNTRY RISK MAP PREPROD TSO CHG</t>
  </si>
  <si>
    <t>RISK - COUNTRY RISK MAP PREPROD TSO SUP</t>
  </si>
  <si>
    <t>RISK - COUNTRY RISK MAP SIT TSO CHG</t>
  </si>
  <si>
    <t>RISK - COUNTRY RISK MAP SIT TSO SUP</t>
  </si>
  <si>
    <t>RISK - COUNTRY RISK MAP UAT TSO CHG</t>
  </si>
  <si>
    <t>RISK - COUNTRY RISK MAP UAT TSO SUP</t>
  </si>
  <si>
    <t>RISK EVENT STREAMING PLATFORM DR TSO CHG</t>
  </si>
  <si>
    <t>RISK EVENT STREAMING PLATFORM DR TSO SUP</t>
  </si>
  <si>
    <t>RISK EVENT STREAMING PLATFORM PROD TSO CHG</t>
  </si>
  <si>
    <t>RISK EVENT STREAMING PLATFORM PROD TSO SUP</t>
  </si>
  <si>
    <t>RISK MI DR TSO CHG</t>
  </si>
  <si>
    <t>RISK MI DR TSO SUP</t>
  </si>
  <si>
    <t>RISK MI PROD TSO CHG</t>
  </si>
  <si>
    <t>RISK MI PROD TSO SUP</t>
  </si>
  <si>
    <t>RISKAUTHORITY DR TSO CHG</t>
  </si>
  <si>
    <t>RISKAUTHORITY DR TSO SUP</t>
  </si>
  <si>
    <t>RISKAUTHORITY PROD TSO CHG</t>
  </si>
  <si>
    <t>RISKAUTHORITY PROD TSO SUP</t>
  </si>
  <si>
    <t>RISKMETRICS WEALTHBENCH PROD TSO CHG</t>
  </si>
  <si>
    <t>RISKMETRICS WEALTHBENCH PROD TSO SUP</t>
  </si>
  <si>
    <t>RISKVIEW 2 DR TSO CHG</t>
  </si>
  <si>
    <t>RISKVIEW 2 DR TSO SUP</t>
  </si>
  <si>
    <t>RISKVIEW 2 PROD TSO CHG</t>
  </si>
  <si>
    <t>RISKVIEW 2 PROD TSO SUP</t>
  </si>
  <si>
    <t>RISKVIEW DEV TSO CHG</t>
  </si>
  <si>
    <t>RISKVIEW DEV TSO SUP</t>
  </si>
  <si>
    <t>RISKVIEW DR TSO CHG</t>
  </si>
  <si>
    <t>RISKVIEW DR TSO SUP</t>
  </si>
  <si>
    <t>RISKVIEW PROD TSO CHG</t>
  </si>
  <si>
    <t>RISKVIEW PROD TSO SUP</t>
  </si>
  <si>
    <t>RISKVIEW SIT TSO CHG</t>
  </si>
  <si>
    <t>RISKVIEW SIT TSO SUP</t>
  </si>
  <si>
    <t>RISKVIEW STAGE TSO CHG</t>
  </si>
  <si>
    <t>RISKVIEW STAGE TSO SUP</t>
  </si>
  <si>
    <t>RISKVIEW UAT TSO CHG</t>
  </si>
  <si>
    <t>RISKVIEW UAT TSO SUP</t>
  </si>
  <si>
    <t>RLS DEV TSO CHG</t>
  </si>
  <si>
    <t>RLS DEV TSO SUP</t>
  </si>
  <si>
    <t>RLS DR TSO CHG</t>
  </si>
  <si>
    <t>RLS DR TSO SUP</t>
  </si>
  <si>
    <t>RLS IPSS TSO CHG</t>
  </si>
  <si>
    <t>RLS IPSS TSO SUP</t>
  </si>
  <si>
    <t>RLS OAT TSO CHG</t>
  </si>
  <si>
    <t>RLS OAT TSO SUP</t>
  </si>
  <si>
    <t>RLS PROD TSO CHG</t>
  </si>
  <si>
    <t>RLS PROD TSO SUP</t>
  </si>
  <si>
    <t>RM PORTAL DEV TSO CHG</t>
  </si>
  <si>
    <t>RM PORTAL DEV TSO SUP</t>
  </si>
  <si>
    <t>RM PORTAL DR TSO CHG</t>
  </si>
  <si>
    <t>RM PORTAL DR TSO SUP</t>
  </si>
  <si>
    <t>RM PORTAL PROD TSO CHG</t>
  </si>
  <si>
    <t>RM PORTAL PROD TSO SUP</t>
  </si>
  <si>
    <t>RMB SORTER-CHINA OSV NJ DESKTOP TSO CHG</t>
  </si>
  <si>
    <t>RMCM PROD TSO CHG</t>
  </si>
  <si>
    <t>RMCM PROD TSO SUP</t>
  </si>
  <si>
    <t>RMS Admin TSO CHG</t>
  </si>
  <si>
    <t>RMS Admin TSO SUP</t>
  </si>
  <si>
    <t>RMS BD CODE SUPPORT TSO CHG</t>
  </si>
  <si>
    <t>RMS BD CODE SUPPORT TSO SUP</t>
  </si>
  <si>
    <t>RMS CN DATA/NETWORK SERVICES TSO CHG</t>
  </si>
  <si>
    <t>RMS CN DATA/NETWORK SERVICES TSO SUP</t>
  </si>
  <si>
    <t>RMS GBL ISO DB LICENSE APPROVAL TSO CHG</t>
  </si>
  <si>
    <t>RMS GBL ISO DB LICENSE APPROVAL TSO SUP</t>
  </si>
  <si>
    <t>RMS GBL IT CLARITY TSO CHG</t>
  </si>
  <si>
    <t>RMS GBL IT CLARITY TSO SUP</t>
  </si>
  <si>
    <t>RMS GBL IT WIN7 LICENSING TSO CHG</t>
  </si>
  <si>
    <t>RMS GBL IT WIN7 LICENSING TSO SUP</t>
  </si>
  <si>
    <t>RMS GBL TSS MARKET DATA ADMIN TSO CHG</t>
  </si>
  <si>
    <t>RMS GBL TSS MARKET DATA ADMIN TSO SUP</t>
  </si>
  <si>
    <t>RMS GODOT APPS TSO CHG</t>
  </si>
  <si>
    <t>RMS GODOT APPS TSO SUP</t>
  </si>
  <si>
    <t>RMS HK BIZ APM TSO CHG</t>
  </si>
  <si>
    <t>RMS HK BIZ APM TSO SUP</t>
  </si>
  <si>
    <t>RMS HK DATA/NETWORK SERVICES TSO CHG</t>
  </si>
  <si>
    <t>RMS HK DATA/NETWORK SERVICES TSO SUP</t>
  </si>
  <si>
    <t>RMS HK NETWORK/TELECOM TSO CHG</t>
  </si>
  <si>
    <t>RMS HK NETWORK/TELECOM TSO SUP</t>
  </si>
  <si>
    <t>RMS HK SECURITY CONTROL TSO CHG</t>
  </si>
  <si>
    <t>RMS HK SECURITY CONTROL TSO SUP</t>
  </si>
  <si>
    <t>RMS IN BIZ ASTROID FO TSO CHG</t>
  </si>
  <si>
    <t>RMS IN BIZ ASTROID FO TSO SUP</t>
  </si>
  <si>
    <t>RMS IN BIZ CROMS FO TSO CHG</t>
  </si>
  <si>
    <t>RMS IN BIZ CROMS FO TSO SUP</t>
  </si>
  <si>
    <t>RMS IN BIZ FINANCIAL MARKETS TSO CHG</t>
  </si>
  <si>
    <t>RMS IN BIZ FINANCIAL MARKETS TSO SUP</t>
  </si>
  <si>
    <t>RMS IN BIZ FXCLEAR TSO CHG</t>
  </si>
  <si>
    <t>RMS IN BIZ FXCLEAR TSO SUP</t>
  </si>
  <si>
    <t>RMS IN BIZ NDS CALL TSO CHG</t>
  </si>
  <si>
    <t>RMS IN BIZ NDS CALL TSO SUP</t>
  </si>
  <si>
    <t>RMS IN BIZ NDS OM FO TSO CHG</t>
  </si>
  <si>
    <t>RMS IN BIZ NDS OM FO TSO SUP</t>
  </si>
  <si>
    <t>RMS IN WMS TSO CHG</t>
  </si>
  <si>
    <t>RMS IN WMS TSO SUP</t>
  </si>
  <si>
    <t>RMS JO IT SUPPORT TSO CHG</t>
  </si>
  <si>
    <t>RMS JO IT SUPPORT TSO SUP</t>
  </si>
  <si>
    <t>RMS LK OSVM TSO CHG</t>
  </si>
  <si>
    <t>RMS LK OSVM TSO SUP</t>
  </si>
  <si>
    <t>RMS LN IT CTM TSO CHG</t>
  </si>
  <si>
    <t>RMS LN IT CTM TSO SUP</t>
  </si>
  <si>
    <t>RMS MY BIZ OPS COSRES TSO CHG</t>
  </si>
  <si>
    <t>RMS MY BIZ OPS COSRES TSO SUP</t>
  </si>
  <si>
    <t>RMS NP IT SUPPORT TSO CHG</t>
  </si>
  <si>
    <t>RMS NP IT SUPPORT TSO SUP</t>
  </si>
  <si>
    <t>RMS OPERATIONAL SUPPORT TSO CHG</t>
  </si>
  <si>
    <t>RMS OPERATIONAL SUPPORT TSO SUP</t>
  </si>
  <si>
    <t>RMS PH LIMIT SETUP TSO CHG</t>
  </si>
  <si>
    <t>RMS PH LIMIT SETUP TSO SUP</t>
  </si>
  <si>
    <t>RMS PK IT DATA EXTRACTION TSO CHG</t>
  </si>
  <si>
    <t>RMS PK IT DATA EXTRACTION TSO SUP</t>
  </si>
  <si>
    <t>RMS PK TSS NETWORK TSO CHG</t>
  </si>
  <si>
    <t>RMS PK TSS NETWORK TSO SUP</t>
  </si>
  <si>
    <t>RMS PVB HUB FINIQ TSO CHG</t>
  </si>
  <si>
    <t>RMS PVB HUB FINIQ TSO SUP</t>
  </si>
  <si>
    <t>RMS QA BIZ FINANCIAL MARKETS TSO CHG</t>
  </si>
  <si>
    <t>RMS QA BIZ FINANCIAL MARKETS TSO SUP</t>
  </si>
  <si>
    <t>RMS QA SUPPORT TSO CHG</t>
  </si>
  <si>
    <t>RMS QA SUPPORT TSO SUP</t>
  </si>
  <si>
    <t>RMS SECCO CN DEV TSO CHG</t>
  </si>
  <si>
    <t>RMS SECCO CN DEV TSO SUP</t>
  </si>
  <si>
    <t>RMS SECCO CN DR TSO CHG</t>
  </si>
  <si>
    <t>RMS SECCO CN DR TSO SUP</t>
  </si>
  <si>
    <t>RMS SECCO CN PROD TSO CHG</t>
  </si>
  <si>
    <t>RMS SECCO CN PROD TSO SUP</t>
  </si>
  <si>
    <t>RMS SG SEMA TSO CHG</t>
  </si>
  <si>
    <t>RMS SG SEMA TSO SUP</t>
  </si>
  <si>
    <t>RMS TH IT EPROC TSO CHG</t>
  </si>
  <si>
    <t>RMS TH IT EPROC TSO SUP</t>
  </si>
  <si>
    <t>RMS TH NETWORK SERVICES TSO CHG</t>
  </si>
  <si>
    <t>RMS TH NETWORK SERVICES TSO SUP</t>
  </si>
  <si>
    <t>RMS TW DATA/NETWORK SERVICES TSO CHG</t>
  </si>
  <si>
    <t>RMS TW DATA/NETWORK SERVICES TSO SUP</t>
  </si>
  <si>
    <t>RMS TW IT SECURITY ADMIN TSO CHG</t>
  </si>
  <si>
    <t>RMS TW IT SECURITY ADMIN TSO SUP</t>
  </si>
  <si>
    <t>RMS TW SS ASA TSO CHG</t>
  </si>
  <si>
    <t>RMS TW SS ASA TSO SUP</t>
  </si>
  <si>
    <t>RMS UAE BIZ FINANCIAL MARKETS TSO CHG</t>
  </si>
  <si>
    <t>RMS UAE BIZ FINANCIAL MARKETS TSO SUP</t>
  </si>
  <si>
    <t>RMS UG BIZ FINANCIAL MARKET TSO CHG</t>
  </si>
  <si>
    <t>RMS UG BIZ FINANCIAL MARKET TSO SUP</t>
  </si>
  <si>
    <t>RMS UK BIZ LME TSO CHG</t>
  </si>
  <si>
    <t>RMS UK BIZ LME TSO SUP</t>
  </si>
  <si>
    <t>RMS VN DATA/NETWORK SERVICES TSO CHG</t>
  </si>
  <si>
    <t>RMS VN DATA/NETWORK SERVICES TSO SUP</t>
  </si>
  <si>
    <t>RMS VN LIMIT SETUP TSO CHG</t>
  </si>
  <si>
    <t>RMS VN LIMIT SETUP TSO SUP</t>
  </si>
  <si>
    <t>RMS VN RLS UCF TSO CHG</t>
  </si>
  <si>
    <t>RMS VN RLS UCF TSO SUP</t>
  </si>
  <si>
    <t>RMS ZM BIZ FINANCIAL MARKET TSO CHG</t>
  </si>
  <si>
    <t>RMS ZM BIZ FINANCIAL MARKET TSO SUP</t>
  </si>
  <si>
    <t>ROBOANALYST DEV TSO CHG</t>
  </si>
  <si>
    <t>ROBOANALYST DEV TSO SUP</t>
  </si>
  <si>
    <t>ROBOANALYST DR TSO CHG</t>
  </si>
  <si>
    <t>ROBOANALYST DR TSO SUP</t>
  </si>
  <si>
    <t>ROBOANALYST PROD TSO CHG</t>
  </si>
  <si>
    <t>ROBOANALYST PROD TSO SUP</t>
  </si>
  <si>
    <t>RO-MPS-SCBK KR DEV TSO CHG</t>
  </si>
  <si>
    <t>RO-MPS-SCBK KR DEV TSO SUP</t>
  </si>
  <si>
    <t>RO-MPS-SCBK KR DR TSO CHG</t>
  </si>
  <si>
    <t>RO-MPS-SCBK KR DR TSO SUP</t>
  </si>
  <si>
    <t>RO-MPS-SCBK KR PROD TSO CHG</t>
  </si>
  <si>
    <t>RO-MPS-SCBK KR PROD TSO SUP</t>
  </si>
  <si>
    <t>ROPA DEV TSO CHG</t>
  </si>
  <si>
    <t>ROPA DEV TSO SUP</t>
  </si>
  <si>
    <t>ROPA DR TSO CHG</t>
  </si>
  <si>
    <t>ROPA DR TSO SUP</t>
  </si>
  <si>
    <t>ROPA PROD TSO CHG</t>
  </si>
  <si>
    <t>ROPA PROD TSO SUP</t>
  </si>
  <si>
    <t>RPBWM DEVOPS HK TEST  TSO CHG</t>
  </si>
  <si>
    <t>RPBWM DEVOPS HK TEST  TSO SUP</t>
  </si>
  <si>
    <t>RPE DR TSO CHG</t>
  </si>
  <si>
    <t>RPE DR TSO SUP</t>
  </si>
  <si>
    <t>RPE GLOBAL PROD TSO CHG</t>
  </si>
  <si>
    <t>RPE GLOBAL PROD TSO SUP</t>
  </si>
  <si>
    <t>RPE PROD TSO CHG</t>
  </si>
  <si>
    <t>RPE PROD TSO SUP</t>
  </si>
  <si>
    <t>RPPBC MY DR TSO CHG</t>
  </si>
  <si>
    <t>RPPBC MY DR TSO SUP</t>
  </si>
  <si>
    <t>RPPBC MY PROD TSO CHG</t>
  </si>
  <si>
    <t>RPPBC MY PROD TSO SUP</t>
  </si>
  <si>
    <t>RPR DEV TSO CHG</t>
  </si>
  <si>
    <t>RPR DEV TSO SUP</t>
  </si>
  <si>
    <t>RPR DR TSO CHG</t>
  </si>
  <si>
    <t>RPR DR TSO SUP</t>
  </si>
  <si>
    <t>RPR IPSS TSO CHG</t>
  </si>
  <si>
    <t>RPR IPSS TSO SUP</t>
  </si>
  <si>
    <t>RPR OAT TSO CHG</t>
  </si>
  <si>
    <t>RPR OAT TSO SUP</t>
  </si>
  <si>
    <t>RPR PROD TSO CHG</t>
  </si>
  <si>
    <t>RPR PROD TSO SUP</t>
  </si>
  <si>
    <t>RPW RTL AGBPLTFRM DEV TSO CHG</t>
  </si>
  <si>
    <t>RPW RTL AGBPLTFRM DEV TSO SUP</t>
  </si>
  <si>
    <t>RPW RTL ASA DEV TSO CHG</t>
  </si>
  <si>
    <t>RPW RTL ASA DEV TSO SUP</t>
  </si>
  <si>
    <t>RPW RTL BBTECH PRJ TSO CHG</t>
  </si>
  <si>
    <t>RPW RTL BBTECH PRJ TSO SUP</t>
  </si>
  <si>
    <t>RPW RTL CBPPEKG DEV TSO CHG</t>
  </si>
  <si>
    <t>RPW RTL CBPPEKG DEV TSO SUP</t>
  </si>
  <si>
    <t>RPW RTL CBPPEKG SUP TSO CHG</t>
  </si>
  <si>
    <t>RPW RTL CBPPEKG SUP TSO SUP</t>
  </si>
  <si>
    <t>RPW RTL CHGBBDP ECAB TSO CHG</t>
  </si>
  <si>
    <t>RPW RTL CHGBBDP ECAB TSO SUP</t>
  </si>
  <si>
    <t>RPW RTL CHGCP ECB TSO CHG</t>
  </si>
  <si>
    <t>RPW RTL CHGCP ECB TSO SUP</t>
  </si>
  <si>
    <t>RPW RTL CHGFP ECB TSO CHG</t>
  </si>
  <si>
    <t>RPW RTL CHGFP ECB TSO SUP</t>
  </si>
  <si>
    <t>RPW RTL CHGRDC ECB TSO CHG</t>
  </si>
  <si>
    <t>RPW RTL CHGRDC ECB TSO SUP</t>
  </si>
  <si>
    <t>RPW RTL CHGRP ECB TSO CHG</t>
  </si>
  <si>
    <t>RPW RTL CHGRP ECB TSO SUP</t>
  </si>
  <si>
    <t>RPW RTL DCUBE DEV TSO CHG</t>
  </si>
  <si>
    <t>RPW RTL DCUBE DEV TSO SUP</t>
  </si>
  <si>
    <t>RPW RTL EBBS DEV TSO CHG</t>
  </si>
  <si>
    <t>RPW RTL EBBS DEV TSO SUP</t>
  </si>
  <si>
    <t>RPW RTL EDMP PRJ TSO CHG</t>
  </si>
  <si>
    <t>RPW RTL EDMP PRJ TSO SUP</t>
  </si>
  <si>
    <t>RPW RTL EDMPFDL DEV TSO CHG</t>
  </si>
  <si>
    <t>RPW RTL EDMPFDL DEV TSO SUP</t>
  </si>
  <si>
    <t>RPW RTL EDMPT3 PRJ TSO CHG</t>
  </si>
  <si>
    <t>RPW RTL EDMPT3 PRJ TSO SUP</t>
  </si>
  <si>
    <t>RPW RTL ENESC L3S TSO CHG</t>
  </si>
  <si>
    <t>RPW RTL ENESC L3S TSO SUP</t>
  </si>
  <si>
    <t>RPW RTL EURONETREN DEV TSO CHG</t>
  </si>
  <si>
    <t>RPW RTL EURONETREN DEV TSO SUP</t>
  </si>
  <si>
    <t>RPW RTL FINERACT PRJ TSO CHG</t>
  </si>
  <si>
    <t>RPW RTL FINERACT PRJ TSO SUP</t>
  </si>
  <si>
    <t>RPW RTL FROG DOP TSO CHG</t>
  </si>
  <si>
    <t>RPW RTL FROG DOP TSO SUP</t>
  </si>
  <si>
    <t>RPW RTL IEP DEV TSO CHG</t>
  </si>
  <si>
    <t>RPW RTL IEP DEV TSO SUP</t>
  </si>
  <si>
    <t>RPW RTL NEXUS ECB TSO CHG</t>
  </si>
  <si>
    <t>RPW RTL NEXUS ECB TSO SUP</t>
  </si>
  <si>
    <t>RPW RTL NEXUS PRJ TSO CHG</t>
  </si>
  <si>
    <t>RPW RTL NEXUS PRJ TSO SUP</t>
  </si>
  <si>
    <t>RPW RTL RBDQ PRJ TSO CHG</t>
  </si>
  <si>
    <t>RPW RTL RBDQ PRJ TSO SUP</t>
  </si>
  <si>
    <t>RPW RTL RBRA PRJ TSO CHG</t>
  </si>
  <si>
    <t>RPW RTL RBRA PRJ TSO SUP</t>
  </si>
  <si>
    <t>RPW RTL RDCINFRA DEV TSO CHG</t>
  </si>
  <si>
    <t>RPW RTL RDCINFRA DEV TSO SUP</t>
  </si>
  <si>
    <t>RPW RTL RDCTOOLS SUP TSO CHG</t>
  </si>
  <si>
    <t>RPW RTL RDCTOOLS SUP TSO SUP</t>
  </si>
  <si>
    <t>RPW RTL RTIM DEV TSO CHG</t>
  </si>
  <si>
    <t>RPW RTL RTIM DEV TSO SUP</t>
  </si>
  <si>
    <t>RPW RTL RTIM SUP TSO CHG</t>
  </si>
  <si>
    <t>RPW RTL RTIM SUP TSO SUP</t>
  </si>
  <si>
    <t>RPW RTL RWB DEV TSO CHG</t>
  </si>
  <si>
    <t>RPW RTL RWB DEV TSO SUP</t>
  </si>
  <si>
    <t>RPW RTL SA SUP TSO CHG</t>
  </si>
  <si>
    <t>RPW RTL SA SUP TSO SUP</t>
  </si>
  <si>
    <t>RPW RTL SMECDD DEV TSO CHG</t>
  </si>
  <si>
    <t>RPW RTL SMECDD DEV TSO SUP</t>
  </si>
  <si>
    <t>RPW RTL SPWESC L3S TSO CHG</t>
  </si>
  <si>
    <t>RPW RTL SPWESC L3S TSO SUP</t>
  </si>
  <si>
    <t>RPW RTL SSO SUP TSO CHG</t>
  </si>
  <si>
    <t>RPW RTL SSO SUP TSO SUP</t>
  </si>
  <si>
    <t>RPW RTL SWMSCR GOV TSO CHG</t>
  </si>
  <si>
    <t>RPW RTL SWMSCR GOV TSO SUP</t>
  </si>
  <si>
    <t>RPW RTL TSYS SUP TSO CHG</t>
  </si>
  <si>
    <t>RPW RTL TSYS SUP TSO SUP</t>
  </si>
  <si>
    <t>RPW WM CSPR SUP TSO CHG</t>
  </si>
  <si>
    <t>RPW WM CSPR SUP TSO SUP</t>
  </si>
  <si>
    <t>RPW WM INSIGHT SUP TSO CHG</t>
  </si>
  <si>
    <t>RPW WM INSIGHT SUP TSO SUP</t>
  </si>
  <si>
    <t>RPW WM OLYMPUS DEV TSO CHG</t>
  </si>
  <si>
    <t>RPW WM OLYMPUS DEV TSO SUP</t>
  </si>
  <si>
    <t>RPW WM REGLTRY PRJ TSO CHG</t>
  </si>
  <si>
    <t>RPW WM REGLTRY PRJ TSO SUP</t>
  </si>
  <si>
    <t>RPW WM TOOLKIT DOP TSO CHG</t>
  </si>
  <si>
    <t>RPW WM TOOLKIT DOP TSO SUP</t>
  </si>
  <si>
    <t>RR AUTOMATION SYSTEM DR TSO CHG</t>
  </si>
  <si>
    <t>RR AUTOMATION SYSTEM DR TSO SUP</t>
  </si>
  <si>
    <t>RR AUTOMATION SYSTEM PROD TSO CHG</t>
  </si>
  <si>
    <t>RR AUTOMATION SYSTEM PROD TSO SUP</t>
  </si>
  <si>
    <t>RSE TOOL MY DR TSO CHG</t>
  </si>
  <si>
    <t>RSE TOOL MY DR TSO SUP</t>
  </si>
  <si>
    <t>RSE TOOL MY PROD TSO CHG</t>
  </si>
  <si>
    <t>RSE TOOL MY PROD TSO SUP</t>
  </si>
  <si>
    <t>RSR-SCBTL DR TSO CHG</t>
  </si>
  <si>
    <t>RSR-SCBTL DR TSO SUP</t>
  </si>
  <si>
    <t>RSR-SCBTL PROD TSO CHG</t>
  </si>
  <si>
    <t>RSR-SCBTL PROD TSO SUP</t>
  </si>
  <si>
    <t>RTAS DR TSO CHG</t>
  </si>
  <si>
    <t>RTAS DR TSO SUP</t>
  </si>
  <si>
    <t>RTAS PROD TSO CHG</t>
  </si>
  <si>
    <t>RTAS PROD TSO SUP</t>
  </si>
  <si>
    <t>RTGS BD PROD TSO CHG</t>
  </si>
  <si>
    <t>RTGS BD PROD TSO SUP</t>
  </si>
  <si>
    <t>RTGS BWPROD TSO CHG</t>
  </si>
  <si>
    <t>RTGS BWPROD TSO SUP</t>
  </si>
  <si>
    <t>RTGS OM DR TSO CHG</t>
  </si>
  <si>
    <t>RTGS OM DR TSO SUP</t>
  </si>
  <si>
    <t>RTGS OM PROD TSO CHG</t>
  </si>
  <si>
    <t>RTGS OM PROD TSO SUP</t>
  </si>
  <si>
    <t>RTGS PK DR TSO CHG</t>
  </si>
  <si>
    <t>RTGS PK DR TSO SUP</t>
  </si>
  <si>
    <t>RTGS PK PROD TSO CHG</t>
  </si>
  <si>
    <t>RTGS PK PROD TSO SUP</t>
  </si>
  <si>
    <t>RTGS RBI IN DR TSO CHG</t>
  </si>
  <si>
    <t>RTGS RBI IN DR TSO SUP</t>
  </si>
  <si>
    <t>RTGS RBI IN PROD TSO CHG</t>
  </si>
  <si>
    <t>RTGS RBI IN PROD TSO SUP</t>
  </si>
  <si>
    <t>RTGS SKN MIDDLEWARE ID DR TSO CHG</t>
  </si>
  <si>
    <t>RTGS SKN MIDDLEWARE ID DR TSO SUP</t>
  </si>
  <si>
    <t>RTGS SKN MIDDLEWARE ID PROD TSO CHG</t>
  </si>
  <si>
    <t>RTGS SKN MIDDLEWARE ID PROD TSO SUP</t>
  </si>
  <si>
    <t>RTGS UG PROD TSO CHG</t>
  </si>
  <si>
    <t>RTGS UG PROD TSO SUP</t>
  </si>
  <si>
    <t>RTGS-BI ID DR TSO CHG</t>
  </si>
  <si>
    <t>RTGS-BI ID DR TSO SUP</t>
  </si>
  <si>
    <t>RTGS-BI ID PROD TSO CHG</t>
  </si>
  <si>
    <t>RTGS-BI ID PROD TSO SUP</t>
  </si>
  <si>
    <t>RTGS-PERAGO ZW PROD TSO CHG</t>
  </si>
  <si>
    <t>RTGS-PERAGO ZW PROD TSO SUP</t>
  </si>
  <si>
    <t>RTNS DEV TSO CHG</t>
  </si>
  <si>
    <t>RTNS DEV TSO SUP</t>
  </si>
  <si>
    <t>RTNS PROD TSO CHG</t>
  </si>
  <si>
    <t>RTNS PROD TSO SUP</t>
  </si>
  <si>
    <t>RTNS UAT TSO CHG</t>
  </si>
  <si>
    <t>RTNS UAT TSO SUP</t>
  </si>
  <si>
    <t>RUPEESEED DR TSO CHG</t>
  </si>
  <si>
    <t>RUPEESEED DR TSO SUP</t>
  </si>
  <si>
    <t>RUPEESEED PROD TSO CHG</t>
  </si>
  <si>
    <t>RUPEESEED PROD TSO SUP</t>
  </si>
  <si>
    <t>RUPEESEED UAT TSO CHG</t>
  </si>
  <si>
    <t>RUPEESEED UAT TSO SUP</t>
  </si>
  <si>
    <t>RV STRESS TESTING SG PROD TSO CHG</t>
  </si>
  <si>
    <t>RV STRESS TESTING SG PROD TSO SUP</t>
  </si>
  <si>
    <t>RWB DR TSO CHG</t>
  </si>
  <si>
    <t>RWB DR TSO SUP</t>
  </si>
  <si>
    <t>RWB PROD TSO CHG</t>
  </si>
  <si>
    <t>RWB PROD TSO SUP</t>
  </si>
  <si>
    <t>S2B API DR TSO CHG</t>
  </si>
  <si>
    <t>S2B API DR TSO SUP</t>
  </si>
  <si>
    <t>S2B API NON-PROD TSO CHG</t>
  </si>
  <si>
    <t>S2B API NON-PROD TSO SUP</t>
  </si>
  <si>
    <t>S2B API PROD TSO CHG</t>
  </si>
  <si>
    <t>S2B API PROD TSO SUP</t>
  </si>
  <si>
    <t>S2B CLIENT ON-BOARDING 001 DR TSO CHG</t>
  </si>
  <si>
    <t>S2B CLIENT ON-BOARDING 001 DR TSO SUP</t>
  </si>
  <si>
    <t>S2B CLIENT ON-BOARDING PROD TSO CHG</t>
  </si>
  <si>
    <t>S2B CLIENT ON-BOARDING PROD TSO SUP</t>
  </si>
  <si>
    <t>S2B ENTITLEMENT MANAGEMENT SYSTEM DEV TSO CHG</t>
  </si>
  <si>
    <t>S2B ENTITLEMENT MANAGEMENT SYSTEM DEV TSO SUP</t>
  </si>
  <si>
    <t>S2B ENTITLEMENT MANAGEMENT SYSTEM DR TSO CHG</t>
  </si>
  <si>
    <t>S2B ENTITLEMENT MANAGEMENT SYSTEM DR TSO SUP</t>
  </si>
  <si>
    <t>S2B ENTITLEMENT MANAGEMENT SYSTEM PROD TSO CHG</t>
  </si>
  <si>
    <t>S2B ENTITLEMENT MANAGEMENT SYSTEM PROD TSO SUP</t>
  </si>
  <si>
    <t>S2B EXCHANGE DEV TSO CHG</t>
  </si>
  <si>
    <t>S2B EXCHANGE DEV TSO SUP</t>
  </si>
  <si>
    <t>S2B EXCHANGE DR TSO CHG</t>
  </si>
  <si>
    <t>S2B EXCHANGE DR TSO SUP</t>
  </si>
  <si>
    <t>S2B EXCHANGE PROD TSO CHG</t>
  </si>
  <si>
    <t>S2B EXCHANGE PROD TSO SUP</t>
  </si>
  <si>
    <t>S2B EXCHANGE SG PROD TSO CHG</t>
  </si>
  <si>
    <t>S2B EXCHANGE SG PROD TSO SUP</t>
  </si>
  <si>
    <t>S2B EXCHANGE TKY DR TSO CHG</t>
  </si>
  <si>
    <t>S2B EXCHANGE TKY DR TSO SUP</t>
  </si>
  <si>
    <t>S2B EXCHANGE TKY PROD TSO CHG</t>
  </si>
  <si>
    <t>S2B EXCHANGE TKY PROD TSO SUP</t>
  </si>
  <si>
    <t>S2B EXCHANGE UAT TSO CHG</t>
  </si>
  <si>
    <t>S2B EXCHANGE UAT TSO SUP</t>
  </si>
  <si>
    <t>S2B EXCHANGE UK DR TSO CHG</t>
  </si>
  <si>
    <t>S2B EXCHANGE UK DR TSO SUP</t>
  </si>
  <si>
    <t>S2B EXCHANGE UK PROD TSO CHG</t>
  </si>
  <si>
    <t>S2B EXCHANGE UK PROD TSO SUP</t>
  </si>
  <si>
    <t>S2B EXCHANGE US DR TSO CHG</t>
  </si>
  <si>
    <t>S2B EXCHANGE US DR TSO SUP</t>
  </si>
  <si>
    <t>S2B EXCHANGE US PROD TSO CHG</t>
  </si>
  <si>
    <t>S2B EXCHANGE US PROD TSO SUP</t>
  </si>
  <si>
    <t>S2B Mobile DR TSO CHG</t>
  </si>
  <si>
    <t>S2B Mobile DR TSO SUP</t>
  </si>
  <si>
    <t>S2B Mobile PROD TSO CHG</t>
  </si>
  <si>
    <t>S2B Mobile PROD TSO SUP</t>
  </si>
  <si>
    <t>S2B Partnerships DR TSO CHG</t>
  </si>
  <si>
    <t>S2B Partnerships DR TSO SUP</t>
  </si>
  <si>
    <t>S2B Partnerships Prod TSO CHG</t>
  </si>
  <si>
    <t>S2B Partnerships Prod TSO SUP</t>
  </si>
  <si>
    <t>S2B Pay DR TSO CHG</t>
  </si>
  <si>
    <t>S2B Pay DR TSO SUP</t>
  </si>
  <si>
    <t>S2B Pay Prod TSO CHG</t>
  </si>
  <si>
    <t>S2B Pay Prod TSO SUP</t>
  </si>
  <si>
    <t>S2B PLATFORM SERVICES DR TSO CHG</t>
  </si>
  <si>
    <t>S2B PLATFORM SERVICES DR TSO SUP</t>
  </si>
  <si>
    <t>S2B PLATFORM SERVICES PROD TSO CHG</t>
  </si>
  <si>
    <t>S2B PLATFORM SERVICES PROD TSO SUP</t>
  </si>
  <si>
    <t>S2B PLATFORM SERVICES STAGE TSO CHG</t>
  </si>
  <si>
    <t>S2B PLATFORM SERVICES STAGE TSO SUP</t>
  </si>
  <si>
    <t>S2B SUPPORT CENTER DR TSO CHG</t>
  </si>
  <si>
    <t>S2B SUPPORT CENTER DR TSO SUP</t>
  </si>
  <si>
    <t>S2B SUPPORT CENTER PROD TSO CHG</t>
  </si>
  <si>
    <t>S2B SUPPORT CENTER PROD TSO SUP</t>
  </si>
  <si>
    <t>S2B SUPPORT CENTER SIT TSO CHG</t>
  </si>
  <si>
    <t>S2B SUPPORT CENTER SIT TSO SUP</t>
  </si>
  <si>
    <t>S2B TRADE PROD TSO CHG</t>
  </si>
  <si>
    <t>S2B TRADE PROD TSO SUP</t>
  </si>
  <si>
    <t>S2B TRADE WAAS DR TSO CHG</t>
  </si>
  <si>
    <t>S2B TRADE WAAS DR TSO SUP</t>
  </si>
  <si>
    <t>S2B WEB DR TSO CHG</t>
  </si>
  <si>
    <t>S2B WEB DR TSO SUP</t>
  </si>
  <si>
    <t>S2B WEB PROD TSO CHG</t>
  </si>
  <si>
    <t>S2B WEB PROD TSO SUP</t>
  </si>
  <si>
    <t>S2B WEB STAGE TSO CHG</t>
  </si>
  <si>
    <t>S2B WEB STAGE TSO SUP</t>
  </si>
  <si>
    <t>S2B-BRIDGE-SCBK KR DEV TSO CHG</t>
  </si>
  <si>
    <t>S2B-BRIDGE-SCBK KR DEV TSO SUP</t>
  </si>
  <si>
    <t>S2B-BRIDGE-SCBK KR DR TSO CHG</t>
  </si>
  <si>
    <t>S2B-BRIDGE-SCBK KR DR TSO SUP</t>
  </si>
  <si>
    <t>S2B-BRIDGE-SCBK KR PROD TSO CHG</t>
  </si>
  <si>
    <t>S2B-BRIDGE-SCBK KR PROD TSO SUP</t>
  </si>
  <si>
    <t>S2BL DR TSO CHG</t>
  </si>
  <si>
    <t>S2BL DR TSO SUP</t>
  </si>
  <si>
    <t>S2BL JITS DR TSO CHG</t>
  </si>
  <si>
    <t>S2BL JITS DR TSO SUP</t>
  </si>
  <si>
    <t>S2BL JITS PROD TSO CHG</t>
  </si>
  <si>
    <t>S2BL JITS PROD TSO SUP</t>
  </si>
  <si>
    <t>S2BL LiquidityConnect Instance DR TSO CHG</t>
  </si>
  <si>
    <t>S2BL LiquidityConnect Instance DR TSO SUP</t>
  </si>
  <si>
    <t>S2BL LiquidityConnect Instance PROD TSO CHG</t>
  </si>
  <si>
    <t>S2BL LiquidityConnect Instance PROD TSO SUP</t>
  </si>
  <si>
    <t>S2BL PROD TSO CHG</t>
  </si>
  <si>
    <t>S2BL PROD TSO SUP</t>
  </si>
  <si>
    <t>SA Gateway DR TSO CHG</t>
  </si>
  <si>
    <t>SA Gateway DR TSO SUP</t>
  </si>
  <si>
    <t>SA Gateway PROD TSO CHG</t>
  </si>
  <si>
    <t>SA Gateway PROD TSO SUP</t>
  </si>
  <si>
    <t>SAA IN DR TSO CHG</t>
  </si>
  <si>
    <t>SAA IN DR TSO SUP</t>
  </si>
  <si>
    <t>SAA IN PROD TSO CHG</t>
  </si>
  <si>
    <t>SAA IN PROD TSO SUP</t>
  </si>
  <si>
    <t>SAA India DEV TSO CHG</t>
  </si>
  <si>
    <t>SAA India DEV TSO SUP</t>
  </si>
  <si>
    <t>SAAINDIA AWP DR INSTANCE TSO CHG</t>
  </si>
  <si>
    <t>SAAINDIA AWP DR INSTANCE TSO SUP</t>
  </si>
  <si>
    <t>SAAINDIA AWP PROD INSTANCE 1 TSO CHG</t>
  </si>
  <si>
    <t>SAAINDIA AWP PROD INSTANCE 1 TSO SUP</t>
  </si>
  <si>
    <t>SAAINDIA AWP PROD INSTANCE 2 TSO CHG</t>
  </si>
  <si>
    <t>SAAINDIA AWP PROD INSTANCE 2 TSO SUP</t>
  </si>
  <si>
    <t>SAAINDIA SAG DR INSTANCE TSO CHG</t>
  </si>
  <si>
    <t>SAAINDIA SAG DR INSTANCE TSO SUP</t>
  </si>
  <si>
    <t>SAAINDIA SAG PROD INSTANCE 1 TSO CHG</t>
  </si>
  <si>
    <t>SAAINDIA SAG PROD INSTANCE 1 TSO SUP</t>
  </si>
  <si>
    <t>SAAINDIA SAG PROD INSTANCE 2 TSO CHG</t>
  </si>
  <si>
    <t>SAAINDIA SAG PROD INSTANCE 2 TSO SUP</t>
  </si>
  <si>
    <t>SAA-SCBK KR DEV TSO CHG</t>
  </si>
  <si>
    <t>SAA-SCBK KR DEV TSO SUP</t>
  </si>
  <si>
    <t>SAA-SCBK KR DR TSO CHG</t>
  </si>
  <si>
    <t>SAA-SCBK KR DR TSO SUP</t>
  </si>
  <si>
    <t>SAA-SCBK KR PROD TSO CHG</t>
  </si>
  <si>
    <t>SAA-SCBK KR PROD TSO SUP</t>
  </si>
  <si>
    <t>SABA DR TSO CHG</t>
  </si>
  <si>
    <t>SABA DR TSO SUP</t>
  </si>
  <si>
    <t>SABA PROD TSO CHG</t>
  </si>
  <si>
    <t>SABA PROD TSO SUP</t>
  </si>
  <si>
    <t>SABRE DEV TSO CHG</t>
  </si>
  <si>
    <t>SABRE DEV TSO SUP</t>
  </si>
  <si>
    <t>SABRE DR TSO CHG</t>
  </si>
  <si>
    <t>SABRE DR TSO SUP</t>
  </si>
  <si>
    <t>SABRE PRICING DEV TSO CHG</t>
  </si>
  <si>
    <t>SABRE PRICING DEV TSO SUP</t>
  </si>
  <si>
    <t>SABRE PRICING DR TSO CHG</t>
  </si>
  <si>
    <t>SABRE PRICING DR TSO SUP</t>
  </si>
  <si>
    <t>SABRE PRICING PROD TSO CHG</t>
  </si>
  <si>
    <t>SABRE PRICING PROD TSO SUP</t>
  </si>
  <si>
    <t>SABRE PRICING UAT TSO CHG</t>
  </si>
  <si>
    <t>SABRE PRICING UAT TSO SUP</t>
  </si>
  <si>
    <t>SABRE PROD TSO CHG</t>
  </si>
  <si>
    <t>SABRE PROD TSO SUP</t>
  </si>
  <si>
    <t>SABRE SPOKE DR TSO CHG</t>
  </si>
  <si>
    <t>SABRE SPOKE DR TSO SUP</t>
  </si>
  <si>
    <t>SABRE SPOKE PROD TSO CHG</t>
  </si>
  <si>
    <t>SABRE SPOKE PROD TSO SUP</t>
  </si>
  <si>
    <t>SABRE UAT TSO CHG</t>
  </si>
  <si>
    <t>SABRE UAT TSO SUP</t>
  </si>
  <si>
    <t>SAC GBL DEV TSO CHG</t>
  </si>
  <si>
    <t>SAC GBL DEV TSO SUP</t>
  </si>
  <si>
    <t>SAC GBL DR TSO CHG</t>
  </si>
  <si>
    <t>SAC GBL DR TSO SUP</t>
  </si>
  <si>
    <t>SAC GBL PROD TSO CHG</t>
  </si>
  <si>
    <t>SAC GBL PROD TSO SUP</t>
  </si>
  <si>
    <t>SAC GBL SIT TSO CHG</t>
  </si>
  <si>
    <t>SAC GBL SIT TSO SUP</t>
  </si>
  <si>
    <t>SAC GBL UAT TSO CHG</t>
  </si>
  <si>
    <t>SAC GBL UAT TSO SUP</t>
  </si>
  <si>
    <t>SAFEQ6 PROD TSO CHG</t>
  </si>
  <si>
    <t>SAFEQ6 PROD TSO SUP</t>
  </si>
  <si>
    <t>SafeShare 001 DEV TSO CHG</t>
  </si>
  <si>
    <t>SafeShare 001 DEV TSO SUP</t>
  </si>
  <si>
    <t>SAFESHARE 001 DR TSO CHG</t>
  </si>
  <si>
    <t>SAFESHARE 001 DR TSO SUP</t>
  </si>
  <si>
    <t>SAFESHARE 001 PROD TSO CHG</t>
  </si>
  <si>
    <t>SAFESHARE 001 PROD TSO SUP</t>
  </si>
  <si>
    <t>SAFESHARE TSO CHG</t>
  </si>
  <si>
    <t>SAFESHARE TSO SUP</t>
  </si>
  <si>
    <t>SAFETY AND SECURITY INCIDENT REPORTING DEV TSO CHG</t>
  </si>
  <si>
    <t>SAFETY AND SECURITY INCIDENT REPORTING DEV TSO SUP</t>
  </si>
  <si>
    <t>SAFETY AND SECURITY INCIDENT REPORTING DR TSO CHG</t>
  </si>
  <si>
    <t>SAFETY AND SECURITY INCIDENT REPORTING DR TSO SUP</t>
  </si>
  <si>
    <t>SAFETY AND SECURITY INCIDENT REPORTING PROD TSO CHG</t>
  </si>
  <si>
    <t>SAFETY AND SECURITY INCIDENT REPORTING PROD TSO SUP</t>
  </si>
  <si>
    <t>SAFETY AND SECURITY INCIDENT REPORTING SIT TSO CHG</t>
  </si>
  <si>
    <t>SAFETY AND SECURITY INCIDENT REPORTING SIT TSO SUP</t>
  </si>
  <si>
    <t>SAFETY AND SECURITY INCIDENT REPORTING STAGE TSO CHG</t>
  </si>
  <si>
    <t>SAFETY AND SECURITY INCIDENT REPORTING STAGE TSO SUP</t>
  </si>
  <si>
    <t>SAFEWATCH-SCBK KR DEV TSO CHG</t>
  </si>
  <si>
    <t>SAFEWATCH-SCBK KR DEV TSO SUP</t>
  </si>
  <si>
    <t>SAFEWATCH-SCBK KR DR TSO CHG</t>
  </si>
  <si>
    <t>SAFEWATCH-SCBK KR DR TSO SUP</t>
  </si>
  <si>
    <t>SAFEWATCH-SCBK KR PROD TSO CHG</t>
  </si>
  <si>
    <t>SAFEWATCH-SCBK KR PROD TSO SUP</t>
  </si>
  <si>
    <t>SALES AGILE TOOLS DR TSO CHG</t>
  </si>
  <si>
    <t>SALES AGILE TOOLS DR TSO SUP</t>
  </si>
  <si>
    <t>SALES AGILE TOOLS PROD TSO CHG</t>
  </si>
  <si>
    <t>SALES AGILE TOOLS PROD TSO SUP</t>
  </si>
  <si>
    <t>SAM - SCBK KR DEV TSO CHG</t>
  </si>
  <si>
    <t>SAM - SCBK KR DEV TSO SUP</t>
  </si>
  <si>
    <t>SAM - SCBK KR DR TSO CHG</t>
  </si>
  <si>
    <t>SAM - SCBK KR DR TSO SUP</t>
  </si>
  <si>
    <t>SAM - SCBK KR PROD TSO CHG</t>
  </si>
  <si>
    <t>SAM - SCBK KR PROD TSO SUP</t>
  </si>
  <si>
    <t>SAMOS ZA PROD TSO CHG</t>
  </si>
  <si>
    <t>SAMOS ZA PROD TSO SUP</t>
  </si>
  <si>
    <t>SAO DR TSO CHG</t>
  </si>
  <si>
    <t>SAO DR TSO SUP</t>
  </si>
  <si>
    <t>SAO HONG KONG PROD TSO CHG</t>
  </si>
  <si>
    <t>SAO HONG KONG PROD TSO SUP</t>
  </si>
  <si>
    <t>SAO MALAYSIA PROD TSO CHG</t>
  </si>
  <si>
    <t>SAO MALAYSIA PROD TSO SUP</t>
  </si>
  <si>
    <t>SAO PROD TSO CHG</t>
  </si>
  <si>
    <t>SAO PROD TSO SUP</t>
  </si>
  <si>
    <t>SAO SINGAPORE PROD TSO CHG</t>
  </si>
  <si>
    <t>SAO SINGAPORE PROD TSO SUP</t>
  </si>
  <si>
    <t>SAP ENABLE NOW SG PROD TSO CHG</t>
  </si>
  <si>
    <t>SAP ENABLE NOW SG PROD TSO SUP</t>
  </si>
  <si>
    <t>SAPHYRE PROD TSO CHG</t>
  </si>
  <si>
    <t>SAPHYRE PROD TSO SUP</t>
  </si>
  <si>
    <t>SARIE-INFRA-SAUDI DEV TSO CHG</t>
  </si>
  <si>
    <t>SARIE-INFRA-SAUDI DEV TSO SUP</t>
  </si>
  <si>
    <t>SARIE-INFRA-SAUDI DR TSO CHG</t>
  </si>
  <si>
    <t>SARIE-INFRA-SAUDI DR TSO SUP</t>
  </si>
  <si>
    <t>SARIE-INFRA-SAUDI PROD TSO CHG</t>
  </si>
  <si>
    <t>SARIE-INFRA-SAUDI PROD TSO SUP</t>
  </si>
  <si>
    <t>SAS-SCBK KR DEV TSO CHG</t>
  </si>
  <si>
    <t>SAS-SCBK KR DEV TSO SUP</t>
  </si>
  <si>
    <t>SAS-SCBK KR DR TSO CHG</t>
  </si>
  <si>
    <t>SAS-SCBK KR DR TSO SUP</t>
  </si>
  <si>
    <t>SAS-SCBK KR PROD TSO CHG</t>
  </si>
  <si>
    <t>SAS-SCBK KR PROD TSO SUP</t>
  </si>
  <si>
    <t>SBIM Portal DR TSO CHG</t>
  </si>
  <si>
    <t>SBIM Portal DR TSO SUP</t>
  </si>
  <si>
    <t>SBIM Portal PROD TSO CHG</t>
  </si>
  <si>
    <t>SBIM Portal PROD TSO SUP</t>
  </si>
  <si>
    <t>SBL CALCULATION LK PROD TSO CHG</t>
  </si>
  <si>
    <t>SBL CALCULATION LK PROD TSO SUP</t>
  </si>
  <si>
    <t>SBRS - STATE BANK REPORT VN DR TSO CHG</t>
  </si>
  <si>
    <t>SBRS - STATE BANK REPORT VN DR TSO SUP</t>
  </si>
  <si>
    <t>SBRS - STATE BANK REPORT VN PROD TSO CHG</t>
  </si>
  <si>
    <t>SBRS - STATE BANK REPORT VN PROD TSO SUP</t>
  </si>
  <si>
    <t>SC BLOCKCHAIN MARKETPLACE DEV TSO CHG</t>
  </si>
  <si>
    <t>SC BLOCKCHAIN MARKETPLACE DEV TSO SUP</t>
  </si>
  <si>
    <t>SC BLOCKCHAIN MARKETPLACE DR TSO CHG</t>
  </si>
  <si>
    <t>SC BLOCKCHAIN MARKETPLACE DR TSO SUP</t>
  </si>
  <si>
    <t>SC BLOCKCHAIN MARKETPLACE PROD TSO CHG</t>
  </si>
  <si>
    <t>SC BLOCKCHAIN MARKETPLACE PROD TSO SUP</t>
  </si>
  <si>
    <t>SC ML MARKETPLACE AND WORKBENCH DEV TSO CHG</t>
  </si>
  <si>
    <t>SC ML MARKETPLACE AND WORKBENCH DEV TSO SUP</t>
  </si>
  <si>
    <t>SC ML MARKETPLACE AND WORKBENCH DR TSO CHG</t>
  </si>
  <si>
    <t>SC ML MARKETPLACE AND WORKBENCH DR TSO SUP</t>
  </si>
  <si>
    <t>SC ML MARKETPLACE AND WORKBENCH PROD TSO CHG</t>
  </si>
  <si>
    <t>SC ML MARKETPLACE AND WORKBENCH PROD TSO SUP</t>
  </si>
  <si>
    <t>SC MOBILE-AME-AE DR TSO CHG</t>
  </si>
  <si>
    <t>SC MOBILE-AME-AE DR TSO SUP</t>
  </si>
  <si>
    <t>SC MOBILE-AME-AE PROD TSO CHG</t>
  </si>
  <si>
    <t>SC MOBILE-AME-AE PROD TSO SUP</t>
  </si>
  <si>
    <t>SC MOBILE-AME-AFRICA DR TSO CHG</t>
  </si>
  <si>
    <t>SC MOBILE-AME-AFRICA DR TSO SUP</t>
  </si>
  <si>
    <t>SC MOBILE-AME-AFRICA PROD TSO CHG</t>
  </si>
  <si>
    <t>SC MOBILE-AME-AFRICA PROD TSO SUP</t>
  </si>
  <si>
    <t>SC MOBILE-AME-PK DR TSO CHG</t>
  </si>
  <si>
    <t>SC MOBILE-AME-PK DR TSO SUP</t>
  </si>
  <si>
    <t>SC MOBILE-AME-PK PROD TSO CHG</t>
  </si>
  <si>
    <t>SC MOBILE-AME-PK PROD TSO SUP</t>
  </si>
  <si>
    <t>SC MOBILE-ASA-BD_BH_JO_LK_NP DR TSO CHG</t>
  </si>
  <si>
    <t>SC MOBILE-ASA-BD_BH_JO_LK_NP DR TSO SUP</t>
  </si>
  <si>
    <t>SC MOBILE-ASA-BD_BH_JO_LK_NP PROD TSO CHG</t>
  </si>
  <si>
    <t>SC MOBILE-ASA-BD_BH_JO_LK_NP PROD TSO SUP</t>
  </si>
  <si>
    <t>SC MOBILE-ASA-BN_VN DR TSO CHG</t>
  </si>
  <si>
    <t>SC MOBILE-ASA-BN_VN DR TSO SUP</t>
  </si>
  <si>
    <t>SC MOBILE-ASA-BN_VN PROD TSO CHG</t>
  </si>
  <si>
    <t>SC MOBILE-ASA-BN_VN PROD TSO SUP</t>
  </si>
  <si>
    <t>SC MOBILE-ASA-ID DR TSO CHG</t>
  </si>
  <si>
    <t>SC MOBILE-ASA-ID DR TSO SUP</t>
  </si>
  <si>
    <t>SC MOBILE-ASA-ID PROD TSO CHG</t>
  </si>
  <si>
    <t>SC MOBILE-ASA-ID PROD TSO SUP</t>
  </si>
  <si>
    <t>SC MOBILE-ASA-IN DR TSO CHG</t>
  </si>
  <si>
    <t>SC MOBILE-ASA-IN DR TSO SUP</t>
  </si>
  <si>
    <t>SC MOBILE-ASA-IN PROD TSO CHG</t>
  </si>
  <si>
    <t>SC MOBILE-ASA-IN PROD TSO SUP</t>
  </si>
  <si>
    <t>SC MOBILE-ASA-MY DR TSO CHG</t>
  </si>
  <si>
    <t>SC MOBILE-ASA-MY DR TSO SUP</t>
  </si>
  <si>
    <t>SC MOBILE-ASA-MY PROD TSO CHG</t>
  </si>
  <si>
    <t>SC MOBILE-ASA-MY PROD TSO SUP</t>
  </si>
  <si>
    <t>SC MOBILE-ASA-SG DR TSO CHG</t>
  </si>
  <si>
    <t>SC MOBILE-ASA-SG DR TSO SUP</t>
  </si>
  <si>
    <t>SC MOBILE-ASA-SG PROD TSO CHG</t>
  </si>
  <si>
    <t>SC MOBILE-ASA-SG PROD TSO SUP</t>
  </si>
  <si>
    <t>SC MOBILE-GCNA-CN DR TSO CHG</t>
  </si>
  <si>
    <t>SC MOBILE-GCNA-CN DR TSO SUP</t>
  </si>
  <si>
    <t>SC MOBILE-GCNA-CN PROD TSO CHG</t>
  </si>
  <si>
    <t>SC MOBILE-GCNA-CN PROD TSO SUP</t>
  </si>
  <si>
    <t>SC MOBILE-GCNA-HK DR TSO CHG</t>
  </si>
  <si>
    <t>SC MOBILE-GCNA-HK DR TSO SUP</t>
  </si>
  <si>
    <t>SC MOBILE-GCNA-HK PROD TSO CHG</t>
  </si>
  <si>
    <t>SC MOBILE-GCNA-HK PROD TSO SUP</t>
  </si>
  <si>
    <t>SC STAR DR TSO CHG</t>
  </si>
  <si>
    <t>SC STAR DR TSO SUP</t>
  </si>
  <si>
    <t>SC STAR PROD TSO CHG</t>
  </si>
  <si>
    <t>SC STAR PROD TSO SUP</t>
  </si>
  <si>
    <t>SC VENTURES BLOOM PROD TSO CHG</t>
  </si>
  <si>
    <t>SC VENTURES BLOOM PROD TSO SUP</t>
  </si>
  <si>
    <t>SCALE PROD TSO CHG</t>
  </si>
  <si>
    <t>SCALE PROD TSO SUP</t>
  </si>
  <si>
    <t>SCANNER DEV TSO CHG</t>
  </si>
  <si>
    <t>SCANNER DEV TSO SUP</t>
  </si>
  <si>
    <t>SCANNER DR TSO CHG</t>
  </si>
  <si>
    <t>SCANNER DR TSO SUP</t>
  </si>
  <si>
    <t>SCANNER PROD TSO CHG</t>
  </si>
  <si>
    <t>SCANNER PROD TSO SUP</t>
  </si>
  <si>
    <t>SCB MAIN SYSTEM - GLOBAL DR TSO CHG</t>
  </si>
  <si>
    <t>SCB MAIN SYSTEM - GLOBAL DR TSO SUP</t>
  </si>
  <si>
    <t>SCB MAIN SYSTEM - GLOBAL PROD TSO CHG</t>
  </si>
  <si>
    <t>SCB MAIN SYSTEM - GLOBAL PROD TSO SUP</t>
  </si>
  <si>
    <t>SCB PRODUCT DISPLAY SYSTEM NG PROD TSO CHG</t>
  </si>
  <si>
    <t>SCB PRODUCT DISPLAY SYSTEM NG PROD TSO SUP</t>
  </si>
  <si>
    <t>SCBBILLSPAY BD PROD TSO CHG</t>
  </si>
  <si>
    <t>SCBBILLSPAY BD PROD TSO SUP</t>
  </si>
  <si>
    <t>SCBBILLSPAY DR TSO CHG</t>
  </si>
  <si>
    <t>SCBBILLSPAY DR TSO SUP</t>
  </si>
  <si>
    <t>SCBMY - EUC DR TSO CHG</t>
  </si>
  <si>
    <t>SCBMY - EUC DR TSO SUP</t>
  </si>
  <si>
    <t>SCBMY - EUC PROD TSO CHG</t>
  </si>
  <si>
    <t>SCBMY - EUC PROD TSO SUP</t>
  </si>
  <si>
    <t>SCBMY - FILE AND PRINT PROD TSO CHG</t>
  </si>
  <si>
    <t>SCBMY - FILE AND PRINT PROD TSO SUP</t>
  </si>
  <si>
    <t>SCBMY APP PROXY DR TSO CHG</t>
  </si>
  <si>
    <t>SCBMY APP PROXY DR TSO SUP</t>
  </si>
  <si>
    <t>SCBMY APP PROXY PROD TSO CHG</t>
  </si>
  <si>
    <t>SCBMY APP PROXY PROD TSO SUP</t>
  </si>
  <si>
    <t>SCBTL-INFRA-APPLICATION PROD TSO CHG</t>
  </si>
  <si>
    <t>SCBTL-INFRA-APPLICATION PROD TSO SUP</t>
  </si>
  <si>
    <t>SCCL EXPERIAN BRE DEV TSO CHG</t>
  </si>
  <si>
    <t>SCCL EXPERIAN BRE DEV TSO SUP</t>
  </si>
  <si>
    <t>SCCL EXPERIAN BRE PROD TSO CHG</t>
  </si>
  <si>
    <t>SCCL EXPERIAN BRE PROD TSO SUP</t>
  </si>
  <si>
    <t>SCCL EXPERIAN BRE UAT TSO CHG</t>
  </si>
  <si>
    <t>SCCL EXPERIAN BRE UAT TSO SUP</t>
  </si>
  <si>
    <t>SCCL SFDC DEV TSO CHG</t>
  </si>
  <si>
    <t>SCCL SFDC DEV TSO SUP</t>
  </si>
  <si>
    <t>SCCL SFDC PROD TSO CHG</t>
  </si>
  <si>
    <t>SCCL SFDC PROD TSO SUP</t>
  </si>
  <si>
    <t>SCCL SFDC UAT TSO CHG</t>
  </si>
  <si>
    <t>SCCL SFDC UAT TSO SUP</t>
  </si>
  <si>
    <t>SCCM CAS DR TSO CHG</t>
  </si>
  <si>
    <t>SCCM CAS DR TSO SUP</t>
  </si>
  <si>
    <t>SCCM CAS PROD TSO CHG</t>
  </si>
  <si>
    <t>SCCM CAS PROD TSO SUP</t>
  </si>
  <si>
    <t>SCENARIO BASED ANALYTICS PLATFORM (SBAP) SIT TSO CHG</t>
  </si>
  <si>
    <t>SCENARIO BASED ANALYTICS PLATFORM (SBAP) SIT TSO SUP</t>
  </si>
  <si>
    <t>SCENARIO BASED ANALYTICS PLATFORM (SBAP) STAGE TSO CHG</t>
  </si>
  <si>
    <t>SCENARIO BASED ANALYTICS PLATFORM (SBAP) STAGE TSO SUP</t>
  </si>
  <si>
    <t>SCENARIO BASED ANALYTICS PLATFORM (SBAP) UAT TSO CHG</t>
  </si>
  <si>
    <t>SCENARIO BASED ANALYTICS PLATFORM (SBAP) UAT TSO SUP</t>
  </si>
  <si>
    <t>SCENARIO BASED ANALYTICS PLATFORM-SBAP- DR TSO CHG</t>
  </si>
  <si>
    <t>SCENARIO BASED ANALYTICS PLATFORM-SBAP- DR TSO SUP</t>
  </si>
  <si>
    <t>SCENARIO BED ANALYTICS PLATFORM-SBAP- DEV TSO CHG</t>
  </si>
  <si>
    <t>SCENARIO BED ANALYTICS PLATFORM-SBAP- DEV TSO SUP</t>
  </si>
  <si>
    <t>SCENARIO BED ANALYTICS PLATFORM-SBAP- PROD TSO CHG</t>
  </si>
  <si>
    <t>SCENARIO BED ANALYTICS PLATFORM-SBAP- PROD TSO SUP</t>
  </si>
  <si>
    <t>SCGP - Screening Central Governance Platform DEV TSO CHG</t>
  </si>
  <si>
    <t>SCGP - Screening Central Governance Platform DEV TSO SUP</t>
  </si>
  <si>
    <t>SCGP - Screening Central Governance Platform DR TSO CHG</t>
  </si>
  <si>
    <t>SCGP - Screening Central Governance Platform DR TSO SUP</t>
  </si>
  <si>
    <t>SCGP - Screening Central Governance Platform PROD TSO CHG</t>
  </si>
  <si>
    <t>SCGP - Screening Central Governance Platform PROD TSO SUP</t>
  </si>
  <si>
    <t>SCGP - Screening Central Governance Platform PT TSO CHG</t>
  </si>
  <si>
    <t>SCGP - Screening Central Governance Platform PT TSO SUP</t>
  </si>
  <si>
    <t>SCGP - Screening Central Governance Platform SIT TSO CHG</t>
  </si>
  <si>
    <t>SCGP - Screening Central Governance Platform SIT TSO SUP</t>
  </si>
  <si>
    <t>SCGP - Screening Central Governance Platform UAT TSO CHG</t>
  </si>
  <si>
    <t>SCGP - Screening Central Governance Platform UAT TSO SUP</t>
  </si>
  <si>
    <t>SCI DR TSO CHG</t>
  </si>
  <si>
    <t>SCI DR TSO SUP</t>
  </si>
  <si>
    <t>SCI NON PROD TSO CHG</t>
  </si>
  <si>
    <t>SCI NON PROD TSO SUP</t>
  </si>
  <si>
    <t>SCI PROD TSO CHG</t>
  </si>
  <si>
    <t>SCI PROD TSO SUP</t>
  </si>
  <si>
    <t>SCILL LAP IN DR TSO CHG</t>
  </si>
  <si>
    <t>SCILL LAP IN DR TSO SUP</t>
  </si>
  <si>
    <t>SCILL LAP IN PROD TSO CHG</t>
  </si>
  <si>
    <t>SCILL LAP IN PROD TSO SUP</t>
  </si>
  <si>
    <t>SCILL-MFUNDS DR TSO CHG</t>
  </si>
  <si>
    <t>SCILL-MFUNDS DR TSO SUP</t>
  </si>
  <si>
    <t>SCILL-MFUNDS PROD TSO CHG</t>
  </si>
  <si>
    <t>SCILL-MFUNDS PROD TSO SUP</t>
  </si>
  <si>
    <t>SCJUZA KE DR TSO CHG</t>
  </si>
  <si>
    <t>SCJUZA KE DR TSO SUP</t>
  </si>
  <si>
    <t>SCJUZA KE PROD TSO CHG</t>
  </si>
  <si>
    <t>SCJUZA KE PROD TSO SUP</t>
  </si>
  <si>
    <t>SCJUZA KE TEST  TSO CHG</t>
  </si>
  <si>
    <t>SCJUZA KE TEST  TSO SUP</t>
  </si>
  <si>
    <t>SCLTL DEV TSO CHG</t>
  </si>
  <si>
    <t>SCLTL DEV TSO SUP</t>
  </si>
  <si>
    <t>SCLTL DR TSO CHG</t>
  </si>
  <si>
    <t>SCLTL DR TSO SUP</t>
  </si>
  <si>
    <t>SCLTL PROD TSO CHG</t>
  </si>
  <si>
    <t>SCLTL PROD TSO SUP</t>
  </si>
  <si>
    <t>SCM DATABASE ID DR TSO CHG</t>
  </si>
  <si>
    <t>SCM DATABASE ID DR TSO SUP</t>
  </si>
  <si>
    <t>SCM DATABE ID PROD TSO CHG</t>
  </si>
  <si>
    <t>SCM DATABE ID PROD TSO SUP</t>
  </si>
  <si>
    <t>SCMS DEV TSO CHG</t>
  </si>
  <si>
    <t>SCMS DEV TSO SUP</t>
  </si>
  <si>
    <t>SCMS DR TSO CHG</t>
  </si>
  <si>
    <t>SCMS DR TSO SUP</t>
  </si>
  <si>
    <t>SCMS PK DR TSO CHG</t>
  </si>
  <si>
    <t>SCMS PK DR TSO SUP</t>
  </si>
  <si>
    <t>SCMS PK PROD TSO CHG</t>
  </si>
  <si>
    <t>SCMS PK PROD TSO SUP</t>
  </si>
  <si>
    <t>SCMS PROD TSO CHG</t>
  </si>
  <si>
    <t>SCMS PROD TSO SUP</t>
  </si>
  <si>
    <t>SCMSX DR TSO CHG</t>
  </si>
  <si>
    <t>SCMSX DR TSO SUP</t>
  </si>
  <si>
    <t>SCMSX PROD TSO CHG</t>
  </si>
  <si>
    <t>SCMSX PROD TSO SUP</t>
  </si>
  <si>
    <t>SCOT PROD TSO CHG</t>
  </si>
  <si>
    <t>SCOT PROD TSO SUP</t>
  </si>
  <si>
    <t>SCOT SG DR TSO CHG</t>
  </si>
  <si>
    <t>SCOT SG DR TSO SUP</t>
  </si>
  <si>
    <t>SCPAY ACH DR TSO CHG</t>
  </si>
  <si>
    <t>SCPAY ACH DR TSO SUP</t>
  </si>
  <si>
    <t>SCPAY ACH PROD TSO CHG</t>
  </si>
  <si>
    <t>SCPAY ACH PROD TSO SUP</t>
  </si>
  <si>
    <t>SCPAY KUBERNETES TSO CHG</t>
  </si>
  <si>
    <t>SCPAY KUBERNETES TSO SUP</t>
  </si>
  <si>
    <t>SCREEN WATERMARK PROD TSO CHG</t>
  </si>
  <si>
    <t>SCREEN WATERMARK PROD TSO SUP</t>
  </si>
  <si>
    <t>Screening Central Governance Platform - Cloud  PROD TSO CHG</t>
  </si>
  <si>
    <t>Screening Central Governance Platform - Cloud  PROD TSO SUP</t>
  </si>
  <si>
    <t>Screening Central Governance Platform - Cloud DEV TSO CHG</t>
  </si>
  <si>
    <t>Screening Central Governance Platform - Cloud DEV TSO SUP</t>
  </si>
  <si>
    <t>Screening Central Governance Platform - Cloud DR TSO CHG</t>
  </si>
  <si>
    <t>Screening Central Governance Platform - Cloud DR TSO SUP</t>
  </si>
  <si>
    <t>Screening Central Governance Platform - Cloud SIT TSO CHG</t>
  </si>
  <si>
    <t>Screening Central Governance Platform - Cloud SIT TSO SUP</t>
  </si>
  <si>
    <t>Screening Central Governance Platform - Cloud STAGING TSO CHG</t>
  </si>
  <si>
    <t>Screening Central Governance Platform - Cloud STAGING TSO SUP</t>
  </si>
  <si>
    <t>Screening Central Governance Platform - Cloud UAT TSO CHG</t>
  </si>
  <si>
    <t>Screening Central Governance Platform - Cloud UAT TSO SUP</t>
  </si>
  <si>
    <t>SCRIPTUM DEV TSO CHG</t>
  </si>
  <si>
    <t>SCRIPTUM DEV TSO SUP</t>
  </si>
  <si>
    <t>SCRIPTUM DR TSO CHG</t>
  </si>
  <si>
    <t>SCRIPTUM DR TSO SUP</t>
  </si>
  <si>
    <t>SCRIPTUM PROD TSO CHG</t>
  </si>
  <si>
    <t>SCRIPTUM PROD TSO SUP</t>
  </si>
  <si>
    <t>SCROE DR TSO CHG</t>
  </si>
  <si>
    <t>SCROE DR TSO SUP</t>
  </si>
  <si>
    <t>SCROE PROD TSO CHG</t>
  </si>
  <si>
    <t>SCROE PROD TSO SUP</t>
  </si>
  <si>
    <t>SCSI - BSE WEB IPO IN PROD TSO CHG</t>
  </si>
  <si>
    <t>SCSI - BSE WEB IPO IN PROD TSO SUP</t>
  </si>
  <si>
    <t>SCSI - NSE WEB IPO IN PROD TSO CHG</t>
  </si>
  <si>
    <t>SCSI - NSE WEB IPO IN PROD TSO SUP</t>
  </si>
  <si>
    <t>SCSI-BOLT IN PROD TSO CHG</t>
  </si>
  <si>
    <t>SCSI-BOLT IN PROD TSO SUP</t>
  </si>
  <si>
    <t>SCSI-CDSL IN PROD TSO CHG</t>
  </si>
  <si>
    <t>SCSI-CDSL IN PROD TSO SUP</t>
  </si>
  <si>
    <t>SCSI-NEAT IN PROD TSO CHG</t>
  </si>
  <si>
    <t>SCSI-NEAT IN PROD TSO SUP</t>
  </si>
  <si>
    <t>SCSI-NSDL IN DR TSO CHG</t>
  </si>
  <si>
    <t>SCSI-NSDL IN DR TSO SUP</t>
  </si>
  <si>
    <t>SCSI-NSDL IN PROD TSO CHG</t>
  </si>
  <si>
    <t>SCSI-NSDL IN PROD TSO SUP</t>
  </si>
  <si>
    <t>SCS-SALES CHANNEL SYSTEM DR TSO CHG</t>
  </si>
  <si>
    <t>SCS-SALES CHANNEL SYSTEM DR TSO SUP</t>
  </si>
  <si>
    <t>SCS-SALES CHANNEL SYSTEM PROD TSO CHG</t>
  </si>
  <si>
    <t>SCS-SALES CHANNEL SYSTEM PROD TSO SUP</t>
  </si>
  <si>
    <t>SCSTAR AWP ARK INSTANCE TSO CHG</t>
  </si>
  <si>
    <t>SCSTAR AWP ARK INSTANCE TSO SUP</t>
  </si>
  <si>
    <t>SCSTAR AWP WAT INSTANCE TSO CHG</t>
  </si>
  <si>
    <t>SCSTAR AWP WAT INSTANCE TSO SUP</t>
  </si>
  <si>
    <t>SCSTAR SAG ARK INSTANCE TSO CHG</t>
  </si>
  <si>
    <t>SCSTAR SAG ARK INSTANCE TSO SUP</t>
  </si>
  <si>
    <t>SCSTAR SAG WAT INSTANCE TSO CHG</t>
  </si>
  <si>
    <t>SCSTAR SAG WAT INSTANCE TSO SUP</t>
  </si>
  <si>
    <t>SCV KARMAPOINTS PROD TSO CHG</t>
  </si>
  <si>
    <t>SCV KARMAPOINTS PROD TSO SUP</t>
  </si>
  <si>
    <t>SCYPHER DEV TSO CHG</t>
  </si>
  <si>
    <t>SCYPHER DEV TSO SUP</t>
  </si>
  <si>
    <t>SCYPHER DR TSO CHG</t>
  </si>
  <si>
    <t>SCYPHER DR TSO SUP</t>
  </si>
  <si>
    <t>SCYPHER PROD TSO CHG</t>
  </si>
  <si>
    <t>SCYPHER PROD TSO SUP</t>
  </si>
  <si>
    <t>SEAL DR TSO CHG</t>
  </si>
  <si>
    <t>SEAL DR TSO SUP</t>
  </si>
  <si>
    <t>SEAL PROD TSO CHG</t>
  </si>
  <si>
    <t>SEAL PROD TSO SUP</t>
  </si>
  <si>
    <t>SECAP KE DR TSO CHG</t>
  </si>
  <si>
    <t>SECAP KE DR TSO SUP</t>
  </si>
  <si>
    <t>SECAP KE PROD TSO CHG</t>
  </si>
  <si>
    <t>SECAP KE PROD TSO SUP</t>
  </si>
  <si>
    <t>SeCCuRE DEV TSO CHG</t>
  </si>
  <si>
    <t>SeCCuRE DEV TSO SUP</t>
  </si>
  <si>
    <t>SECCURE DR TSO CHG</t>
  </si>
  <si>
    <t>SECCURE DR TSO SUP</t>
  </si>
  <si>
    <t>SeCCuRE ID DEV TSO CHG</t>
  </si>
  <si>
    <t>SeCCuRE ID DEV TSO SUP</t>
  </si>
  <si>
    <t>SECCURE ID DR TSO CHG</t>
  </si>
  <si>
    <t>SECCURE ID DR TSO SUP</t>
  </si>
  <si>
    <t>SECCURE ID PROD TSO CHG</t>
  </si>
  <si>
    <t>SECCURE ID PROD TSO SUP</t>
  </si>
  <si>
    <t>SECCURE PROD TSO CHG</t>
  </si>
  <si>
    <t>SECCURE PROD TSO SUP</t>
  </si>
  <si>
    <t>SeCCuRe-SCBK KR DEV TSO CHG</t>
  </si>
  <si>
    <t>SeCCuRe-SCBK KR DEV TSO SUP</t>
  </si>
  <si>
    <t>SeCCuRe-SCBK KR DR TSO CHG</t>
  </si>
  <si>
    <t>SeCCuRe-SCBK KR DR TSO SUP</t>
  </si>
  <si>
    <t>SeCCuRe-SCBK KR PROD TSO CHG</t>
  </si>
  <si>
    <t>SeCCuRe-SCBK KR PROD TSO SUP</t>
  </si>
  <si>
    <t>SECTS FSS HV SUP TSO CHG</t>
  </si>
  <si>
    <t>SECTS FSS HV SUP TSO SUP</t>
  </si>
  <si>
    <t>SECTS FSS SEM SUP TSO CHG</t>
  </si>
  <si>
    <t>SECTS FSS SEM SUP TSO SUP</t>
  </si>
  <si>
    <t>SECTS FSS SWA SUP TSO CHG</t>
  </si>
  <si>
    <t>SECTS FSS SWA SUP TSO SUP</t>
  </si>
  <si>
    <t>SECTS FSS SWD SUP TSO CHG</t>
  </si>
  <si>
    <t>SECTS FSS SWD SUP TSO SUP</t>
  </si>
  <si>
    <t>SECTS PIMAS OVAPI PRJ TSO CHG</t>
  </si>
  <si>
    <t>SECTS PIMAS OVAPI PRJ TSO SUP</t>
  </si>
  <si>
    <t>SECTS PS SEM SUP TSO CHG</t>
  </si>
  <si>
    <t>SECTS PS SEM SUP TSO SUP</t>
  </si>
  <si>
    <t>SECTS PS SWD SUP TSO CHG</t>
  </si>
  <si>
    <t>SECTS PS SWD SUP TSO SUP</t>
  </si>
  <si>
    <t>SECTS PS SWG SUP TSO CHG</t>
  </si>
  <si>
    <t>SECTS PS SWG SUP TSO SUP</t>
  </si>
  <si>
    <t>SECTS SPS PE SUP TSO CHG</t>
  </si>
  <si>
    <t>SECTS SPS PE SUP TSO SUP</t>
  </si>
  <si>
    <t>SECURE CODE WARRIOR PROD TSO CHG</t>
  </si>
  <si>
    <t>SECURE CODE WARRIOR PROD TSO SUP</t>
  </si>
  <si>
    <t>SECURE EMAIL FSS PROD TSO CHG</t>
  </si>
  <si>
    <t>SECURE EMAIL FSS PROD TSO SUP</t>
  </si>
  <si>
    <t>SECURE EMAIL GATEWAY - APAC PROD TSO CHG</t>
  </si>
  <si>
    <t>SECURE EMAIL GATEWAY - APAC PROD TSO SUP</t>
  </si>
  <si>
    <t>SECURE EMAIL GATEWAY - APAC UAT TSO CHG</t>
  </si>
  <si>
    <t>SECURE EMAIL GATEWAY - APAC UAT TSO SUP</t>
  </si>
  <si>
    <t>SECURE EMAIL GATEWAY - EMEA PROD TSO CHG</t>
  </si>
  <si>
    <t>SECURE EMAIL GATEWAY - EMEA PROD TSO SUP</t>
  </si>
  <si>
    <t>SECURE EMAIL GATEWAY - EMEA UAT TSO CHG</t>
  </si>
  <si>
    <t>SECURE EMAIL GATEWAY - EMEA UAT TSO SUP</t>
  </si>
  <si>
    <t>SECURE EMAIL GATEWAY - GLOBAL PROD TSO CHG</t>
  </si>
  <si>
    <t>SECURE EMAIL GATEWAY - GLOBAL PROD TSO SUP</t>
  </si>
  <si>
    <t>SECURE EMAIL GATEWAY - GLOBAL UAT TSO CHG</t>
  </si>
  <si>
    <t>SECURE EMAIL GATEWAY - GLOBAL UAT TSO SUP</t>
  </si>
  <si>
    <t>SECURE EMAIL GATEWAY - NAM PROD TSO CHG</t>
  </si>
  <si>
    <t>SECURE EMAIL GATEWAY - NAM PROD TSO SUP</t>
  </si>
  <si>
    <t>SECURE EMAIL GATEWAY - NAM UAT TSO CHG</t>
  </si>
  <si>
    <t>SECURE EMAIL GATEWAY - NAM UAT TSO SUP</t>
  </si>
  <si>
    <t>SECURE EMAIL SYNCTOOL - APAC PROD TSO CHG</t>
  </si>
  <si>
    <t>SECURE EMAIL SYNCTOOL - APAC PROD TSO SUP</t>
  </si>
  <si>
    <t>SECURE EMAIL SYNCTOOL - APAC UAT TSO CHG</t>
  </si>
  <si>
    <t>SECURE EMAIL SYNCTOOL - APAC UAT TSO SUP</t>
  </si>
  <si>
    <t>SECURE EMAIL SYNCTOOL - EMEA PROD TSO CHG</t>
  </si>
  <si>
    <t>SECURE EMAIL SYNCTOOL - EMEA PROD TSO SUP</t>
  </si>
  <si>
    <t>SECURE EMAIL SYNCTOOL - EMEA UAT TSO CHG</t>
  </si>
  <si>
    <t>SECURE EMAIL SYNCTOOL - EMEA UAT TSO SUP</t>
  </si>
  <si>
    <t>SECURE EMAIL SYNCTOOL - GLOBAL PROD TSO CHG</t>
  </si>
  <si>
    <t>SECURE EMAIL SYNCTOOL - GLOBAL PROD TSO SUP</t>
  </si>
  <si>
    <t>SECURE EMAIL SYNCTOOL - GLOBAL UAT TSO CHG</t>
  </si>
  <si>
    <t>SECURE EMAIL SYNCTOOL - GLOBAL UAT TSO SUP</t>
  </si>
  <si>
    <t>SECURE EMAIL SYNCTOOL - NAM PROD TSO CHG</t>
  </si>
  <si>
    <t>SECURE EMAIL SYNCTOOL - NAM PROD TSO SUP</t>
  </si>
  <si>
    <t>SECURE EMAIL SYNCTOOL - NAM UAT TSO CHG</t>
  </si>
  <si>
    <t>SECURE EMAIL SYNCTOOL - NAM UAT TSO SUP</t>
  </si>
  <si>
    <t>Secure Private Acccess APAC Prod TSO CHG</t>
  </si>
  <si>
    <t>Secure Private Acccess APAC Prod TSO SUP</t>
  </si>
  <si>
    <t>Secure Private Acccess APAC UAT TSO CHG</t>
  </si>
  <si>
    <t>Secure Private Acccess APAC UAT TSO SUP</t>
  </si>
  <si>
    <t>Secure Private Acccess EMEA Prod TSO CHG</t>
  </si>
  <si>
    <t>Secure Private Acccess EMEA Prod TSO SUP</t>
  </si>
  <si>
    <t>Secure Private Acccess EMEA UAT TSO CHG</t>
  </si>
  <si>
    <t>Secure Private Acccess EMEA UAT TSO SUP</t>
  </si>
  <si>
    <t>Secure Private Acccess Global Prod TSO CHG</t>
  </si>
  <si>
    <t>Secure Private Acccess Global Prod TSO SUP</t>
  </si>
  <si>
    <t>Secure Private Acccess Global UAT TSO CHG</t>
  </si>
  <si>
    <t>Secure Private Acccess Global UAT TSO SUP</t>
  </si>
  <si>
    <t>Secure Private Acccess US Prod TSO CHG</t>
  </si>
  <si>
    <t>Secure Private Acccess US Prod TSO SUP</t>
  </si>
  <si>
    <t>Secure Private Acccess US UAT TSO CHG</t>
  </si>
  <si>
    <t>Secure Private Acccess US UAT TSO SUP</t>
  </si>
  <si>
    <t>SECURE WEB ACCESS APAC PROD TSO CHG</t>
  </si>
  <si>
    <t>SECURE WEB ACCESS APAC PROD TSO SUP</t>
  </si>
  <si>
    <t>SECURE WEB ACCESS APAC UAT TSO CHG</t>
  </si>
  <si>
    <t>SECURE WEB ACCESS APAC UAT TSO SUP</t>
  </si>
  <si>
    <t>SECURE WEB ACCESS EMEA PROD TSO CHG</t>
  </si>
  <si>
    <t>SECURE WEB ACCESS EMEA PROD TSO SUP</t>
  </si>
  <si>
    <t>SECURE WEB ACCESS EMEA UAT TSO CHG</t>
  </si>
  <si>
    <t>SECURE WEB ACCESS EMEA UAT TSO SUP</t>
  </si>
  <si>
    <t>SECURE WEB ACCESS FSS PROD TSO CHG</t>
  </si>
  <si>
    <t>SECURE WEB ACCESS FSS PROD TSO SUP</t>
  </si>
  <si>
    <t>SECURE WEB ACCESS GLOBAL PROD TSO CHG</t>
  </si>
  <si>
    <t>SECURE WEB ACCESS GLOBAL PROD TSO SUP</t>
  </si>
  <si>
    <t>SECURE WEB ACCESS GLOBAL UAT TSO CHG</t>
  </si>
  <si>
    <t>SECURE WEB ACCESS GLOBAL UAT TSO SUP</t>
  </si>
  <si>
    <t>SECURE WEB ACCESS US PROD TSO CHG</t>
  </si>
  <si>
    <t>SECURE WEB ACCESS US PROD TSO SUP</t>
  </si>
  <si>
    <t>SECURE WEB ACCESS US UAT TSO CHG</t>
  </si>
  <si>
    <t>SECURE WEB ACCESS US UAT TSO SUP</t>
  </si>
  <si>
    <t>SECURE WEB DEFENCE CDN APAC PROD TSO CHG</t>
  </si>
  <si>
    <t>SECURE WEB DEFENCE CDN APAC PROD TSO SUP</t>
  </si>
  <si>
    <t>SECURE WEB DEFENCE CDN APAC UAT TSO CHG</t>
  </si>
  <si>
    <t>SECURE WEB DEFENCE CDN APAC UAT TSO SUP</t>
  </si>
  <si>
    <t>SECURE WEB DEFENCE CDN EMEA PROD TSO CHG</t>
  </si>
  <si>
    <t>SECURE WEB DEFENCE CDN EMEA PROD TSO SUP</t>
  </si>
  <si>
    <t>SECURE WEB DEFENCE CDN EMEA UAT TSO CHG</t>
  </si>
  <si>
    <t>SECURE WEB DEFENCE CDN EMEA UAT TSO SUP</t>
  </si>
  <si>
    <t>SECURE WEB DEFENCE CDN GLOBAL PROD TSO CHG</t>
  </si>
  <si>
    <t>SECURE WEB DEFENCE CDN GLOBAL PROD TSO SUP</t>
  </si>
  <si>
    <t>SECURE WEB DEFENCE CDN GLOBAL UAT TSO CHG</t>
  </si>
  <si>
    <t>SECURE WEB DEFENCE CDN GLOBAL UAT TSO SUP</t>
  </si>
  <si>
    <t>SECURE WEB DEFENCE CDN US PROD TSO CHG</t>
  </si>
  <si>
    <t>SECURE WEB DEFENCE CDN US PROD TSO SUP</t>
  </si>
  <si>
    <t>SECURE WEB DEFENCE CDN US UAT TSO CHG</t>
  </si>
  <si>
    <t>SECURE WEB DEFENCE CDN US UAT TSO SUP</t>
  </si>
  <si>
    <t>SECURE WEB DEFENCE DDOS APAC PROD TSO CHG</t>
  </si>
  <si>
    <t>SECURE WEB DEFENCE DDOS APAC PROD TSO SUP</t>
  </si>
  <si>
    <t>SECURE WEB DEFENCE DDOS APAC UAT TSO CHG</t>
  </si>
  <si>
    <t>SECURE WEB DEFENCE DDOS APAC UAT TSO SUP</t>
  </si>
  <si>
    <t>SECURE WEB DEFENCE DDOS EMEA PROD TSO CHG</t>
  </si>
  <si>
    <t>SECURE WEB DEFENCE DDOS EMEA PROD TSO SUP</t>
  </si>
  <si>
    <t>SECURE WEB DEFENCE DDOS EMEA UAT TSO CHG</t>
  </si>
  <si>
    <t>SECURE WEB DEFENCE DDOS EMEA UAT TSO SUP</t>
  </si>
  <si>
    <t>SECURE WEB DEFENCE DDOS GLOBAL PROD TSO CHG</t>
  </si>
  <si>
    <t>SECURE WEB DEFENCE DDOS GLOBAL PROD TSO SUP</t>
  </si>
  <si>
    <t>SECURE WEB DEFENCE DDOS GLOBAL UAT TSO CHG</t>
  </si>
  <si>
    <t>SECURE WEB DEFENCE DDOS GLOBAL UAT TSO SUP</t>
  </si>
  <si>
    <t>SECURE WEB DEFENCE DDOS US PROD TSO CHG</t>
  </si>
  <si>
    <t>SECURE WEB DEFENCE DDOS US PROD TSO SUP</t>
  </si>
  <si>
    <t>SECURE WEB DEFENCE DDOS US UAT TSO CHG</t>
  </si>
  <si>
    <t>SECURE WEB DEFENCE DDOS US UAT TSO SUP</t>
  </si>
  <si>
    <t>SECURE WEB DEFENCE FSS PROD TSO CHG</t>
  </si>
  <si>
    <t>SECURE WEB DEFENCE FSS PROD TSO SUP</t>
  </si>
  <si>
    <t>SECURE WEB DEFENCE WAF APAC PROD TSO CHG</t>
  </si>
  <si>
    <t>SECURE WEB DEFENCE WAF APAC PROD TSO SUP</t>
  </si>
  <si>
    <t>SECURE WEB DEFENCE WAF APAC UAT TSO CHG</t>
  </si>
  <si>
    <t>SECURE WEB DEFENCE WAF APAC UAT TSO SUP</t>
  </si>
  <si>
    <t>SECURE WEB DEFENCE WAF EMEA PROD TSO CHG</t>
  </si>
  <si>
    <t>SECURE WEB DEFENCE WAF EMEA PROD TSO SUP</t>
  </si>
  <si>
    <t>SECURE WEB DEFENCE WAF EMEA UAT TSO CHG</t>
  </si>
  <si>
    <t>SECURE WEB DEFENCE WAF EMEA UAT TSO SUP</t>
  </si>
  <si>
    <t>SECURE WEB DEFENCE WAF GLOBAL PROD TSO CHG</t>
  </si>
  <si>
    <t>SECURE WEB DEFENCE WAF GLOBAL PROD TSO SUP</t>
  </si>
  <si>
    <t>SECURE WEB DEFENCE WAF GLOBAL UAT TSO CHG</t>
  </si>
  <si>
    <t>SECURE WEB DEFENCE WAF GLOBAL UAT TSO SUP</t>
  </si>
  <si>
    <t>SECURE WEB DEFENCE WAF US PROD TSO CHG</t>
  </si>
  <si>
    <t>SECURE WEB DEFENCE WAF US PROD TSO SUP</t>
  </si>
  <si>
    <t>SECURE WEB DEFENCE WAF US UAT TSO CHG</t>
  </si>
  <si>
    <t>SECURE WEB DEFENCE WAF US UAT TSO SUP</t>
  </si>
  <si>
    <t>SECUREAUTH STEALTHAUDIT PROD TSO CHG</t>
  </si>
  <si>
    <t>SECUREAUTH STEALTHAUDIT PROD TSO SUP</t>
  </si>
  <si>
    <t>SECUREAUTH STEALTHINTERCEPT PROD TSO CHG</t>
  </si>
  <si>
    <t>SECUREAUTH STEALTHINTERCEPT PROD TSO SUP</t>
  </si>
  <si>
    <t>SECUREAUTH UK DR TSO CHG</t>
  </si>
  <si>
    <t>SECUREAUTH UK DR TSO SUP</t>
  </si>
  <si>
    <t>SECUREAUTH UK PROD TSO CHG</t>
  </si>
  <si>
    <t>SECUREAUTH UK PROD TSO SUP</t>
  </si>
  <si>
    <t>SecureX PROD TSO CHG</t>
  </si>
  <si>
    <t>SecureX PROD TSO SUP</t>
  </si>
  <si>
    <t>SECURITIES DEPOSITORY CENTRE JO PROD TSO CHG</t>
  </si>
  <si>
    <t>SECURITIES DEPOSITORY CENTRE JO PROD TSO SUP</t>
  </si>
  <si>
    <t>SECURITY ACCESS MANAGEMENT DR TSO CHG</t>
  </si>
  <si>
    <t>SECURITY ACCESS MANAGEMENT DR TSO SUP</t>
  </si>
  <si>
    <t>Security Automation Tools Suite PROD TSO CHG</t>
  </si>
  <si>
    <t>Security Automation Tools Suite PROD TSO SUP</t>
  </si>
  <si>
    <t>SECURITY HYGIENE TSO CHG</t>
  </si>
  <si>
    <t>SECURITY HYGIENE TSO SUP</t>
  </si>
  <si>
    <t>Security Orchestration, Automation and Response DEV TSO CHG</t>
  </si>
  <si>
    <t>Security Orchestration, Automation and Response DEV TSO SUP</t>
  </si>
  <si>
    <t>Security Orchestration, Automation and Response Preprod TSO CHG</t>
  </si>
  <si>
    <t>Security Orchestration, Automation and Response Preprod TSO SUP</t>
  </si>
  <si>
    <t>SECURITY-SCSK KR DEV TSO CHG</t>
  </si>
  <si>
    <t>SECURITY-SCSK KR DEV TSO SUP</t>
  </si>
  <si>
    <t>SECURITY-SCSK KR DR TSO CHG</t>
  </si>
  <si>
    <t>SECURITY-SCSK KR DR TSO SUP</t>
  </si>
  <si>
    <t>SECURITY-SCSK KR PROD TSO CHG</t>
  </si>
  <si>
    <t>SECURITY-SCSK KR PROD TSO SUP</t>
  </si>
  <si>
    <t>SEISMIC DEV TSO CHG</t>
  </si>
  <si>
    <t>SEISMIC DEV TSO SUP</t>
  </si>
  <si>
    <t>SEISMIC DR TSO CHG</t>
  </si>
  <si>
    <t>SEISMIC DR TSO SUP</t>
  </si>
  <si>
    <t>SEISMIC PROD TSO CHG</t>
  </si>
  <si>
    <t>SEISMIC PROD TSO SUP</t>
  </si>
  <si>
    <t>SELFASSISTED CLIENT ONBOARDING IN DR TSO CHG</t>
  </si>
  <si>
    <t>SELFASSISTED CLIENT ONBOARDING IN DR TSO SUP</t>
  </si>
  <si>
    <t>SELFASSISTED CLIENT ONBOARDING IN PROD TSO CHG</t>
  </si>
  <si>
    <t>SELFASSISTED CLIENT ONBOARDING IN PROD TSO SUP</t>
  </si>
  <si>
    <t>SELFASSISTED CLIENT ONBOARDING MY DR TSO CHG</t>
  </si>
  <si>
    <t>SELFASSISTED CLIENT ONBOARDING MY DR TSO SUP</t>
  </si>
  <si>
    <t>SELFASSISTED CLIENT ONBOARDING MY PROD TSO CHG</t>
  </si>
  <si>
    <t>SELFASSISTED CLIENT ONBOARDING MY PROD TSO SUP</t>
  </si>
  <si>
    <t>SELFASSISTED CLIENT ONBOARDING SG DR TSO CHG</t>
  </si>
  <si>
    <t>SELFASSISTED CLIENT ONBOARDING SG DR TSO SUP</t>
  </si>
  <si>
    <t>SELFASSISTED CLIENT ONBOARDING SG PROD TSO CHG</t>
  </si>
  <si>
    <t>SELFASSISTED CLIENT ONBOARDING SG PROD TSO SUP</t>
  </si>
  <si>
    <t>SERVER DECOMMISSION TSO CHG</t>
  </si>
  <si>
    <t>SERVER DECOMMISSION TSO SUP</t>
  </si>
  <si>
    <t>SERVER DISPENSATION TSO CHG</t>
  </si>
  <si>
    <t>SERVER DISPENSATION TSO SUP</t>
  </si>
  <si>
    <t>SERVICE AND SET REPORTING DEV TSO CHG</t>
  </si>
  <si>
    <t>SERVICE AND SET REPORTING DEV TSO SUP</t>
  </si>
  <si>
    <t>SERVICE AND SET REPORTING PROD TSO CHG</t>
  </si>
  <si>
    <t>SERVICE AND SET REPORTING PROD TSO SUP</t>
  </si>
  <si>
    <t>SERVICE DESK COMPLAINT MANAGEMENT NP DR TSO CHG</t>
  </si>
  <si>
    <t>SERVICE DESK COMPLAINT MANAGEMENT NP DR TSO SUP</t>
  </si>
  <si>
    <t>SERVICE DESK COMPLAINT MANAGEMENT NP PROD TSO CHG</t>
  </si>
  <si>
    <t>SERVICE DESK COMPLAINT MANAGEMENT NP PROD TSO SUP</t>
  </si>
  <si>
    <t>SERVICE VIRTUALIZATION PLATFORM DEV TSO CHG</t>
  </si>
  <si>
    <t>SERVICE VIRTUALIZATION PLATFORM DEV TSO SUP</t>
  </si>
  <si>
    <t>SERVICE VIRTUALIZATION PLATFORM DR TSO CHG</t>
  </si>
  <si>
    <t>SERVICE VIRTUALIZATION PLATFORM DR TSO SUP</t>
  </si>
  <si>
    <t>SERVICE VIRTUALIZATION PLATFORM PROD TSO CHG</t>
  </si>
  <si>
    <t>SERVICE VIRTUALIZATION PLATFORM PROD TSO SUP</t>
  </si>
  <si>
    <t>SERVICENOW - BCM DEV TSO CHG</t>
  </si>
  <si>
    <t>SERVICENOW - BCM DEV TSO SUP</t>
  </si>
  <si>
    <t>SERVICENOW - BCM DR TSO CHG</t>
  </si>
  <si>
    <t>SERVICENOW - BCM DR TSO SUP</t>
  </si>
  <si>
    <t>SERVICENOW - BCM PROD TSO CHG</t>
  </si>
  <si>
    <t>SERVICENOW - BCM PROD TSO SUP</t>
  </si>
  <si>
    <t>SERVICENOW - BCM SIT TSO CHG</t>
  </si>
  <si>
    <t>SERVICENOW - BCM SIT TSO SUP</t>
  </si>
  <si>
    <t>SERVICENOW - BCM STAGE TSO CHG</t>
  </si>
  <si>
    <t>SERVICENOW - BCM STAGE TSO SUP</t>
  </si>
  <si>
    <t>SERVICENOW - BCM TRAINING TSO CHG</t>
  </si>
  <si>
    <t>SERVICENOW - BCM TRAINING TSO SUP</t>
  </si>
  <si>
    <t>SERVICENOW - BCM UAT TSO CHG</t>
  </si>
  <si>
    <t>SERVICENOW - BCM UAT TSO SUP</t>
  </si>
  <si>
    <t>SERVICENOW - ECN REGISTER DEV TSO CHG</t>
  </si>
  <si>
    <t>SERVICENOW - ECN REGISTER DEV TSO SUP</t>
  </si>
  <si>
    <t>SERVICENOW - ECN REGISTER PROD TSO CHG</t>
  </si>
  <si>
    <t>SERVICENOW - ECN REGISTER PROD TSO SUP</t>
  </si>
  <si>
    <t>SERVICENOW - ECN REGISTER SIT TSO CHG</t>
  </si>
  <si>
    <t>SERVICENOW - ECN REGISTER SIT TSO SUP</t>
  </si>
  <si>
    <t>SERVICENOW - ECN REGISTER STAGE TSO CHG</t>
  </si>
  <si>
    <t>SERVICENOW - ECN REGISTER STAGE TSO SUP</t>
  </si>
  <si>
    <t>SERVICENOW - ECN REGISTER UAT TSO CHG</t>
  </si>
  <si>
    <t>SERVICENOW - ECN REGISTER UAT TSO SUP</t>
  </si>
  <si>
    <t>SERVICENOW - ITBM DEV TSO CHG</t>
  </si>
  <si>
    <t>SERVICENOW - ITBM DEV TSO SUP</t>
  </si>
  <si>
    <t>SERVICENOW - S-BIA DEV TSO CHG</t>
  </si>
  <si>
    <t>SERVICENOW - S-BIA DEV TSO SUP</t>
  </si>
  <si>
    <t>SERVICENOW - S-BIA DR TSO CHG</t>
  </si>
  <si>
    <t>SERVICENOW - S-BIA DR TSO SUP</t>
  </si>
  <si>
    <t>SERVICENOW - S-BIA PRE PROD TSO CHG</t>
  </si>
  <si>
    <t>SERVICENOW - S-BIA PRE PROD TSO SUP</t>
  </si>
  <si>
    <t>SERVICENOW - S-BIA PROD TSO CHG</t>
  </si>
  <si>
    <t>SERVICENOW - S-BIA PROD TSO SUP</t>
  </si>
  <si>
    <t>SERVICENOW - S-BIA SIT TSO CHG</t>
  </si>
  <si>
    <t>SERVICENOW - S-BIA SIT TSO SUP</t>
  </si>
  <si>
    <t>SERVICENOW - S-BIA UAT TSO CHG</t>
  </si>
  <si>
    <t>SERVICENOW - S-BIA UAT TSO SUP</t>
  </si>
  <si>
    <t>SERVICENOW - SECURITY ACCEPTANCE TESTING DEV TSO CHG</t>
  </si>
  <si>
    <t>SERVICENOW - SECURITY ACCEPTANCE TESTING DEV TSO SUP</t>
  </si>
  <si>
    <t>SERVICENOW - SECURITY ACCEPTANCE TESTING PRE-PROD TSO CHG</t>
  </si>
  <si>
    <t>SERVICENOW - SECURITY ACCEPTANCE TESTING PRE-PROD TSO SUP</t>
  </si>
  <si>
    <t>ServiceNow - Security Acceptance Testing PROD CHG</t>
  </si>
  <si>
    <t>ServiceNow - Security Acceptance Testing PROD SUP</t>
  </si>
  <si>
    <t>SERVICENOW - SECURITY ACCEPTANCE TESTING SIT TSO CHG</t>
  </si>
  <si>
    <t>SERVICENOW - SECURITY ACCEPTANCE TESTING SIT TSO SUP</t>
  </si>
  <si>
    <t>SERVICENOW - SECURITY ACCEPTANCE TESTING UAT TSO CHG</t>
  </si>
  <si>
    <t>SERVICENOW - SECURITY ACCEPTANCE TESTING UAT TSO SUP</t>
  </si>
  <si>
    <t>ServiceNow 3PSEC DEV TSO CHG</t>
  </si>
  <si>
    <t>ServiceNow 3PSEC DEV TSO SUP</t>
  </si>
  <si>
    <t>ServiceNow 3PSEC PROD TSO CHG</t>
  </si>
  <si>
    <t>ServiceNow 3PSEC PROD TSO SUP</t>
  </si>
  <si>
    <t>ServiceNow 3PSEC SIT TSO CHG</t>
  </si>
  <si>
    <t>ServiceNow 3PSEC SIT TSO SUP</t>
  </si>
  <si>
    <t>ServiceNow 3PSEC STAGE TSO CHG</t>
  </si>
  <si>
    <t>ServiceNow 3PSEC STAGE TSO SUP</t>
  </si>
  <si>
    <t>ServiceNow 3PSEC UAT TSO CHG</t>
  </si>
  <si>
    <t>ServiceNow 3PSEC UAT TSO SUP</t>
  </si>
  <si>
    <t>ServiceNow Ask Legal Ops DEV TSO CHG</t>
  </si>
  <si>
    <t>ServiceNow Ask Legal Ops DEV TSO SUP</t>
  </si>
  <si>
    <t>ServiceNow Ask Legal Ops PROD TSO CHG</t>
  </si>
  <si>
    <t>ServiceNow Ask Legal Ops PROD TSO SUP</t>
  </si>
  <si>
    <t>ServiceNow Ask Legal Ops SIT TSO CHG</t>
  </si>
  <si>
    <t>ServiceNow Ask Legal Ops SIT TSO SUP</t>
  </si>
  <si>
    <t>ServiceNow Ask Legal Ops STAGE TSO CHG</t>
  </si>
  <si>
    <t>ServiceNow Ask Legal Ops STAGE TSO SUP</t>
  </si>
  <si>
    <t>ServiceNow Ask Legal Ops UAT TSO CHG</t>
  </si>
  <si>
    <t>ServiceNow Ask Legal Ops UAT TSO SUP</t>
  </si>
  <si>
    <t>ServiceNow Common Platform DEV TSO CHG</t>
  </si>
  <si>
    <t>ServiceNow Common Platform DEV TSO SUP</t>
  </si>
  <si>
    <t>ServiceNow Common Platform ITBM TSO CHG</t>
  </si>
  <si>
    <t>ServiceNow Common Platform ITBM TSO SUP</t>
  </si>
  <si>
    <t>ServiceNow Common Platform MOCK TSO CHG</t>
  </si>
  <si>
    <t>ServiceNow Common Platform MOCK TSO SUP</t>
  </si>
  <si>
    <t>ServiceNow Common Platform POC TSO CHG</t>
  </si>
  <si>
    <t>ServiceNow Common Platform POC TSO SUP</t>
  </si>
  <si>
    <t>ServiceNow Common Platform PROD TSO CHG</t>
  </si>
  <si>
    <t>ServiceNow Common Platform PROD TSO SUP</t>
  </si>
  <si>
    <t>ServiceNow Common Platform SIT TSO CHG</t>
  </si>
  <si>
    <t>ServiceNow Common Platform SIT TSO SUP</t>
  </si>
  <si>
    <t>ServiceNow Common Platform STAGE TSO CHG</t>
  </si>
  <si>
    <t>ServiceNow Common Platform STAGE TSO SUP</t>
  </si>
  <si>
    <t>ServiceNow Common Platform TRAINING TSO CHG</t>
  </si>
  <si>
    <t>ServiceNow Common Platform TRAINING TSO SUP</t>
  </si>
  <si>
    <t>ServiceNow Common Platform UAT TSO CHG</t>
  </si>
  <si>
    <t>ServiceNow Common Platform UAT TSO SUP</t>
  </si>
  <si>
    <t>SERVICENOW EDMP SELF SERVICE PROD TSO CHG</t>
  </si>
  <si>
    <t>SERVICENOW EDMP SELF SERVICE PROD TSO SUP</t>
  </si>
  <si>
    <t>SERVICENOW EUC REGISTER PROD TSO CHG</t>
  </si>
  <si>
    <t>SERVICENOW EUC REGISTER PROD TSO SUP</t>
  </si>
  <si>
    <t>ServiceNow EUS Virtual Agent DEV TSO CHG</t>
  </si>
  <si>
    <t>ServiceNow EUS Virtual Agent DEV TSO SUP</t>
  </si>
  <si>
    <t>ServiceNow EUS Virtual Agent PROD TSO CHG</t>
  </si>
  <si>
    <t>ServiceNow EUS Virtual Agent PROD TSO SUP</t>
  </si>
  <si>
    <t>ServiceNow EUS Virtual Agent SIT TSO CHG</t>
  </si>
  <si>
    <t>ServiceNow EUS Virtual Agent SIT TSO SUP</t>
  </si>
  <si>
    <t>ServiceNow EUS Virtual Agent STAGE TSO CHG</t>
  </si>
  <si>
    <t>ServiceNow EUS Virtual Agent STAGE TSO SUP</t>
  </si>
  <si>
    <t>ServiceNow EUS Virtual Agent UAT TSO CHG</t>
  </si>
  <si>
    <t>ServiceNow EUS Virtual Agent UAT TSO SUP</t>
  </si>
  <si>
    <t>SERVICENOW HAM DEV TSO CHG</t>
  </si>
  <si>
    <t>SERVICENOW HAM DEV TSO SUP</t>
  </si>
  <si>
    <t>SERVICENOW HAM PROD TSO CHG</t>
  </si>
  <si>
    <t>SERVICENOW HAM PROD TSO SUP</t>
  </si>
  <si>
    <t>SERVICENOW HAM SIT TSO CHG</t>
  </si>
  <si>
    <t>SERVICENOW HAM SIT TSO SUP</t>
  </si>
  <si>
    <t>SERVICENOW HAM STAGE TSO CHG</t>
  </si>
  <si>
    <t>SERVICENOW HAM STAGE TSO SUP</t>
  </si>
  <si>
    <t>SERVICENOW HAM UAT TSO CHG</t>
  </si>
  <si>
    <t>SERVICENOW HAM UAT TSO SUP</t>
  </si>
  <si>
    <t>ServiceNow IA - FSM DEV TSO CHG</t>
  </si>
  <si>
    <t>ServiceNow IA - FSM DEV TSO SUP</t>
  </si>
  <si>
    <t>ServiceNow IA - FSM PROD TSO CHG</t>
  </si>
  <si>
    <t>ServiceNow IA - FSM PROD TSO SUP</t>
  </si>
  <si>
    <t>ServiceNow IA - FSM SIT TSO CHG</t>
  </si>
  <si>
    <t>ServiceNow IA - FSM SIT TSO SUP</t>
  </si>
  <si>
    <t>ServiceNow IA - FSM STAGE TSO CHG</t>
  </si>
  <si>
    <t>ServiceNow IA - FSM STAGE TSO SUP</t>
  </si>
  <si>
    <t>ServiceNow IA - FSM UAT TSO CHG</t>
  </si>
  <si>
    <t>ServiceNow IA - FSM UAT TSO SUP</t>
  </si>
  <si>
    <t>ServiceNow ITGRC-CRISP DEV TSO CHG</t>
  </si>
  <si>
    <t>ServiceNow ITGRC-CRISP DEV TSO SUP</t>
  </si>
  <si>
    <t>ServiceNow ITGRC-CRISP PROD TSO CHG</t>
  </si>
  <si>
    <t>ServiceNow ITGRC-CRISP PROD TSO SUP</t>
  </si>
  <si>
    <t>ServiceNow ITGRC-CRISP SIT TSO CHG</t>
  </si>
  <si>
    <t>ServiceNow ITGRC-CRISP SIT TSO SUP</t>
  </si>
  <si>
    <t>ServiceNow ITGRC-CRISP STAGE TSO CHG</t>
  </si>
  <si>
    <t>ServiceNow ITGRC-CRISP STAGE TSO SUP</t>
  </si>
  <si>
    <t>ServiceNow ITGRC-CRISP UAT TSO CHG</t>
  </si>
  <si>
    <t>ServiceNow ITGRC-CRISP UAT TSO SUP</t>
  </si>
  <si>
    <t>ServiceNow ITOM Visibility DEV TSO CHG</t>
  </si>
  <si>
    <t>ServiceNow ITOM Visibility DEV TSO SUP</t>
  </si>
  <si>
    <t>ServiceNow ITOM Visibility PROD TSO CHG</t>
  </si>
  <si>
    <t>ServiceNow ITOM Visibility PROD TSO SUP</t>
  </si>
  <si>
    <t>ServiceNow ITOM Visibility SIT TSO CHG</t>
  </si>
  <si>
    <t>ServiceNow ITOM Visibility SIT TSO SUP</t>
  </si>
  <si>
    <t>ServiceNow ITOM Visibility STAGE TSO CHG</t>
  </si>
  <si>
    <t>ServiceNow ITOM Visibility STAGE TSO SUP</t>
  </si>
  <si>
    <t>ServiceNow ITOM Visibility UAT TSO CHG</t>
  </si>
  <si>
    <t>ServiceNow ITOM Visibility UAT TSO SUP</t>
  </si>
  <si>
    <t>ServiceNow ITSM DEV TSO CHG</t>
  </si>
  <si>
    <t>ServiceNow ITSM DEV TSO SUP</t>
  </si>
  <si>
    <t>ServiceNow ITSM PROD TSO CHG</t>
  </si>
  <si>
    <t>ServiceNow ITSM PROD TSO SUP</t>
  </si>
  <si>
    <t>ServiceNow ITSM SIT TSO CHG</t>
  </si>
  <si>
    <t>ServiceNow ITSM SIT TSO SUP</t>
  </si>
  <si>
    <t>ServiceNow ITSM STAGE TSO CHG</t>
  </si>
  <si>
    <t>ServiceNow ITSM STAGE TSO SUP</t>
  </si>
  <si>
    <t>ServiceNow ITSM Training TSO CHG</t>
  </si>
  <si>
    <t>ServiceNow ITSM Training TSO SUP</t>
  </si>
  <si>
    <t>ServiceNow ITSM UAT TSO CHG</t>
  </si>
  <si>
    <t>ServiceNow ITSM UAT TSO SUP</t>
  </si>
  <si>
    <t>ServiceNow SAM DEV TSO CHG</t>
  </si>
  <si>
    <t>ServiceNow SAM DEV TSO SUP</t>
  </si>
  <si>
    <t>ServiceNow SAM PROD TSO CHG</t>
  </si>
  <si>
    <t>ServiceNow SAM PROD TSO SUP</t>
  </si>
  <si>
    <t>ServiceNow SAM SIT TSO CHG</t>
  </si>
  <si>
    <t>ServiceNow SAM SIT TSO SUP</t>
  </si>
  <si>
    <t>ServiceNow SAM STAGE TSO CHG</t>
  </si>
  <si>
    <t>ServiceNow SAM STAGE TSO SUP</t>
  </si>
  <si>
    <t>ServiceNow SAM UAT TSO CHG</t>
  </si>
  <si>
    <t>ServiceNow SAM UAT TSO SUP</t>
  </si>
  <si>
    <t>SERVICENOW-ASKHR2.0 PROD TSO CHG</t>
  </si>
  <si>
    <t>SERVICENOW-ASKHR2.0 PROD TSO SUP</t>
  </si>
  <si>
    <t>SERVICENOW-PRIVACY IMPACT ASSESSMENT PROD TSO CHG</t>
  </si>
  <si>
    <t>SERVICENOW-PRIVACY IMPACT SESSMENT PROD TSO SUP</t>
  </si>
  <si>
    <t>Services Request Platform -SCBTL DR TSO CHG</t>
  </si>
  <si>
    <t>Services Request Platform -SCBTL DR TSO SUP</t>
  </si>
  <si>
    <t>Services Request Platform -SCBTL PROD TSO CHG</t>
  </si>
  <si>
    <t>Services Request Platform -SCBTL PROD TSO SUP</t>
  </si>
  <si>
    <t>SevOne Dev TSO CHG</t>
  </si>
  <si>
    <t>SevOne Dev TSO SUP</t>
  </si>
  <si>
    <t>SevOne Prod TSO CHG</t>
  </si>
  <si>
    <t>SevOne Prod TSO SUP</t>
  </si>
  <si>
    <t>SFMS-NEFT IN PROD TSO CHG</t>
  </si>
  <si>
    <t>SFMS-NEFT IN PROD TSO SUP</t>
  </si>
  <si>
    <t>SG BIZ FLM TSO CHG</t>
  </si>
  <si>
    <t>SG BIZ FLM TSO SUP</t>
  </si>
  <si>
    <t>SG IT CTM APPLICATION SECURITY TSO CHG</t>
  </si>
  <si>
    <t>SG IT CTM APPLICATION SECURITY TSO SUP</t>
  </si>
  <si>
    <t>SG IT CTM TSO CHG</t>
  </si>
  <si>
    <t>SG IT CTM TSO SUP</t>
  </si>
  <si>
    <t>SG OSV CLCOMPUTER TSO CHG</t>
  </si>
  <si>
    <t>SG OSV CLCOMPUTER TSO SUP</t>
  </si>
  <si>
    <t>SG OSV DATAPOST TSO CHG</t>
  </si>
  <si>
    <t>SG OSV DATAPOST TSO SUP</t>
  </si>
  <si>
    <t>SG OSV IBM TSO CHG</t>
  </si>
  <si>
    <t>SG OSV IBM TSO SUP</t>
  </si>
  <si>
    <t>SG OSV NCR TSO CHG</t>
  </si>
  <si>
    <t>SG OSV NCR TSO SUP</t>
  </si>
  <si>
    <t>SG OSV PREMISES TSO CHG</t>
  </si>
  <si>
    <t>SG OSV PREMISES TSO SUP</t>
  </si>
  <si>
    <t>SG OSV SERVER TSO PROD CHG</t>
  </si>
  <si>
    <t>SG OSV SERVER TSO PROD SUP</t>
  </si>
  <si>
    <t>SGEI PRICE KING SYSTEM CN PROD TSO CHG</t>
  </si>
  <si>
    <t>SGEI PRICE KING SYSTEM CN PROD TSO SUP</t>
  </si>
  <si>
    <t>SGEI Trading System DEV TSO CHG</t>
  </si>
  <si>
    <t>SGEI Trading System DEV TSO SUP</t>
  </si>
  <si>
    <t>SGEI TRADING SYSTEM PROD TSO CHG</t>
  </si>
  <si>
    <t>SGEI TRADING SYSTEM PROD TSO SUP</t>
  </si>
  <si>
    <t>SGE-TRADER CN PROD TSO CHG</t>
  </si>
  <si>
    <t>SGE-TRADER CN PROD TSO SUP</t>
  </si>
  <si>
    <t>SGE-TRADER DEV TSO CHG</t>
  </si>
  <si>
    <t>SGE-TRADER DEV TSO SUP</t>
  </si>
  <si>
    <t>SGMI HK SG PROD TSO CHG</t>
  </si>
  <si>
    <t>SGMI HK SG PROD TSO SUP</t>
  </si>
  <si>
    <t>SGS HK PROD TSO CHG</t>
  </si>
  <si>
    <t>SGS HK PROD TSO SUP</t>
  </si>
  <si>
    <t>SHANCHAYAPATRA MGMT SYSTEM BD DR TSO CHG</t>
  </si>
  <si>
    <t>SHANCHAYAPATRA MGMT SYSTEM BD DR TSO SUP</t>
  </si>
  <si>
    <t>SHANCHAYAPATRA MGMT SYSTEM BD PROD TSO CHG</t>
  </si>
  <si>
    <t>SHANCHAYAPATRA MGMT SYSTEM BD PROD TSO SUP</t>
  </si>
  <si>
    <t>SHARED MAILBOX MANAGEMENT TSO CHG</t>
  </si>
  <si>
    <t>SHARED MAILBOX MANAGEMENT TSO SUP</t>
  </si>
  <si>
    <t>SHAREPOINT 2013 HK DEV TSO CHG</t>
  </si>
  <si>
    <t>SHAREPOINT 2013 HK DEV TSO SUP</t>
  </si>
  <si>
    <t>SHAREPOINT 2013 HK DR TSO CHG</t>
  </si>
  <si>
    <t>SHAREPOINT 2013 HK DR TSO SUP</t>
  </si>
  <si>
    <t>SHAREPOINT 2013 HK PROD TSO CHG</t>
  </si>
  <si>
    <t>SHAREPOINT 2013 HK PROD TSO SUP</t>
  </si>
  <si>
    <t>SHAREPOINT 2013 HK UAT TSO CHG</t>
  </si>
  <si>
    <t>SHAREPOINT 2013 HK UAT TSO SUP</t>
  </si>
  <si>
    <t>SHAREPOINT SITE MANAGEMENT TSO CHG</t>
  </si>
  <si>
    <t>SHAREPOINT SITE MANAGEMENT TSO SUP</t>
  </si>
  <si>
    <t>SHAREWORKS DEV TSO CHG</t>
  </si>
  <si>
    <t>SHAREWORKS DEV TSO SUP</t>
  </si>
  <si>
    <t>SHAREWORKS DR TSO CHG</t>
  </si>
  <si>
    <t>SHAREWORKS DR TSO SUP</t>
  </si>
  <si>
    <t>SHAREWORKS PROD TSO CHG</t>
  </si>
  <si>
    <t>SHAREWORKS PROD TSO SUP</t>
  </si>
  <si>
    <t>SHARP DEV TSO CHG</t>
  </si>
  <si>
    <t>SHARP DEV TSO SUP</t>
  </si>
  <si>
    <t>SHARP DR TSO CHG</t>
  </si>
  <si>
    <t>SHARP DR TSO SUP</t>
  </si>
  <si>
    <t>SHARP PROD TSO CHG</t>
  </si>
  <si>
    <t>SHARP PROD TSO SUP</t>
  </si>
  <si>
    <t>SHARP SIT TSO CHG</t>
  </si>
  <si>
    <t>SHARP SIT TSO SUP</t>
  </si>
  <si>
    <t>SHARP UAT TSO CHG</t>
  </si>
  <si>
    <t>SHARP UAT TSO SUP</t>
  </si>
  <si>
    <t>SHCH-CN DEV TSO CHG</t>
  </si>
  <si>
    <t>SHCH-CN DEV TSO SUP</t>
  </si>
  <si>
    <t>SHCH-CN DR TSO CHG</t>
  </si>
  <si>
    <t>SHCH-CN DR TSO SUP</t>
  </si>
  <si>
    <t>SHCH-CN PROD TSO CHG</t>
  </si>
  <si>
    <t>SHCH-CN PROD TSO SUP</t>
  </si>
  <si>
    <t>SHIPTRAIN-HK_AWS DEV TSO CHG</t>
  </si>
  <si>
    <t>SHIPTRAIN-HK_AWS DEV TSO SUP</t>
  </si>
  <si>
    <t>SHIPTRAIN-IN_AWS DEV TSO CHG</t>
  </si>
  <si>
    <t>SHIPTRAIN-IN_AWS DEV TSO SUP</t>
  </si>
  <si>
    <t>SHIPTRAIN-SG_AWS DEV TSO CHG</t>
  </si>
  <si>
    <t>SHIPTRAIN-SG_AWS DEV TSO SUP</t>
  </si>
  <si>
    <t>SHL TALEO PROD TSO CHG</t>
  </si>
  <si>
    <t>SHL TALEO PROD TSO SUP</t>
  </si>
  <si>
    <t>SHODAN API PROD TSO CHG</t>
  </si>
  <si>
    <t>SHODAN API PROD TSO SUP</t>
  </si>
  <si>
    <t>SIDDA HK DEV TSO CHG</t>
  </si>
  <si>
    <t>SIDDA HK DEV TSO SUP</t>
  </si>
  <si>
    <t>SIDDA HK DR TSO CHG</t>
  </si>
  <si>
    <t>SIDDA HK DR TSO SUP</t>
  </si>
  <si>
    <t>SIDDA HK PROD TSO CHG</t>
  </si>
  <si>
    <t>SIDDA HK PROD TSO SUP</t>
  </si>
  <si>
    <t>SINCH PROD TSO CHG</t>
  </si>
  <si>
    <t>SINCH PROD TSO SUP</t>
  </si>
  <si>
    <t>SINE WAVE TOKEN ADMIN TSO CHG</t>
  </si>
  <si>
    <t>SINE WAVE TOKEN ADMIN TSO SUP</t>
  </si>
  <si>
    <t>SINGLE SHARED GLOBAL PROD TSO CHG</t>
  </si>
  <si>
    <t>SINGLE SHARED GLOBAL PROD TSO SUP</t>
  </si>
  <si>
    <t>S-INVEST V1 ID PROD TSO CHG</t>
  </si>
  <si>
    <t>S-INVEST V1 ID PROD TSO SUP</t>
  </si>
  <si>
    <t>SIS DEV TSO CHG</t>
  </si>
  <si>
    <t>SIS DEV TSO SUP</t>
  </si>
  <si>
    <t>SIS OAT TSO CHG</t>
  </si>
  <si>
    <t>SIS OAT TSO SUP</t>
  </si>
  <si>
    <t>SIS SIT TSO CHG</t>
  </si>
  <si>
    <t>SIS SIT TSO SUP</t>
  </si>
  <si>
    <t>SIS UAT TSO CHG</t>
  </si>
  <si>
    <t>SIS UAT TSO SUP</t>
  </si>
  <si>
    <t>SKN ID DR TSO CHG</t>
  </si>
  <si>
    <t>SKN ID DR TSO SUP</t>
  </si>
  <si>
    <t>SKN ID PROD TSO CHG</t>
  </si>
  <si>
    <t>SKN ID PROD TSO SUP</t>
  </si>
  <si>
    <t>SKYBOX PROD TSO CHG</t>
  </si>
  <si>
    <t>SKYBOX PROD TSO SUP</t>
  </si>
  <si>
    <t>SKYNET PROD TSO CHG</t>
  </si>
  <si>
    <t>SKYNET PROD TSO SUP</t>
  </si>
  <si>
    <t>SKYPE FOR BUSINESS DR TSO CHG</t>
  </si>
  <si>
    <t>SKYPE FOR BUSINESS DR TSO SUP</t>
  </si>
  <si>
    <t>SKYPE FOR BUSINESS PROD TSO CHG</t>
  </si>
  <si>
    <t>SKYPE FOR BUSINESS PROD TSO SUP</t>
  </si>
  <si>
    <t>SL DC CRES SUPPORT TSO CHG</t>
  </si>
  <si>
    <t>SL DC CRES SUPPORT TSO SUP</t>
  </si>
  <si>
    <t>SLL TH PROD TSO CHG</t>
  </si>
  <si>
    <t>SLL TH PROD TSO SUP</t>
  </si>
  <si>
    <t>Smart Communications DEV TSO CHG</t>
  </si>
  <si>
    <t>Smart Communications DEV TSO SUP</t>
  </si>
  <si>
    <t>Smart Communications UAT TSO CHG</t>
  </si>
  <si>
    <t>Smart Communications UAT TSO SUP</t>
  </si>
  <si>
    <t>SMART MUTUAL IN DR TSO CHG</t>
  </si>
  <si>
    <t>SMART MUTUAL IN DR TSO SUP</t>
  </si>
  <si>
    <t>SMART MUTUAL IN PROD TSO CHG</t>
  </si>
  <si>
    <t>SMART MUTUAL IN PROD TSO SUP</t>
  </si>
  <si>
    <t>SMART STREAMING DEV TSO CHG</t>
  </si>
  <si>
    <t>SMART STREAMING DEV TSO SUP</t>
  </si>
  <si>
    <t>SMART STREAMING DR TSO CHG</t>
  </si>
  <si>
    <t>SMART STREAMING DR TSO SUP</t>
  </si>
  <si>
    <t>SMART STREAMING PRE-PROD TSO CHG</t>
  </si>
  <si>
    <t>SMART STREAMING PRE-PROD TSO SUP</t>
  </si>
  <si>
    <t>SMART STREAMING PROD TSO CHG</t>
  </si>
  <si>
    <t>SMART STREAMING PROD TSO SUP</t>
  </si>
  <si>
    <t>SMART STREAMING TEST TSO CHG</t>
  </si>
  <si>
    <t>SMART STREAMING TEST TSO SUP</t>
  </si>
  <si>
    <t>SMARTBOT DEV TSO CHG</t>
  </si>
  <si>
    <t>SMARTBOT DEV TSO SUP</t>
  </si>
  <si>
    <t>SMARTBOT DR TSO CHG</t>
  </si>
  <si>
    <t>SMARTBOT DR TSO SUP</t>
  </si>
  <si>
    <t>SMARTBOT PROD TSO CHG</t>
  </si>
  <si>
    <t>SMARTBOT PROD TSO SUP</t>
  </si>
  <si>
    <t>SMARTPAY DR TSO CHG</t>
  </si>
  <si>
    <t>SMARTPAY DR TSO SUP</t>
  </si>
  <si>
    <t>SMARTPAY E-TAX ZM DR TSO CHG</t>
  </si>
  <si>
    <t>SMARTPAY E-TAX ZM DR TSO SUP</t>
  </si>
  <si>
    <t>SMARTPAY E-TAX ZM PROD TSO CHG</t>
  </si>
  <si>
    <t>SMARTPAY E-TAX ZM PROD TSO SUP</t>
  </si>
  <si>
    <t>SMARTPAY PROD TSO CHG</t>
  </si>
  <si>
    <t>SMARTPAY PROD TSO SUP</t>
  </si>
  <si>
    <t>SMARTS TRADSURV DEV TSO CHG</t>
  </si>
  <si>
    <t>SMARTS TRADSURV DEV TSO SUP</t>
  </si>
  <si>
    <t>SMARTS TRADSURV DR TSO CHG</t>
  </si>
  <si>
    <t>SMARTS TRADSURV DR TSO SUP</t>
  </si>
  <si>
    <t>SMARTS TRADSURV OAT TSO CHG</t>
  </si>
  <si>
    <t>SMARTS TRADSURV OAT TSO SUP</t>
  </si>
  <si>
    <t>SMARTS TRADSURV PROD TSO CHG</t>
  </si>
  <si>
    <t>SMARTS TRADSURV PROD TSO SUP</t>
  </si>
  <si>
    <t>SMARTS TRADSURV SIT TSO CHG</t>
  </si>
  <si>
    <t>SMARTS TRADSURV SIT TSO SUP</t>
  </si>
  <si>
    <t>SMARTS TRADSURV UAT TSO CHG</t>
  </si>
  <si>
    <t>SMARTS TRADSURV UAT TSO SUP</t>
  </si>
  <si>
    <t>SMARTSPACE DEV TSO CHG</t>
  </si>
  <si>
    <t>SMARTSPACE DEV TSO SUP</t>
  </si>
  <si>
    <t>SMARTSPACE DR TSO CHG</t>
  </si>
  <si>
    <t>SMARTSPACE DR TSO SUP</t>
  </si>
  <si>
    <t>SMARTSPACE PROD TSO CHG</t>
  </si>
  <si>
    <t>SMARTSPACE PROD TSO SUP</t>
  </si>
  <si>
    <t>SME CDD DEV TSO CHG</t>
  </si>
  <si>
    <t>SME CDD DEV TSO SUP</t>
  </si>
  <si>
    <t>SME CDD DR TSO CHG</t>
  </si>
  <si>
    <t>SME CDD DR TSO SUP</t>
  </si>
  <si>
    <t>SME CDD PROD TSO CHG</t>
  </si>
  <si>
    <t>SME CDD PROD TSO SUP</t>
  </si>
  <si>
    <t>SME REVIEW TSO CHG</t>
  </si>
  <si>
    <t>SME REVIEW TSO SUP</t>
  </si>
  <si>
    <t>SME RISK MI DR TSO CHG</t>
  </si>
  <si>
    <t>SME RISK MI DR TSO SUP</t>
  </si>
  <si>
    <t>SME RISK MI PROD TSO CHG</t>
  </si>
  <si>
    <t>SME RISK MI PROD TSO SUP</t>
  </si>
  <si>
    <t>SMEDW DR TSO CHG</t>
  </si>
  <si>
    <t>SMEDW DR TSO SUP</t>
  </si>
  <si>
    <t>SMEDW PROD TSO CHG</t>
  </si>
  <si>
    <t>SMEDW PROD TSO SUP</t>
  </si>
  <si>
    <t>SMS BANKING ALERT HK DR TSO CHG</t>
  </si>
  <si>
    <t>SMS BANKING ALERT HK DR TSO SUP</t>
  </si>
  <si>
    <t>SMS BANKING PROD TSO CHG</t>
  </si>
  <si>
    <t>SMS BANKING PROD TSO SUP</t>
  </si>
  <si>
    <t>SMS BANKING TEST TSO SUP</t>
  </si>
  <si>
    <t>SMS GATEWAY CN PROD TSO CHG</t>
  </si>
  <si>
    <t>SMS GATEWAY CN PROD TSO SUP</t>
  </si>
  <si>
    <t>SMS GATEWAY ID PROD TSO CHG</t>
  </si>
  <si>
    <t>SMS GATEWAY ID PROD TSO SUP</t>
  </si>
  <si>
    <t>SMSE HK DR TSO CHG</t>
  </si>
  <si>
    <t>SMSE HK DR TSO SUP</t>
  </si>
  <si>
    <t>SMSE HK PROD TSO CHG</t>
  </si>
  <si>
    <t>SMSE HK PROD TSO SUP</t>
  </si>
  <si>
    <t>SMS-SCBK KR DEV TSO CHG</t>
  </si>
  <si>
    <t>SMS-SCBK KR DEV TSO SUP</t>
  </si>
  <si>
    <t>SMS-SCBK KR DR TSO CHG</t>
  </si>
  <si>
    <t>SMS-SCBK KR DR TSO SUP</t>
  </si>
  <si>
    <t>SMS-SCBK KR PROD TSO CHG</t>
  </si>
  <si>
    <t>SMS-SCBK KR PROD TSO SUP</t>
  </si>
  <si>
    <t>SMS-SCBTL DR TSO CHG</t>
  </si>
  <si>
    <t>SMS-SCBTL DR TSO SUP</t>
  </si>
  <si>
    <t>SMS-SCBTL PROD TSO CHG</t>
  </si>
  <si>
    <t>SMS-SCBTL PROD TSO SUP</t>
  </si>
  <si>
    <t>SMTP REGISTRATION TSO CHG</t>
  </si>
  <si>
    <t>SMTP REGISTRATION TSO SUP</t>
  </si>
  <si>
    <t>SNS EUC SERVER CN DR TSO CHG</t>
  </si>
  <si>
    <t>SNS EUC SERVER CN DR TSO SUP</t>
  </si>
  <si>
    <t>SnS EUC Server CN PROD TSO CHG</t>
  </si>
  <si>
    <t>SnS EUC Server CN PROD TSO SUP</t>
  </si>
  <si>
    <t>SNS EUC SERVER CN TEST TSO CHG</t>
  </si>
  <si>
    <t>SNS EUC SERVER CN TEST TSO SUP</t>
  </si>
  <si>
    <t>SnS EUC Server GBSCN CN DR TSO CHG</t>
  </si>
  <si>
    <t>SnS EUC Server GBSCN CN DR TSO SUP</t>
  </si>
  <si>
    <t>SnS EUC Server GBSCN CN PROD TSO CHG</t>
  </si>
  <si>
    <t>SnS EUC Server GBSCN CN PROD TSO SUP</t>
  </si>
  <si>
    <t>SOAR PHANTOM DR TSO CHG</t>
  </si>
  <si>
    <t>SOAR PHANTOM DR TSO SUP</t>
  </si>
  <si>
    <t>SOAR PHANTOM PROD TSO CHG</t>
  </si>
  <si>
    <t>SOAR PHANTOM PROD TSO SUP</t>
  </si>
  <si>
    <t>Social Media Platform PROD TSO CHG</t>
  </si>
  <si>
    <t>Social Media Platform PROD TSO SUP</t>
  </si>
  <si>
    <t>SOCIAL TSO CHG</t>
  </si>
  <si>
    <t>SOCIAL TSO SUP</t>
  </si>
  <si>
    <t>SOLUTION ONBOARDING TSO CHG</t>
  </si>
  <si>
    <t>SOLUTION ONBOARDING TSO SUP</t>
  </si>
  <si>
    <t>SONAR 37570 DR TSO CHG</t>
  </si>
  <si>
    <t>SONAR 37570 DR TSO SUP</t>
  </si>
  <si>
    <t>SONAR 37570 PROD TSO CHG</t>
  </si>
  <si>
    <t>SONAR 37570 PROD TSO SUP</t>
  </si>
  <si>
    <t>SONATYPE NEXUS PROD TSO CHG</t>
  </si>
  <si>
    <t>SONATYPE NEXUS PROD TSO SUP</t>
  </si>
  <si>
    <t>SOPHIS RISQUE DEV TSO CHG</t>
  </si>
  <si>
    <t>SOPHIS RISQUE DEV TSO SUP</t>
  </si>
  <si>
    <t>SOPHIS RISQUE DR TSO CHG</t>
  </si>
  <si>
    <t>SOPHIS RISQUE DR TSO SUP</t>
  </si>
  <si>
    <t>SOPHIS RISQUE PROD TSO CHG</t>
  </si>
  <si>
    <t>SOPHIS RISQUE PROD TSO SUP</t>
  </si>
  <si>
    <t>SOPHIS RISQUE UAT TSO CHG</t>
  </si>
  <si>
    <t>SOPHIS RISQUE UAT TSO SUP</t>
  </si>
  <si>
    <t>SOS-SCBK KR DEV TSO CHG</t>
  </si>
  <si>
    <t>SOS-SCBK KR DEV TSO SUP</t>
  </si>
  <si>
    <t>SOS-SCBK KR DR TSO CHG</t>
  </si>
  <si>
    <t>SOS-SCBK KR DR TSO SUP</t>
  </si>
  <si>
    <t>SOS-SCBK KR PROD TSO CHG</t>
  </si>
  <si>
    <t>SOS-SCBK KR PROD TSO SUP</t>
  </si>
  <si>
    <t>SPARROW BWAC AFRICA DEV TSO CHG</t>
  </si>
  <si>
    <t>SPARROW BWAC AFRICA DEV TSO SUP</t>
  </si>
  <si>
    <t>SPARROW BWAC AFRICA SIT TSO CHG</t>
  </si>
  <si>
    <t>SPARROW BWAC AFRICA SIT TSO SUP</t>
  </si>
  <si>
    <t>SPARROW BWAC AFRICA UAT TSO CHG</t>
  </si>
  <si>
    <t>SPARROW BWAC AFRICA UAT TSO SUP</t>
  </si>
  <si>
    <t>SPARROW BWAC MESA DEV TSO CHG</t>
  </si>
  <si>
    <t>SPARROW BWAC MESA DEV TSO SUP</t>
  </si>
  <si>
    <t>SPARROW BWAC MESA DR TSO CHG</t>
  </si>
  <si>
    <t>SPARROW BWAC MESA DR TSO SUP</t>
  </si>
  <si>
    <t>SPARROW BWAC MESA PROD TSO CHG</t>
  </si>
  <si>
    <t>SPARROW BWAC MESA PROD TSO SUP</t>
  </si>
  <si>
    <t>SPARROW BWAC MESA SIT TSO CHG</t>
  </si>
  <si>
    <t>SPARROW BWAC MESA SIT TSO SUP</t>
  </si>
  <si>
    <t>SPARROW BWAC MESA UAT TSO CHG</t>
  </si>
  <si>
    <t>SPARROW BWAC MESA UAT TSO SUP</t>
  </si>
  <si>
    <t>SPE ANTIVIRUS MANAGEMENT DR TSO CHG</t>
  </si>
  <si>
    <t>SPE ANTIVIRUS MANAGEMENT DR TSO SUP</t>
  </si>
  <si>
    <t>SPE ANTIVIRUS MANAGEMENT PROD TSO CHG</t>
  </si>
  <si>
    <t>SPE ANTIVIRUS MANAGEMENT PROD TSO SUP</t>
  </si>
  <si>
    <t>SPEED DEV  TSO CHG</t>
  </si>
  <si>
    <t>SPEED DEV  TSO SUP</t>
  </si>
  <si>
    <t>SPLICE DEV TSO CHG</t>
  </si>
  <si>
    <t>SPLICE DEV TSO SUP</t>
  </si>
  <si>
    <t>SPLICE DR TSO CHG</t>
  </si>
  <si>
    <t>SPLICE DR TSO SUP</t>
  </si>
  <si>
    <t>SPLICE PROD TSO CHG</t>
  </si>
  <si>
    <t>SPLICE PROD TSO SUP</t>
  </si>
  <si>
    <t>SPLICE SIT TSO CHG</t>
  </si>
  <si>
    <t>SPLICE SIT TSO SUP</t>
  </si>
  <si>
    <t>SPLICE STAGE TSO CHG</t>
  </si>
  <si>
    <t>SPLICE STAGE TSO SUP</t>
  </si>
  <si>
    <t>SPLICE UAT TSO CHG</t>
  </si>
  <si>
    <t>SPLICE UAT TSO SUP</t>
  </si>
  <si>
    <t>SPLUNK AWS PROD TSO CHG</t>
  </si>
  <si>
    <t>SPLUNK AWS PROD TSO SUP</t>
  </si>
  <si>
    <t>SPLUNK DEV TSO CHG</t>
  </si>
  <si>
    <t>SPLUNK DEV TSO SUP</t>
  </si>
  <si>
    <t>SPLUNK DR TSO CHG</t>
  </si>
  <si>
    <t>SPLUNK DR TSO SUP</t>
  </si>
  <si>
    <t>SPLUNK PROD TSO CHG</t>
  </si>
  <si>
    <t>SPLUNK PROD TSO SUP</t>
  </si>
  <si>
    <t>SPLUNK QA TSO CHG</t>
  </si>
  <si>
    <t>SPLUNK QA TSO SUP</t>
  </si>
  <si>
    <t>SPOT RULE MANAGEMENT PROD TSO CHG</t>
  </si>
  <si>
    <t>SPOT RULE MANAGEMENT PROD TSO SUP</t>
  </si>
  <si>
    <t>SPRINGWATCH DEV TSO CHG</t>
  </si>
  <si>
    <t>SPRINGWATCH DEV TSO SUP</t>
  </si>
  <si>
    <t>SPRINGWATCH PROD TSO CHG</t>
  </si>
  <si>
    <t>SPRINGWATCH PROD TSO SUP</t>
  </si>
  <si>
    <t>SPRINKLR PROD TSO CHG</t>
  </si>
  <si>
    <t>SPRINKLR PROD TSO SUP</t>
  </si>
  <si>
    <t>SRDMS DR TSO CHG</t>
  </si>
  <si>
    <t>SRDMS DR TSO SUP</t>
  </si>
  <si>
    <t>SRDMS PROD TSO CHG</t>
  </si>
  <si>
    <t>SRDMS PROD TSO SUP</t>
  </si>
  <si>
    <t>SRDS RACE DR ATOS TSO CHG</t>
  </si>
  <si>
    <t>SRDS RACE DR ATOS TSO SUP</t>
  </si>
  <si>
    <t>SRDS RACE PROD ATOS TSO CHG</t>
  </si>
  <si>
    <t>SRDS RACE PROD ATOS TSO SUP</t>
  </si>
  <si>
    <t>SRDS RACE PROD SCB TSO CHG</t>
  </si>
  <si>
    <t>SRDS RACE PROD SCB TSO SUP</t>
  </si>
  <si>
    <t>SRFM HK DEV TSO CHG</t>
  </si>
  <si>
    <t>SRFM HK DEV TSO SUP</t>
  </si>
  <si>
    <t>SRFM HK DR TSO CHG</t>
  </si>
  <si>
    <t>SRFM HK DR TSO SUP</t>
  </si>
  <si>
    <t>SRFM HK PROD TSO CHG</t>
  </si>
  <si>
    <t>SRFM HK PROD TSO SUP</t>
  </si>
  <si>
    <t>SRFM HK PT TSO CHG</t>
  </si>
  <si>
    <t>SRFM HK PT TSO SUP</t>
  </si>
  <si>
    <t>SRFM HK SIT TSO CHG</t>
  </si>
  <si>
    <t>SRFM HK SIT TSO SUP</t>
  </si>
  <si>
    <t>SRFM HK UAT TSO CHG</t>
  </si>
  <si>
    <t>SRFM HK UAT TSO SUP</t>
  </si>
  <si>
    <t>SRFM KSA DEV TSO CHG</t>
  </si>
  <si>
    <t>SRFM KSA DEV TSO SUP</t>
  </si>
  <si>
    <t>SRFM KSA DR TSO CHG</t>
  </si>
  <si>
    <t>SRFM KSA DR TSO SUP</t>
  </si>
  <si>
    <t>SRFM KSA PROD TSO CHG</t>
  </si>
  <si>
    <t>SRFM KSA PROD TSO SUP</t>
  </si>
  <si>
    <t>SRFM KSA PT TSO CHG</t>
  </si>
  <si>
    <t>SRFM KSA PT TSO SUP</t>
  </si>
  <si>
    <t>SRFM KSA SIT TSO CHG</t>
  </si>
  <si>
    <t>SRFM KSA SIT TSO SUP</t>
  </si>
  <si>
    <t>SRFM KSA UAT TSO CHG</t>
  </si>
  <si>
    <t>SRFM KSA UAT TSO SUP</t>
  </si>
  <si>
    <t>SSC-Card_KR KR DEV TSO CHG</t>
  </si>
  <si>
    <t>SSC-Card_KR KR DEV TSO SUP</t>
  </si>
  <si>
    <t>SSC-Card_KR KR DR TSO CHG</t>
  </si>
  <si>
    <t>SSC-Card_KR KR DR TSO SUP</t>
  </si>
  <si>
    <t>SSC-Card_KR KR PROD TSO CHG</t>
  </si>
  <si>
    <t>SSC-Card_KR KR PROD TSO SUP</t>
  </si>
  <si>
    <t>SSDR DEV TSO CHG</t>
  </si>
  <si>
    <t>SSDR DEV TSO SUP</t>
  </si>
  <si>
    <t>SSDR DR TSO CHG</t>
  </si>
  <si>
    <t>SSDR DR TSO SUP</t>
  </si>
  <si>
    <t>SSDR PROD TSO CHG</t>
  </si>
  <si>
    <t>SSDR PROD TSO SUP</t>
  </si>
  <si>
    <t>SSDR UAT TSO CHG</t>
  </si>
  <si>
    <t>SSDR UAT TSO SUP</t>
  </si>
  <si>
    <t>SSF SHARED FOLDER AND PRINTER SERVICES VN DR TSO CHG</t>
  </si>
  <si>
    <t>SSF SHARED FOLDER AND PRINTER SERVICES VN DR TSO SUP</t>
  </si>
  <si>
    <t>SSF SHARED FOLDER AND PRINTER SERVICES VN PROD TSO CHG</t>
  </si>
  <si>
    <t>SSF SHARED FOLDER AND PRINTER SERVICES VN PROD TSO SUP</t>
  </si>
  <si>
    <t>SSI+ DEV TSO CHG</t>
  </si>
  <si>
    <t>SSI+ DEV TSO SUP</t>
  </si>
  <si>
    <t>SSI+ DR TSO CHG</t>
  </si>
  <si>
    <t>SSI+ DR TSO SUP</t>
  </si>
  <si>
    <t>SSI+ PROD TSO CHG</t>
  </si>
  <si>
    <t>SSI+ PROD TSO SUP</t>
  </si>
  <si>
    <t>SSI+ UAT TSO CHG</t>
  </si>
  <si>
    <t>SSI+ UAT TSO SUP</t>
  </si>
  <si>
    <t>SSPORTAL DR TSO CHG</t>
  </si>
  <si>
    <t>SSPORTAL DR TSO SUP</t>
  </si>
  <si>
    <t>SSPORTAL PROD TSO CHG</t>
  </si>
  <si>
    <t>SSPORTAL PROD TSO SUP</t>
  </si>
  <si>
    <t>SSPORTAL TEST TSO CHG</t>
  </si>
  <si>
    <t>SSPORTAL TEST TSO SUP</t>
  </si>
  <si>
    <t>SSTM DEV TSO CHG</t>
  </si>
  <si>
    <t>SSTM DEV TSO SUP</t>
  </si>
  <si>
    <t>SSTM DR TSO CHG</t>
  </si>
  <si>
    <t>SSTM DR TSO SUP</t>
  </si>
  <si>
    <t>SSTM ML PROD TSO CHG</t>
  </si>
  <si>
    <t>SSTM ML PROD TSO SUP</t>
  </si>
  <si>
    <t>SSTM PROD TSO CHG</t>
  </si>
  <si>
    <t>SSTM PROD TSO SUP</t>
  </si>
  <si>
    <t>SSTM-SCBK KR DEV TSO CHG</t>
  </si>
  <si>
    <t>SSTM-SCBK KR DEV TSO SUP</t>
  </si>
  <si>
    <t>SSTM-SCBK KR DR TSO CHG</t>
  </si>
  <si>
    <t>SSTM-SCBK KR DR TSO SUP</t>
  </si>
  <si>
    <t>SSTM-SCBK KR PROD TSO CHG</t>
  </si>
  <si>
    <t>SSTM-SCBK KR PROD TSO SUP</t>
  </si>
  <si>
    <t>SSW HK DEV TSO CHG</t>
  </si>
  <si>
    <t>SSW HK DEV TSO SUP</t>
  </si>
  <si>
    <t>SSW HK DR TSO CHG</t>
  </si>
  <si>
    <t>SSW HK DR TSO SUP</t>
  </si>
  <si>
    <t>SSW HK PROD TSO CHG</t>
  </si>
  <si>
    <t>SSW HK PROD TSO SUP</t>
  </si>
  <si>
    <t>STACK OVERFLOW PROD TSO CHG</t>
  </si>
  <si>
    <t>STACK OVERFLOW PROD TSO SUP</t>
  </si>
  <si>
    <t>STAR CDS MY DR TSO CHG</t>
  </si>
  <si>
    <t>STAR CDS MY DR TSO SUP</t>
  </si>
  <si>
    <t>STAR CDS MY PROD TSO CHG</t>
  </si>
  <si>
    <t>STAR CDS MY PROD TSO SUP</t>
  </si>
  <si>
    <t>STARS DEV TSO CHG</t>
  </si>
  <si>
    <t>STARS DEV TSO SUP</t>
  </si>
  <si>
    <t>STARS DR TSO CHG</t>
  </si>
  <si>
    <t>STARS DR TSO SUP</t>
  </si>
  <si>
    <t>STARS PROD TSO CHG</t>
  </si>
  <si>
    <t>STARS PROD TSO SUP</t>
  </si>
  <si>
    <t>STATEMENT ENGINE DR TSO CHG</t>
  </si>
  <si>
    <t>STATEMENT ENGINE DR TSO SUP</t>
  </si>
  <si>
    <t>STATEMENT ENGINE IN DR TSO CHG</t>
  </si>
  <si>
    <t>STATEMENT ENGINE IN DR TSO SUP</t>
  </si>
  <si>
    <t>STATEMENT ENGINE IN PROD TSO CHG</t>
  </si>
  <si>
    <t>STATEMENT ENGINE IN PROD TSO SUP</t>
  </si>
  <si>
    <t>STATEMENT ENGINE IPSS TSO CHG</t>
  </si>
  <si>
    <t>STATEMENT ENGINE IPSS TSO SUP</t>
  </si>
  <si>
    <t>STATEMENT ENGINE PROD TSO CHG</t>
  </si>
  <si>
    <t>STATEMENT ENGINE PROD TSO SUP</t>
  </si>
  <si>
    <t>STATEMENT REPRINTING DR TSO CHG</t>
  </si>
  <si>
    <t>STATEMENT REPRINTING DR TSO SUP</t>
  </si>
  <si>
    <t>STATEMENT REPRINTING PROD TSO CHG</t>
  </si>
  <si>
    <t>STATEMENT REPRINTING PROD TSO SUP</t>
  </si>
  <si>
    <t>STATEMENT UTILITY PROD TSO CHG</t>
  </si>
  <si>
    <t>STATEMENT UTILITY PROD TSO SUP</t>
  </si>
  <si>
    <t>STDF ALM UK DR TSO CHG</t>
  </si>
  <si>
    <t>STDF ALM UK DR TSO SUP</t>
  </si>
  <si>
    <t>STDF ALM UK PROD TSO CHG</t>
  </si>
  <si>
    <t>STDF ALM UK PROD TSO SUP</t>
  </si>
  <si>
    <t>STEM DEV TSO CHG</t>
  </si>
  <si>
    <t>STEM DEV TSO SUP</t>
  </si>
  <si>
    <t>STEM DR TSO CHG</t>
  </si>
  <si>
    <t>STEM DR TSO SUP</t>
  </si>
  <si>
    <t>STEM PROD TSO CHG</t>
  </si>
  <si>
    <t>STEM PROD TSO SUP</t>
  </si>
  <si>
    <t>STEM UAT TSO CHG</t>
  </si>
  <si>
    <t>STEM UAT TSO SUP</t>
  </si>
  <si>
    <t>STHS DEV TSO CHG</t>
  </si>
  <si>
    <t>STHS DEV TSO SUP</t>
  </si>
  <si>
    <t>STHS DR TSO CHG</t>
  </si>
  <si>
    <t>STHS DR TSO SUP</t>
  </si>
  <si>
    <t>STHS PROD TSO CHG</t>
  </si>
  <si>
    <t>STHS PROD TSO SUP</t>
  </si>
  <si>
    <t>STHS SIT TSO CHG</t>
  </si>
  <si>
    <t>STHS SIT TSO SUP</t>
  </si>
  <si>
    <t>STHS STAGE TSO CHG</t>
  </si>
  <si>
    <t>STHS STAGE TSO SUP</t>
  </si>
  <si>
    <t>STHS UAT TSO CHG</t>
  </si>
  <si>
    <t>STHS UAT TSO SUP</t>
  </si>
  <si>
    <t>STOR DEV TSO CHG</t>
  </si>
  <si>
    <t>STOR DEV TSO SUP</t>
  </si>
  <si>
    <t>STOR DR TSO CHG</t>
  </si>
  <si>
    <t>STOR DR TSO SUP</t>
  </si>
  <si>
    <t>STOR OAT TSO CHG</t>
  </si>
  <si>
    <t>STOR OAT TSO SUP</t>
  </si>
  <si>
    <t>STOR PROD TSO CHG</t>
  </si>
  <si>
    <t>STOR PROD TSO SUP</t>
  </si>
  <si>
    <t>STOR SIT TSO CHG</t>
  </si>
  <si>
    <t>STOR SIT TSO SUP</t>
  </si>
  <si>
    <t>STOR UAT TSO CHG</t>
  </si>
  <si>
    <t>STOR UAT TSO SUP</t>
  </si>
  <si>
    <t>STORAGE - SECURITY ASSESSMENT SCANNER (S-SAS) DEV TSO CHG</t>
  </si>
  <si>
    <t>STORAGE - SECURITY ASSESSMENT SCANNER (S-SAS) DEV TSO SUP</t>
  </si>
  <si>
    <t>STORAGE - SECURITY ASSESSMENT SCANNER (S-SAS) PROD TSO CHG</t>
  </si>
  <si>
    <t>STORAGE - SECURITY ASSESSMENT SCANNER (S-SAS) PROD TSO SUP</t>
  </si>
  <si>
    <t>STORAGE AND BACKUP BD DR TSO CHG</t>
  </si>
  <si>
    <t>STORAGE AND BACKUP BD DR TSO SUP</t>
  </si>
  <si>
    <t>STORAGE AND BACKUP BD PROD TSO CHG</t>
  </si>
  <si>
    <t>STORAGE AND BACKUP BD PROD TSO SUP</t>
  </si>
  <si>
    <t>STORAGE DOMAIN APPROVERS TSO CHG</t>
  </si>
  <si>
    <t>STORAGE DOMAIN APPROVERS TSO SUP</t>
  </si>
  <si>
    <t>STORAGE TSO CHG</t>
  </si>
  <si>
    <t>STORAGE TSO SUP</t>
  </si>
  <si>
    <t>STORAGE-BAHRAIN TSS CSS TSO CHG</t>
  </si>
  <si>
    <t>STORAGE-BAHRAIN TSS CSS TSO SUP</t>
  </si>
  <si>
    <t>STORAGE-BRUNEI TSS CSS TSO CHG</t>
  </si>
  <si>
    <t>STORAGE-BRUNEI TSS CSS TSO SUP</t>
  </si>
  <si>
    <t>STORAGE-CAMEROON TSS CSS TSO CHG</t>
  </si>
  <si>
    <t>STORAGE-CAMEROON TSS CSS TSO SUP</t>
  </si>
  <si>
    <t>STORAGE-CHINA GBS TSS CSS TSO CHG</t>
  </si>
  <si>
    <t>STORAGE-CHINA GBS TSS CSS TSO SUP</t>
  </si>
  <si>
    <t>STORAGE-GERMANY TSS CSS TSO CHG</t>
  </si>
  <si>
    <t>STORAGE-GERMANY TSS CSS TSO SUP</t>
  </si>
  <si>
    <t>STORAGE-HONG KONG OSV TSO CHG</t>
  </si>
  <si>
    <t>STORAGE-HONG KONG OSV TSO SUP</t>
  </si>
  <si>
    <t>STORAGE-HONG KONG TSS CSS TSO CHG</t>
  </si>
  <si>
    <t>STORAGE-HONG KONG TSS CSS TSO SUP</t>
  </si>
  <si>
    <t>STORAGE-INDIA OSV GBS DCO TSO CHG</t>
  </si>
  <si>
    <t>STORAGE-INDIA OSV GBS DCO TSO SUP</t>
  </si>
  <si>
    <t>STORAGE-INDIA OSV GBS TSO CHG</t>
  </si>
  <si>
    <t>STORAGE-INDIA OSV GBS TSO SUP</t>
  </si>
  <si>
    <t>STORAGE-IRELAND TSS CSS TSO CHG</t>
  </si>
  <si>
    <t>STORAGE-IRELAND TSS CSS TSO SUP</t>
  </si>
  <si>
    <t>STORAGE-JAPAN TSS CSS TSO CHG</t>
  </si>
  <si>
    <t>STORAGE-JAPAN TSS CSS TSO SUP</t>
  </si>
  <si>
    <t>STORAGE-JERSEY TSS CSS TSO CHG</t>
  </si>
  <si>
    <t>STORAGE-JERSEY TSS CSS TSO SUP</t>
  </si>
  <si>
    <t>STORAGE-JORDAN TSS CSS TSO CHG</t>
  </si>
  <si>
    <t>STORAGE-JORDAN TSS CSS TSO SUP</t>
  </si>
  <si>
    <t>STORAGE-MALAYSIA OSV TSO CHG</t>
  </si>
  <si>
    <t>STORAGE-MALAYSIA OSV TSO SUP</t>
  </si>
  <si>
    <t>STORAGE-MAURITIUS TSS CSS TSO CHG</t>
  </si>
  <si>
    <t>STORAGE-MAURITIUS TSS CSS TSO SUP</t>
  </si>
  <si>
    <t>STORAGE-NIGERIA TSS CSS TSO CHG</t>
  </si>
  <si>
    <t>STORAGE-NIGERIA TSS CSS TSO SUP</t>
  </si>
  <si>
    <t>STORAGE-OMAN TSS CSS TSO CHG</t>
  </si>
  <si>
    <t>STORAGE-OMAN TSS CSS TSO SUP</t>
  </si>
  <si>
    <t>STORAGE-PAKISTAN TSS CSS TSO CHG</t>
  </si>
  <si>
    <t>STORAGE-PAKISTAN TSS CSS TSO SUP</t>
  </si>
  <si>
    <t>STORAGE-QATAR TSS CSS TSO CHG</t>
  </si>
  <si>
    <t>STORAGE-QATAR TSS CSS TSO SUP</t>
  </si>
  <si>
    <t>STORAGE-SOUTH AFRICA TSS CSS TSO CHG</t>
  </si>
  <si>
    <t>STORAGE-SOUTH AFRICA TSS CSS TSO SUP</t>
  </si>
  <si>
    <t>STORAGE-UNITED ARAB EMIRATES TSS CSS TSO CHG</t>
  </si>
  <si>
    <t>STORAGE-UNITED ARAB EMIRATES TSS CSS TSO SUP</t>
  </si>
  <si>
    <t>STORAGE-UNITED STATES TSS CSS TSO CHG</t>
  </si>
  <si>
    <t>STORAGE-UNITED STATES TSS CSS TSO SUP</t>
  </si>
  <si>
    <t>STORAGE-VIETNAM TSS CSS TSO CHG</t>
  </si>
  <si>
    <t>STORAGE-VIETNAM TSS CSS TSO SUP</t>
  </si>
  <si>
    <t>STORQMPLUS DEV TSO CHG</t>
  </si>
  <si>
    <t>STORQMPLUS DEV TSO SUP</t>
  </si>
  <si>
    <t>STORQMPLUS PROD TSO CHG</t>
  </si>
  <si>
    <t>STORQMPLUS PROD TSO SUP</t>
  </si>
  <si>
    <t>STORQMPLUS_STOR QM PLUS REPORT ARCHIVAL AFRICA TSO CHG</t>
  </si>
  <si>
    <t>STORQMPLUS_STOR QM PLUS REPORT ARCHIVAL AFRICA TSO SUP</t>
  </si>
  <si>
    <t>STORQMPLUS_STOR QM PLUS REPORT ARCHIVAL BAHRAIN TSO CHG</t>
  </si>
  <si>
    <t>STORQMPLUS_STOR QM PLUS REPORT ARCHIVAL BAHRAIN TSO SUP</t>
  </si>
  <si>
    <t>STORQMPLUS_STOR QM PLUS REPORT ARCHIVAL BANGLADESH TSO CHG</t>
  </si>
  <si>
    <t>STORQMPLUS_STOR QM PLUS REPORT ARCHIVAL BANGLADESH TSO SUP</t>
  </si>
  <si>
    <t>STORQMPLUS_STOR QM PLUS REPORT ARCHIVAL HUB SINGAPORE TSO CHG</t>
  </si>
  <si>
    <t>STORQMPLUS_STOR QM PLUS REPORT ARCHIVAL HUB SINGAPORE TSO SUP</t>
  </si>
  <si>
    <t>STORQMPLUS_STOR QM PLUS REPORT ARCHIVAL MALAYSIA TSO CHG</t>
  </si>
  <si>
    <t>STORQMPLUS_STOR QM PLUS REPORT ARCHIVAL MALAYSIA TSO SUP</t>
  </si>
  <si>
    <t>STORQMPLUS_STOR QM PLUS REPORT ARCHIVAL NCS MALAYSIA TSO CHG</t>
  </si>
  <si>
    <t>STORQMPLUS_STOR QM PLUS REPORT ARCHIVAL NCS MALAYSIA TSO SUP</t>
  </si>
  <si>
    <t>STORQMPLUS_STOR QM PLUS REPORT ARCHIVAL NCS SINGAPORE TSO CHG</t>
  </si>
  <si>
    <t>STORQMPLUS_STOR QM PLUS REPORT ARCHIVAL NCS SINGAPORE TSO SUP</t>
  </si>
  <si>
    <t>STORQMPLUS_STOR QM PLUS REPORT ARCHIVAL NCS TAIWAN TSO CHG</t>
  </si>
  <si>
    <t>STORQMPLUS_STOR QM PLUS REPORT ARCHIVAL NCS TAIWAN TSO SUP</t>
  </si>
  <si>
    <t>STORQMPLUS_STOR QM PLUS REPORT ARCHIVAL OMAN TSO CHG</t>
  </si>
  <si>
    <t>STORQMPLUS_STOR QM PLUS REPORT ARCHIVAL OMAN TSO SUP</t>
  </si>
  <si>
    <t>STORQMPLUS_STOR QM PLUS REPORT ARCHIVAL QATAR TSO CHG</t>
  </si>
  <si>
    <t>STORQMPLUS_STOR QM PLUS REPORT ARCHIVAL QATAR TSO SUP</t>
  </si>
  <si>
    <t>STORQMPLUS_STOR QM PLUS REPORT ARCHIVAL TAIWAN TSO CHG</t>
  </si>
  <si>
    <t>STORQMPLUS_STOR QM PLUS REPORT ARCHIVAL TAIWAN TSO SUP</t>
  </si>
  <si>
    <t>STP Adapter - NP DR TSO CHG</t>
  </si>
  <si>
    <t>STP Adapter - NP DR TSO SUP</t>
  </si>
  <si>
    <t>STP Adapter - NP PROD TSO CHG</t>
  </si>
  <si>
    <t>STP Adapter - NP PROD TSO SUP</t>
  </si>
  <si>
    <t>STP ADAPTER JO DR TSO CHG</t>
  </si>
  <si>
    <t>STP ADAPTER JO DR TSO SUP</t>
  </si>
  <si>
    <t>STP ADAPTER JO PROD TSO CHG</t>
  </si>
  <si>
    <t>STP ADAPTER JO PROD TSO SUP</t>
  </si>
  <si>
    <t>STRAIGHT2BANK CASH DR TSO CHG</t>
  </si>
  <si>
    <t>STRAIGHT2BANK CASH DR TSO SUP</t>
  </si>
  <si>
    <t>STRAIGHT2BANK CASH NON PROD TSO CHG</t>
  </si>
  <si>
    <t>STRAIGHT2BANK CASH NON PROD TSO SUP</t>
  </si>
  <si>
    <t>STRAIGHT2BANK CASH PROD TSO CHG</t>
  </si>
  <si>
    <t>STRAIGHT2BANK CASH PROD TSO SUP</t>
  </si>
  <si>
    <t>STRAIGHT2BANK SME DR TSO CHG</t>
  </si>
  <si>
    <t>STRAIGHT2BANK SME DR TSO SUP</t>
  </si>
  <si>
    <t>STRAIGHT2BANK SME PROD TSO CHG</t>
  </si>
  <si>
    <t>STRAIGHT2BANK SME PROD TSO SUP</t>
  </si>
  <si>
    <t>STRATEGIC PLANNING AND BUDGETING DEV TSO CHG</t>
  </si>
  <si>
    <t>STRATEGIC PLANNING AND BUDGETING DEV TSO SUP</t>
  </si>
  <si>
    <t>STRATEGIC PLANNING AND BUDGETING DR TSO CHG</t>
  </si>
  <si>
    <t>STRATEGIC PLANNING AND BUDGETING DR TSO SUP</t>
  </si>
  <si>
    <t>STRATEGIC PLANNING AND BUDGETING PROD TSO CHG</t>
  </si>
  <si>
    <t>STRATEGIC PLANNING AND BUDGETING PROD TSO SUP</t>
  </si>
  <si>
    <t>Strategic Planning and MI PROD TSO CHG</t>
  </si>
  <si>
    <t>Strategic Planning and MI PROD TSO SUP</t>
  </si>
  <si>
    <t>STRAUSS DR TSO CHG</t>
  </si>
  <si>
    <t>STRAUSS DR TSO SUP</t>
  </si>
  <si>
    <t>STRAUSS PROD TSO CHG</t>
  </si>
  <si>
    <t>STRAUSS PROD TSO SUP</t>
  </si>
  <si>
    <t>STREAM DR TSO CHG</t>
  </si>
  <si>
    <t>STREAM DR TSO SUP</t>
  </si>
  <si>
    <t>STREAM PROD 002 TSO CHG</t>
  </si>
  <si>
    <t>STREAM PROD 002 TSO SUP</t>
  </si>
  <si>
    <t>STREAM PROD TSO CHG</t>
  </si>
  <si>
    <t>STREAM PROD TSO SUP</t>
  </si>
  <si>
    <t>STREAM TEST TSO CHG</t>
  </si>
  <si>
    <t>STREAM TEST TSO SUP</t>
  </si>
  <si>
    <t>STREAM-SCBK KR DEV TSO CHG</t>
  </si>
  <si>
    <t>STREAM-SCBK KR DEV TSO SUP</t>
  </si>
  <si>
    <t>STREAM-SCBK KR DR TSO CHG</t>
  </si>
  <si>
    <t>STREAM-SCBK KR DR TSO SUP</t>
  </si>
  <si>
    <t>STREAM-SCBK KR PROD TSO CHG</t>
  </si>
  <si>
    <t>STREAM-SCBK KR PROD TSO SUP</t>
  </si>
  <si>
    <t>STS DR TSO CHG</t>
  </si>
  <si>
    <t>STS DR TSO SUP</t>
  </si>
  <si>
    <t>STS PROD TSO CHG</t>
  </si>
  <si>
    <t>STS PROD TSO SUP</t>
  </si>
  <si>
    <t>STS Reformatter PROD TSO CHG</t>
  </si>
  <si>
    <t>STS Reformatter PROD TSO SUP</t>
  </si>
  <si>
    <t>SUCCESSFACTORS DEV TSO CHG</t>
  </si>
  <si>
    <t>SUCCESSFACTORS DEV TSO SUP</t>
  </si>
  <si>
    <t>SUCCESSFACTORS PROD TSO CHG</t>
  </si>
  <si>
    <t>SUCCESSFACTORS PROD TSO SUP</t>
  </si>
  <si>
    <t>SUMO LOGIC PROD TSO CHG</t>
  </si>
  <si>
    <t>SUMO LOGIC PROD TSO SUP</t>
  </si>
  <si>
    <t>SUPDASHBOARD DEV TSO CHG</t>
  </si>
  <si>
    <t>SUPDASHBOARD DEV TSO SUP</t>
  </si>
  <si>
    <t>SUPDASHBOARD DR TSO CHG</t>
  </si>
  <si>
    <t>SUPDASHBOARD DR TSO SUP</t>
  </si>
  <si>
    <t>SUPDASHBOARD PROD TSO CHG</t>
  </si>
  <si>
    <t>SUPDASHBOARD PROD TSO SUP</t>
  </si>
  <si>
    <t>SUROPT HK DEV TSO CHG</t>
  </si>
  <si>
    <t>SUROPT HK DEV TSO SUP</t>
  </si>
  <si>
    <t>SUROPT HK DR TSO CHG</t>
  </si>
  <si>
    <t>SUROPT HK DR TSO SUP</t>
  </si>
  <si>
    <t>SUROPT HK PROD TSO CHG</t>
  </si>
  <si>
    <t>SUROPT HK PROD TSO SUP</t>
  </si>
  <si>
    <t>SUROPT HK PT TSO CHG</t>
  </si>
  <si>
    <t>SUROPT HK PT TSO SUP</t>
  </si>
  <si>
    <t>SUROPT HK SIT TSO CHG</t>
  </si>
  <si>
    <t>SUROPT HK SIT TSO SUP</t>
  </si>
  <si>
    <t>SUROPT HK UAT TSO CHG</t>
  </si>
  <si>
    <t>SUROPT HK UAT TSO SUP</t>
  </si>
  <si>
    <t>SUROPT PK DR TSO CHG</t>
  </si>
  <si>
    <t>SUROPT PK DR TSO SUP</t>
  </si>
  <si>
    <t>SUROPT PK PROD TSO CHG</t>
  </si>
  <si>
    <t>SUROPT PK PROD TSO SUP</t>
  </si>
  <si>
    <t>Surveillance Analytics DEV TSO CHG</t>
  </si>
  <si>
    <t>Surveillance Analytics DEV TSO SUP</t>
  </si>
  <si>
    <t>Surveillance Analytics OAT TSO CHG</t>
  </si>
  <si>
    <t>Surveillance Analytics OAT TSO SUP</t>
  </si>
  <si>
    <t>SURVEILLANCE ANALYTICS PROD TSO CHG</t>
  </si>
  <si>
    <t>SURVEILLANCE ANALYTICS PROD TSO SUP</t>
  </si>
  <si>
    <t>Surveillance Analytics SIT TSO CHG</t>
  </si>
  <si>
    <t>Surveillance Analytics SIT TSO SUP</t>
  </si>
  <si>
    <t>Surveillance Analytics UAT TSO CHG</t>
  </si>
  <si>
    <t>Surveillance Analytics UAT TSO SUP</t>
  </si>
  <si>
    <t>Surveillance ETL DEV TSO CHG</t>
  </si>
  <si>
    <t>Surveillance ETL DEV TSO SUP</t>
  </si>
  <si>
    <t>SURVEILLANCE ETL DR TSO CHG</t>
  </si>
  <si>
    <t>SURVEILLANCE ETL DR TSO SUP</t>
  </si>
  <si>
    <t>Surveillance ETL OAT TSO CHG</t>
  </si>
  <si>
    <t>Surveillance ETL OAT TSO SUP</t>
  </si>
  <si>
    <t>SURVEILLANCE ETL PROD TSO CHG</t>
  </si>
  <si>
    <t>SURVEILLANCE ETL PROD TSO SUP</t>
  </si>
  <si>
    <t>Surveillance ETL SIT TSO CHG</t>
  </si>
  <si>
    <t>Surveillance ETL SIT TSO SUP</t>
  </si>
  <si>
    <t>SURVEILLANCE ETL STAGE TSO CHG</t>
  </si>
  <si>
    <t>SURVEILLANCE ETL STAGE TSO SUP</t>
  </si>
  <si>
    <t>Surveillance ETL UAT TSO CHG</t>
  </si>
  <si>
    <t>Surveillance ETL UAT TSO SUP</t>
  </si>
  <si>
    <t>SURVEY TSO CHG</t>
  </si>
  <si>
    <t>SURVEY TSO SUP</t>
  </si>
  <si>
    <t>SVS TH DR TSO CHG</t>
  </si>
  <si>
    <t>SVS TH DR TSO SUP</t>
  </si>
  <si>
    <t>SVS TH PROD TSO CHG</t>
  </si>
  <si>
    <t>SVS TH PROD TSO SUP</t>
  </si>
  <si>
    <t>SWAPSWIRE PROD TSO CHG</t>
  </si>
  <si>
    <t>SWAPSWIRE PROD TSO SUP</t>
  </si>
  <si>
    <t>Sweep2Bank-SCBK KR DEV TSO CHG</t>
  </si>
  <si>
    <t>Sweep2Bank-SCBK KR DEV TSO SUP</t>
  </si>
  <si>
    <t>Sweep2Bank-SCBK KR DR TSO CHG</t>
  </si>
  <si>
    <t>Sweep2Bank-SCBK KR DR TSO SUP</t>
  </si>
  <si>
    <t>Sweep2Bank-SCBK KR PROD TSO CHG</t>
  </si>
  <si>
    <t>Sweep2Bank-SCBK KR PROD TSO SUP</t>
  </si>
  <si>
    <t>SWIFT MATCHING DEV TSO CHG</t>
  </si>
  <si>
    <t>SWIFT MATCHING DEV TSO SUP</t>
  </si>
  <si>
    <t>SWIFT MATCHING DR TSO CHG</t>
  </si>
  <si>
    <t>SWIFT MATCHING DR TSO SUP</t>
  </si>
  <si>
    <t>SWIFT MATCHING PROD TSO CHG</t>
  </si>
  <si>
    <t>SWIFT MATCHING PROD TSO SUP</t>
  </si>
  <si>
    <t>SWIFT MATCHING UAT TSO CHG</t>
  </si>
  <si>
    <t>SWIFT MATCHING UAT TSO SUP</t>
  </si>
  <si>
    <t>SWOOSH HK DEV TSO CHG</t>
  </si>
  <si>
    <t>SWOOSH HK DEV TSO SUP</t>
  </si>
  <si>
    <t>SWOOSH HK DR TSO CHG</t>
  </si>
  <si>
    <t>SWOOSH HK DR TSO SUP</t>
  </si>
  <si>
    <t>SWOOSH HK PRE PROD TSO CHG</t>
  </si>
  <si>
    <t>SWOOSH HK PRE PROD TSO SUP</t>
  </si>
  <si>
    <t>SWOOSH HK PROD TSO CHG</t>
  </si>
  <si>
    <t>SWOOSH HK PROD TSO SUP</t>
  </si>
  <si>
    <t>SWOOSH UK DEV TSO CHG</t>
  </si>
  <si>
    <t>SWOOSH UK DEV TSO SUP</t>
  </si>
  <si>
    <t>SWOOSH UK DR TSO CHG</t>
  </si>
  <si>
    <t>SWOOSH UK DR TSO SUP</t>
  </si>
  <si>
    <t>SWOOSH UK PRE PROD TSO CHG</t>
  </si>
  <si>
    <t>SWOOSH UK PRE PROD TSO SUP</t>
  </si>
  <si>
    <t>SWOOSH UK PROD TSO CHG</t>
  </si>
  <si>
    <t>SWOOSH UK PROD TSO SUP</t>
  </si>
  <si>
    <t>SYBRIN CTS UG DR TSO CHG</t>
  </si>
  <si>
    <t>SYBRIN CTS UG DR TSO SUP</t>
  </si>
  <si>
    <t>SYBRIN CTS UG PROD TSO CHG</t>
  </si>
  <si>
    <t>SYBRIN CTS UG PROD TSO SUP</t>
  </si>
  <si>
    <t>SYBRIN KE DR TSO CHG</t>
  </si>
  <si>
    <t>SYBRIN KE DR TSO SUP</t>
  </si>
  <si>
    <t>SYBRIN KE PROD TSO CHG</t>
  </si>
  <si>
    <t>SYBRIN KE PROD TSO SUP</t>
  </si>
  <si>
    <t>SYBRIN PROD TSO CHG</t>
  </si>
  <si>
    <t>SYBRIN PROD TSO SUP</t>
  </si>
  <si>
    <t>SYMANTEC ENCRYPTION MANAGEMENT SERVER PO PROD TSO CHG</t>
  </si>
  <si>
    <t>SYMANTEC ENCRYPTION MANAGEMENT SERVER PO PROD TSO SUP</t>
  </si>
  <si>
    <t>SYMANTEC ENCRYPTION MANAGEMENT SERVER SPS PROD TSO CHG</t>
  </si>
  <si>
    <t>SYMANTEC ENCRYPTION MANAGEMENT SERVER SPS PROD TSO SUP</t>
  </si>
  <si>
    <t>SYMANTEC PROTECTION ENGINE FOR NAS DEV TSO CHG</t>
  </si>
  <si>
    <t>SYMANTEC PROTECTION ENGINE FOR NAS DEV TSO SUP</t>
  </si>
  <si>
    <t>SYMANTEC PROTECTION ENGINE FOR NAS DR TSO CHG</t>
  </si>
  <si>
    <t>SYMANTEC PROTECTION ENGINE FOR NAS DR TSO SUP</t>
  </si>
  <si>
    <t>SYMANTEC PROTECTION ENGINE FOR NAS PROD TSO CHG</t>
  </si>
  <si>
    <t>SYMANTEC PROTECTION ENGINE FOR NAS PROD TSO SUP</t>
  </si>
  <si>
    <t>SYMBIOSIS MORTGAGE AE PROD TSO CHG</t>
  </si>
  <si>
    <t>SYMBIOSIS MORTGAGE AE PROD TSO SUP</t>
  </si>
  <si>
    <t>SYMPHONY DEV TSO CHG</t>
  </si>
  <si>
    <t>SYMPHONY DEV TSO SUP</t>
  </si>
  <si>
    <t>SYMPHONY ET PROD TSO CHG</t>
  </si>
  <si>
    <t>SYMPHONY ET PROD TSO SUP</t>
  </si>
  <si>
    <t>SYMPHONY ETSOT DR TSO CHG</t>
  </si>
  <si>
    <t>SYMPHONY ETSOT DR TSO SUP</t>
  </si>
  <si>
    <t>SYMPHONY POC DR TSO CHG</t>
  </si>
  <si>
    <t>SYMPHONY POC DR TSO SUP</t>
  </si>
  <si>
    <t>SYMPHONY POC PROD TSO CHG</t>
  </si>
  <si>
    <t>SYMPHONY POC PROD TSO SUP</t>
  </si>
  <si>
    <t>Symphony PROD TSO CHG</t>
  </si>
  <si>
    <t>Symphony PROD TSO SUP</t>
  </si>
  <si>
    <t>SYMPHONY UAT TSO CHG</t>
  </si>
  <si>
    <t>SYMPHONY UAT TSO SUP</t>
  </si>
  <si>
    <t>SYNAPSE TIP DEV TSO CHG</t>
  </si>
  <si>
    <t>SYNAPSE TIP DEV TSO SUP</t>
  </si>
  <si>
    <t>SYNAPSE TIP DR TSO CHG</t>
  </si>
  <si>
    <t>SYNAPSE TIP DR TSO SUP</t>
  </si>
  <si>
    <t>SYNAPSE TIP PROD TSO CHG</t>
  </si>
  <si>
    <t>SYNAPSE TIP PROD TSO SUP</t>
  </si>
  <si>
    <t>SYNAPSE TIP UAT TSO CHG</t>
  </si>
  <si>
    <t>SYNAPSE TIP UAT TSO SUP</t>
  </si>
  <si>
    <t>SYNDICATE BOOK DEV TSO CHG</t>
  </si>
  <si>
    <t>SYNDICATE BOOK DEV TSO SUP</t>
  </si>
  <si>
    <t>SYNDICATE BOOK PROD TSO CHG</t>
  </si>
  <si>
    <t>SYNDICATE BOOK PROD TSO SUP</t>
  </si>
  <si>
    <t>SYNDICATE BOOK UAT TSO CHG</t>
  </si>
  <si>
    <t>SYNDICATE BOOK UAT TSO SUP</t>
  </si>
  <si>
    <t>SYSDIG PROD TSO CHG</t>
  </si>
  <si>
    <t>SYSDIG PROD TSO SUP</t>
  </si>
  <si>
    <t>SYSTRACK PROD TSO CHG</t>
  </si>
  <si>
    <t>SYSTRACK PROD TSO SUP</t>
  </si>
  <si>
    <t>SYSTRACK UAT TSO CHG</t>
  </si>
  <si>
    <t>SYSTRACK UAT TSO SUP</t>
  </si>
  <si>
    <t>SYSTRAN PROD TSO CHG</t>
  </si>
  <si>
    <t>SYSTRAN PROD TSO SUP</t>
  </si>
  <si>
    <t>T&amp;I DATA LAKE TIER 3 DEV TSO CHG</t>
  </si>
  <si>
    <t>T&amp;I DATA LAKE TIER 3 DEV TSO SUP</t>
  </si>
  <si>
    <t>T24 DR TSO CHG</t>
  </si>
  <si>
    <t>T24 DR TSO SUP</t>
  </si>
  <si>
    <t>T24 HK DR TSO CHG</t>
  </si>
  <si>
    <t>T24 HK DR TSO SUP</t>
  </si>
  <si>
    <t>T24 HK PROD TSO CHG</t>
  </si>
  <si>
    <t>T24 HK PROD TSO SUP</t>
  </si>
  <si>
    <t>T24 PROD TSO CHG</t>
  </si>
  <si>
    <t>T24 PROD TSO SUP</t>
  </si>
  <si>
    <t>T24 SGHK PROD TSO CHG</t>
  </si>
  <si>
    <t>T24 SGHK PROD TSO SUP</t>
  </si>
  <si>
    <t>T24 TAIWAN DEV TSO CHG</t>
  </si>
  <si>
    <t>T24 TAIWAN DEV TSO SUP</t>
  </si>
  <si>
    <t>T24 WEALTH DR TSO CHG</t>
  </si>
  <si>
    <t>T24 WEALTH DR TSO SUP</t>
  </si>
  <si>
    <t>T24-SGHK DEV TSO CHG</t>
  </si>
  <si>
    <t>T24-SGHK DEV TSO SUP</t>
  </si>
  <si>
    <t>T24-SGHK SIT TSO CHG</t>
  </si>
  <si>
    <t>T24-SGHK SIT TSO SUP</t>
  </si>
  <si>
    <t>T24-SGHK UAT TSO CHG</t>
  </si>
  <si>
    <t>T24-SGHK UAT TSO SUP</t>
  </si>
  <si>
    <t>T2DF DEV TSO CHG</t>
  </si>
  <si>
    <t>T2DF DEV TSO SUP</t>
  </si>
  <si>
    <t>T2DF DR TSO CHG</t>
  </si>
  <si>
    <t>T2DF DR TSO SUP</t>
  </si>
  <si>
    <t>T2DF PROD TSO CHG</t>
  </si>
  <si>
    <t>T2DF PROD TSO SUP</t>
  </si>
  <si>
    <t>T2DF SIT TSO CHG</t>
  </si>
  <si>
    <t>T2DF SIT TSO SUP</t>
  </si>
  <si>
    <t>T2DF STAGE TSO CHG</t>
  </si>
  <si>
    <t>T2DF STAGE TSO SUP</t>
  </si>
  <si>
    <t>T2DF UAT TSO CHG</t>
  </si>
  <si>
    <t>T2DF UAT TSO SUP</t>
  </si>
  <si>
    <t>T2TD DEV TSO CHG</t>
  </si>
  <si>
    <t>T2TD DEV TSO SUP</t>
  </si>
  <si>
    <t>T2TD DR TSO CHG</t>
  </si>
  <si>
    <t>T2TD DR TSO SUP</t>
  </si>
  <si>
    <t>T2TD PLATFORM DEV TSO CHG</t>
  </si>
  <si>
    <t>T2TD PLATFORM DEV TSO SUP</t>
  </si>
  <si>
    <t>T2TD PLATFORM DR TSO CHG</t>
  </si>
  <si>
    <t>T2TD PLATFORM DR TSO SUP</t>
  </si>
  <si>
    <t>T2TD PLATFORM PROD TSO CHG</t>
  </si>
  <si>
    <t>T2TD PLATFORM PROD TSO SUP</t>
  </si>
  <si>
    <t>T2TD PLATFORM SIT TSO CHG</t>
  </si>
  <si>
    <t>T2TD PLATFORM SIT TSO SUP</t>
  </si>
  <si>
    <t>T2TD PLATFORM STAGE TSO CHG</t>
  </si>
  <si>
    <t>T2TD PLATFORM STAGE TSO SUP</t>
  </si>
  <si>
    <t>T2TD PLATFORM UAT TSO CHG</t>
  </si>
  <si>
    <t>T2TD PLATFORM UAT TSO SUP</t>
  </si>
  <si>
    <t>T2TD PROD TSO CHG</t>
  </si>
  <si>
    <t>T2TD PROD TSO SUP</t>
  </si>
  <si>
    <t>T2TD SIT TSO CHG</t>
  </si>
  <si>
    <t>T2TD SIT TSO SUP</t>
  </si>
  <si>
    <t>T2TD STAGE TSO CHG</t>
  </si>
  <si>
    <t>T2TD STAGE TSO SUP</t>
  </si>
  <si>
    <t>T2TD UAT TSO CHG</t>
  </si>
  <si>
    <t>T2TD UAT TSO SUP</t>
  </si>
  <si>
    <t>TABLEAU DEV TSO CHG</t>
  </si>
  <si>
    <t>TABLEAU DEV TSO SUP</t>
  </si>
  <si>
    <t>TABLEAU DR TSO CHG</t>
  </si>
  <si>
    <t>TABLEAU DR TSO SUP</t>
  </si>
  <si>
    <t>TABLEAU PROD TSO CHG</t>
  </si>
  <si>
    <t>TABLEAU PROD TSO SUP</t>
  </si>
  <si>
    <t>TAD HK PROD TSO CHG</t>
  </si>
  <si>
    <t>TAD HK PROD TSO SUP</t>
  </si>
  <si>
    <t>TAGI JO PROD TSO CHG</t>
  </si>
  <si>
    <t>TAGI JO PROD TSO SUP</t>
  </si>
  <si>
    <t>TAI GC TECHASS GOV TSO CHG</t>
  </si>
  <si>
    <t>TAI GC TECHASS GOV TSO SUP</t>
  </si>
  <si>
    <t>TALEO DEV TSO CHG</t>
  </si>
  <si>
    <t>TALEO DEV TSO SUP</t>
  </si>
  <si>
    <t>TALEO DR TSO CHG</t>
  </si>
  <si>
    <t>TALEO DR TSO SUP</t>
  </si>
  <si>
    <t>TALEO PROD TSO CHG</t>
  </si>
  <si>
    <t>TALEO PROD TSO SUP</t>
  </si>
  <si>
    <t>TANDEM LOAN SYS-SCBTL DR TSO CHG</t>
  </si>
  <si>
    <t>TANDEM LOAN SYS-SCBTL DR TSO SUP</t>
  </si>
  <si>
    <t>TANDEM LOAN SYS-SCBTL PROD TSO CHG</t>
  </si>
  <si>
    <t>TANDEM LOAN SYS-SCBTL PROD TSO SUP</t>
  </si>
  <si>
    <t>TANIUM AWS DEV TSO CHG</t>
  </si>
  <si>
    <t>TANIUM AWS DEV TSO SUP</t>
  </si>
  <si>
    <t>TANIUM PROD TSO CHG</t>
  </si>
  <si>
    <t>TANIUM PROD TSO SUP</t>
  </si>
  <si>
    <t>TAQREER 360 AE DR TSO CHG</t>
  </si>
  <si>
    <t>TAQREER 360 AE DR TSO SUP</t>
  </si>
  <si>
    <t>TAQREER 360 AE PROD TSO CHG</t>
  </si>
  <si>
    <t>TAQREER 360 AE PROD TSO SUP</t>
  </si>
  <si>
    <t>TAX REPORTING SOLUTION DEV TSO CHG</t>
  </si>
  <si>
    <t>TAX REPORTING SOLUTION DEV TSO SUP</t>
  </si>
  <si>
    <t>TAX REPORTING SOLUTION DR TSO CHG</t>
  </si>
  <si>
    <t>TAX REPORTING SOLUTION DR TSO SUP</t>
  </si>
  <si>
    <t>TAX REPORTING SOLUTION PROD TSO CHG</t>
  </si>
  <si>
    <t>TAX REPORTING SOLUTION PROD TSO SUP</t>
  </si>
  <si>
    <t>TB Client Incident Coordinator TSO CHG</t>
  </si>
  <si>
    <t>TB Client Incident Coordinator TSO SUP</t>
  </si>
  <si>
    <t>TB&amp;GB SERVER CMDB TSO CHG</t>
  </si>
  <si>
    <t>TB&amp;GB SERVER CMDB TSO SUP</t>
  </si>
  <si>
    <t>TBANKING-CC-SCBK KR DEV TSO CHG</t>
  </si>
  <si>
    <t>TBANKING-CC-SCBK KR DEV TSO SUP</t>
  </si>
  <si>
    <t>TBANKING-CC-SCBK KR DR TSO CHG</t>
  </si>
  <si>
    <t>TBANKING-CC-SCBK KR DR TSO SUP</t>
  </si>
  <si>
    <t>TBANKING-CC-SCBK KR PROD TSO CHG</t>
  </si>
  <si>
    <t>TBANKING-CC-SCBK KR PROD TSO SUP</t>
  </si>
  <si>
    <t>TBANKING-SD-SCBK KR DEV TSO CHG</t>
  </si>
  <si>
    <t>TBANKING-SD-SCBK KR DEV TSO SUP</t>
  </si>
  <si>
    <t>TBANKING-SD-SCBK KR DR TSO CHG</t>
  </si>
  <si>
    <t>TBANKING-SD-SCBK KR DR TSO SUP</t>
  </si>
  <si>
    <t>TBANKING-SD-SCBK KR PROD TSO CHG</t>
  </si>
  <si>
    <t>TBANKING-SD-SCBK KR PROD TSO SUP</t>
  </si>
  <si>
    <t>TBANKING-VIOC-SCBK KR DEV TSO CHG</t>
  </si>
  <si>
    <t>TBANKING-VIOC-SCBK KR DEV TSO SUP</t>
  </si>
  <si>
    <t>TBANKING-VIOC-SCBK KR DR TSO CHG</t>
  </si>
  <si>
    <t>TBANKING-VIOC-SCBK KR DR TSO SUP</t>
  </si>
  <si>
    <t>TBANKING-VIOC-SCBK KR PROD TSO CHG</t>
  </si>
  <si>
    <t>TBANKING-VIOC-SCBK KR PROD TSO SUP</t>
  </si>
  <si>
    <t>TBANKING-VIOI-SCBK KR DEV TSO CHG</t>
  </si>
  <si>
    <t>TBANKING-VIOI-SCBK KR DEV TSO SUP</t>
  </si>
  <si>
    <t>TBANKING-VIOI-SCBK KR DR TSO CHG</t>
  </si>
  <si>
    <t>TBANKING-VIOI-SCBK KR DR TSO SUP</t>
  </si>
  <si>
    <t>TBANKING-VIOI-SCBK KR PROD TSO CHG</t>
  </si>
  <si>
    <t>TBANKING-VIOI-SCBK KR PROD TSO SUP</t>
  </si>
  <si>
    <t>TBDCAPS BD DR TSO CHG</t>
  </si>
  <si>
    <t>TBDCAPS BD DR TSO SUP</t>
  </si>
  <si>
    <t>TBDCAPS BD PROD TSO CHG</t>
  </si>
  <si>
    <t>TBDCAPS BD PROD TSO SUP</t>
  </si>
  <si>
    <t>TB-ECO DATALAKE DEV TSO CHG</t>
  </si>
  <si>
    <t>TB-ECO DATALAKE DEV TSO SUP</t>
  </si>
  <si>
    <t>TB-ECO DATALAKE DR TSO CHG</t>
  </si>
  <si>
    <t>TB-ECO DATALAKE DR TSO SUP</t>
  </si>
  <si>
    <t>TB-ECO DATALAKE PROD TSO CHG</t>
  </si>
  <si>
    <t>TB-ECO DATALAKE PROD TSO SUP</t>
  </si>
  <si>
    <t>TBGB GB CREDITAI SUP TSO CHG</t>
  </si>
  <si>
    <t>TBGB GB CREDITAI SUP TSO SUP</t>
  </si>
  <si>
    <t>TBGB GB CRMX BUS TSO CHG</t>
  </si>
  <si>
    <t>TBGB GB CRMX BUS TSO SUP</t>
  </si>
  <si>
    <t>TBGB GB DATABOX BUS TSO CHG</t>
  </si>
  <si>
    <t>TBGB GB DATABOX BUS TSO SUP</t>
  </si>
  <si>
    <t>TBGB GB EDQR DEV TSO CHG</t>
  </si>
  <si>
    <t>TBGB GB EDQR DEV TSO SUP</t>
  </si>
  <si>
    <t>TBGB GB MOSAIK DEV TSO CHG</t>
  </si>
  <si>
    <t>TBGB GB MOSAIK DEV TSO SUP</t>
  </si>
  <si>
    <t>TBGB GB SAASAPP SUP TSO CHG</t>
  </si>
  <si>
    <t>TBGB GB SAASAPP SUP TSO SUP</t>
  </si>
  <si>
    <t>TBGB GB WBDEV DEV TSO CHG</t>
  </si>
  <si>
    <t>TBGB GB WBDEV DEV TSO SUP</t>
  </si>
  <si>
    <t>TBGB TB AMH SUP TSO CHG</t>
  </si>
  <si>
    <t>TBGB TB AMH SUP TSO SUP</t>
  </si>
  <si>
    <t>TBGB TB CHRELEASE DEV TSO CHG</t>
  </si>
  <si>
    <t>TBGB TB CHRELEASE DEV TSO SUP</t>
  </si>
  <si>
    <t>TBGB TB DCDAPFENGG ENG TSO CHG</t>
  </si>
  <si>
    <t>TBGB TB DCDAPFENGG ENG TSO SUP</t>
  </si>
  <si>
    <t>TBGB TB PTREM QAT TSO CHG</t>
  </si>
  <si>
    <t>TBGB TB PTREM QAT TSO SUP</t>
  </si>
  <si>
    <t>TBGB TB S2BAPI DEV TSO CHG</t>
  </si>
  <si>
    <t>TBGB TB S2BAPI DEV TSO SUP</t>
  </si>
  <si>
    <t>TBGB TB S2BNGAPIPT QAT TSO CHG</t>
  </si>
  <si>
    <t>TBGB TB S2BNGAPIPT QAT TSO SUP</t>
  </si>
  <si>
    <t>TBGB TB S2BNGRP SUP TSO CHG</t>
  </si>
  <si>
    <t>TBGB TB S2BNGRP SUP TSO SUP</t>
  </si>
  <si>
    <t>TBGB TB S2BNGTD SUP TSO CHG</t>
  </si>
  <si>
    <t>TBGB TB S2BNGTD SUP TSO SUP</t>
  </si>
  <si>
    <t>TBGB TB SAVVY SUP TSO CHG</t>
  </si>
  <si>
    <t>TBGB TB SAVVY SUP TSO SUP</t>
  </si>
  <si>
    <t>TBGB TB SCPAY DEV TSO CHG</t>
  </si>
  <si>
    <t>TBGB TB SCPAY DEV TSO SUP</t>
  </si>
  <si>
    <t>TBGB TB TFRM DEV TSO CHG</t>
  </si>
  <si>
    <t>TBGB TB TFRM DEV TSO SUP</t>
  </si>
  <si>
    <t>TBGB TB TRADEPORT ENG TSO CHG</t>
  </si>
  <si>
    <t>TBGB TB TRADEPORT ENG TSO SUP</t>
  </si>
  <si>
    <t>TBGB TB TX SUP TSO CHG</t>
  </si>
  <si>
    <t>TBGB TB TX SUP TSO SUP</t>
  </si>
  <si>
    <t>TBILLS GH DR TSO CHG</t>
  </si>
  <si>
    <t>TBILLS GH DR TSO SUP</t>
  </si>
  <si>
    <t>TBILLS GH PROD TSO CHG</t>
  </si>
  <si>
    <t>TBILLS GH PROD TSO SUP</t>
  </si>
  <si>
    <t>TBML PRICE VERIFICATION MODULE PK DR TSO CHG</t>
  </si>
  <si>
    <t>TBML PRICE VERIFICATION MODULE PK DR TSO SUP</t>
  </si>
  <si>
    <t>TBML PRICE VERIFICATION MODULE PK PROD TSO CHG</t>
  </si>
  <si>
    <t>TBML PRICE VERIFICATION MODULE PK PROD TSO SUP</t>
  </si>
  <si>
    <t>TCDS DEV TSO CHG</t>
  </si>
  <si>
    <t>TCDS DEV TSO SUP</t>
  </si>
  <si>
    <t>TCDS DR TSO CHG</t>
  </si>
  <si>
    <t>TCDS DR TSO SUP</t>
  </si>
  <si>
    <t>TCDS NON PROD TSO CHG</t>
  </si>
  <si>
    <t>TCDS NON PROD TSO SUP</t>
  </si>
  <si>
    <t>TCDS PROD TSO CHG</t>
  </si>
  <si>
    <t>TCDS PROD TSO SUP</t>
  </si>
  <si>
    <t>TCDS UAT TSO CHG</t>
  </si>
  <si>
    <t>TCDS UAT TSO SUP</t>
  </si>
  <si>
    <t>TD WS CORE RELEASE MANAGEMENT TSO CHG</t>
  </si>
  <si>
    <t>TD WS CORE RELEASE MANAGEMENT TSO SUP</t>
  </si>
  <si>
    <t>TDMS-SCBK KR DEV TSO CHG</t>
  </si>
  <si>
    <t>TDMS-SCBK KR DEV TSO SUP</t>
  </si>
  <si>
    <t>TDMS-SCBK KR DR TSO CHG</t>
  </si>
  <si>
    <t>TDMS-SCBK KR DR TSO SUP</t>
  </si>
  <si>
    <t>TDMS-SCBK KR PROD TSO CHG</t>
  </si>
  <si>
    <t>TDMS-SCBK KR PROD TSO SUP</t>
  </si>
  <si>
    <t>TDS CERTIFICATE SYSTEM NP DR TSO CHG</t>
  </si>
  <si>
    <t>TDS CERTIFICATE SYSTEM NP DR TSO SUP</t>
  </si>
  <si>
    <t>TDS CERTIFICATE SYSTEM NP PROD TSO CHG</t>
  </si>
  <si>
    <t>TDS CERTIFICATE SYSTEM NP PROD TSO SUP</t>
  </si>
  <si>
    <t>TDS IN DR TSO CHG</t>
  </si>
  <si>
    <t>TDS IN DR TSO SUP</t>
  </si>
  <si>
    <t>TDS IN PROD TSO CHG</t>
  </si>
  <si>
    <t>TDS IN PROD TSO SUP</t>
  </si>
  <si>
    <t>TEAMS VC ROOM INTEROP DEV TSO CHG</t>
  </si>
  <si>
    <t>TEAMS VC ROOM INTEROP DEV TSO SUP</t>
  </si>
  <si>
    <t>TEAMS VC ROOM INTEROP PROD TSO CHG</t>
  </si>
  <si>
    <t>TEAMS VC ROOM INTEROP PROD TSO SUP</t>
  </si>
  <si>
    <t>TECH SUPPORT HOGAN UMB/MQ TSO CHG</t>
  </si>
  <si>
    <t>TECH SUPPORT HOGAN UMB/MQ TSO SUP</t>
  </si>
  <si>
    <t>TECH SUPPORT MAINFRAME IOAT TSO CHG</t>
  </si>
  <si>
    <t>TECH SUPPORT MAINFRAME IOAT TSO SUP</t>
  </si>
  <si>
    <t>TECHNOLOGY BUSINESS REFERENCE DATA SG DEV TSO CHG</t>
  </si>
  <si>
    <t>TECHNOLOGY BUSINESS REFERENCE DATA SG DEV TSO SUP</t>
  </si>
  <si>
    <t>TECHNOLOGY RESILIENCE MATURITY ASSESSMENT TSO CHG</t>
  </si>
  <si>
    <t>TECHNOLOGY RESILIENCE MATURITY ASSESSMENT TSO SUP</t>
  </si>
  <si>
    <t>TECHNOLOGY STANDARD FILE TRANSFER INFRASTRUCTURE PROD TSO CHG</t>
  </si>
  <si>
    <t>TECHNOLOGY STANDARD FILE TRANSFER INFRASTRUCTURE PROD TSO SUP</t>
  </si>
  <si>
    <t>TECHSERVICES NETWORKS OPSDESK TSO CHG</t>
  </si>
  <si>
    <t>TECHSERVICES NETWORKS OPSDESK TSO SUP</t>
  </si>
  <si>
    <t>TELECOM-SCSK KR DEV TSO CHG</t>
  </si>
  <si>
    <t>TELECOM-SCSK KR DEV TSO SUP</t>
  </si>
  <si>
    <t>TELECOM-SCSK KR DR TSO CHG</t>
  </si>
  <si>
    <t>TELECOM-SCSK KR DR TSO SUP</t>
  </si>
  <si>
    <t>TELECOM-SCSK KR PROD TSO CHG</t>
  </si>
  <si>
    <t>TELECOM-SCSK KR PROD TSO SUP</t>
  </si>
  <si>
    <t>TELEGRANDI ID DR TSO CHG</t>
  </si>
  <si>
    <t>TELEGRANDI ID DR TSO SUP</t>
  </si>
  <si>
    <t>TELEGRANDI ID PROD TSO CHG</t>
  </si>
  <si>
    <t>TELEGRANDI ID PROD TSO SUP</t>
  </si>
  <si>
    <t>TELEMETRY ANALYTICS AND AIML DEV TSO CHG</t>
  </si>
  <si>
    <t>TELEMETRY ANALYTICS AND AIML DEV TSO SUP</t>
  </si>
  <si>
    <t>TELEMETRY ANALYTICS AND AIML DR TSO CHG</t>
  </si>
  <si>
    <t>TELEMETRY ANALYTICS AND AIML DR TSO SUP</t>
  </si>
  <si>
    <t>TELEMETRY ANALYTICS AND AIML PROD TSO CHG</t>
  </si>
  <si>
    <t>TELEMETRY ANALYTICS AND AIML PROD TSO SUP</t>
  </si>
  <si>
    <t>TELEPHONY CORE PROD TSO CHG</t>
  </si>
  <si>
    <t>TELEPHONY CORE PROD TSO SUP</t>
  </si>
  <si>
    <t>TELEPHONY GATEWAYS PROD TSO CHG</t>
  </si>
  <si>
    <t>TELEPHONY GATEWAYS PROD TSO SUP</t>
  </si>
  <si>
    <t>TEM PORTAL HK TEST  TSO CHG</t>
  </si>
  <si>
    <t>TEM PORTAL HK TEST  TSO SUP</t>
  </si>
  <si>
    <t>TEMBEAT HK PROD TSO CHG</t>
  </si>
  <si>
    <t>TEMBEAT HK PROD TSO SUP</t>
  </si>
  <si>
    <t>TERMS QA PROD TSO CHG</t>
  </si>
  <si>
    <t>TERMS QA PROD TSO SUP</t>
  </si>
  <si>
    <t>TESTBOX ON DEMAND TSO CHG</t>
  </si>
  <si>
    <t>TESTBOX ON DEMAND TSO SUP</t>
  </si>
  <si>
    <t>TFMS CN DR TSO CHG</t>
  </si>
  <si>
    <t>TFMS CN DR TSO SUP</t>
  </si>
  <si>
    <t>TFMS CN PROD TSO CHG</t>
  </si>
  <si>
    <t>TFMS CN PROD TSO SUP</t>
  </si>
  <si>
    <t>TH FILE AND PRINT SERVICE DR TSO CHG</t>
  </si>
  <si>
    <t>TH FILE AND PRINT SERVICE DR TSO SUP</t>
  </si>
  <si>
    <t>TH FILE AND PRINT SERVICE PROD TSO CHG</t>
  </si>
  <si>
    <t>TH FILE AND PRINT SERVICE PROD TSO SUP</t>
  </si>
  <si>
    <t>TH INFRA-STORAGE-BACKUP DR TSO CHG</t>
  </si>
  <si>
    <t>TH INFRA-STORAGE-BACKUP DR TSO SUP</t>
  </si>
  <si>
    <t>TH INFRA-STORAGE-BACKUP PROD TSO CHG</t>
  </si>
  <si>
    <t>TH INFRA-STORAGE-BACKUP PROD TSO SUP</t>
  </si>
  <si>
    <t>TH IT CTM TSO CHG</t>
  </si>
  <si>
    <t>TH IT CTM TSO SUP</t>
  </si>
  <si>
    <t>TH IT DATA CENTER TSO CHG</t>
  </si>
  <si>
    <t>TH IT DATA CENTER TSO SUP</t>
  </si>
  <si>
    <t>TH IT DSA TSO CHG</t>
  </si>
  <si>
    <t>TH IT DSA TSO SUP</t>
  </si>
  <si>
    <t>TH OSV NW SERVICES TSO CHG</t>
  </si>
  <si>
    <t>TH OSV NW SERVICES TSO SUP</t>
  </si>
  <si>
    <t>THALES VORMETRIC PO PROD TSO CHG</t>
  </si>
  <si>
    <t>THALES VORMETRIC PO PROD TSO SUP</t>
  </si>
  <si>
    <t>THALES VORMETRIC SPS PROD TSO CHG</t>
  </si>
  <si>
    <t>THALES VORMETRIC SPS PROD TSO SUP</t>
  </si>
  <si>
    <t>TH-Desk booking DEV TSO CHG</t>
  </si>
  <si>
    <t>TH-Desk booking DEV TSO SUP</t>
  </si>
  <si>
    <t>TH-Desk booking PROD TSO CHG</t>
  </si>
  <si>
    <t>TH-Desk booking PROD TSO SUP</t>
  </si>
  <si>
    <t>THEBRIDGE DEV TSO CHG</t>
  </si>
  <si>
    <t>THEBRIDGE DEV TSO SUP</t>
  </si>
  <si>
    <t>THEBRIDGE DR TSO CHG</t>
  </si>
  <si>
    <t>THEBRIDGE DR TSO SUP</t>
  </si>
  <si>
    <t>THEBRIDGE PROD TSO CHG</t>
  </si>
  <si>
    <t>THEBRIDGE PROD TSO SUP</t>
  </si>
  <si>
    <t>THESOURCE DR TSO CHG</t>
  </si>
  <si>
    <t>THESOURCE DR TSO SUP</t>
  </si>
  <si>
    <t>THESOURCE PROD TSO CHG</t>
  </si>
  <si>
    <t>THESOURCE PROD TSO SUP</t>
  </si>
  <si>
    <t>THIN CLIENT-HONG KONG TSS CTRY SYSTEMS SUPPORT TSO CHG</t>
  </si>
  <si>
    <t>THIN CLIENT-HONG KONG TSS CTRY SYSTEMS SUPPORT TSO SUP</t>
  </si>
  <si>
    <t>THIN CLIENT-INDIA OSV NORTH TSO CHG</t>
  </si>
  <si>
    <t>THIN CLIENT-INDIA OSV NORTH TSO SUP</t>
  </si>
  <si>
    <t>THIN CLIENT-INDIA OSV SOUTH TSO CHG</t>
  </si>
  <si>
    <t>THIN CLIENT-INDIA OSV SOUTH TSO SUP</t>
  </si>
  <si>
    <t>THIN CLIENT-INDIA OSV WEST TSO CHG</t>
  </si>
  <si>
    <t>THIN CLIENT-INDIA OSV WEST TSO SUP</t>
  </si>
  <si>
    <t>THIN CLIENT-SINGAPORE OSV DESKTOP TSO CHG</t>
  </si>
  <si>
    <t>THIN CLIENT-SINGAPORE OSV DESKTOP TSO SUP</t>
  </si>
  <si>
    <t>THIN CLIENT-SOUTH KOREA IT SCBK CTMIO TSO CHG</t>
  </si>
  <si>
    <t>THIN CLIENT-SOUTH KOREA IT SCBK CTMIO TSO SUP</t>
  </si>
  <si>
    <t>THREAT ACTION GROUP TPCG TSO CHG</t>
  </si>
  <si>
    <t>THREAT ACTION GROUP TPCG TSO SUP</t>
  </si>
  <si>
    <t>THREATGRID PROD TSO CHG</t>
  </si>
  <si>
    <t>THREATGRID PROD TSO SUP</t>
  </si>
  <si>
    <t>THREATMETRIX DR TSO CHG</t>
  </si>
  <si>
    <t>THREATMETRIX DR TSO SUP</t>
  </si>
  <si>
    <t>THREATMETRIX PROD TSO CHG</t>
  </si>
  <si>
    <t>THREATMETRIX PROD TSO SUP</t>
  </si>
  <si>
    <t>THUNDERHEAD DEV TSO CHG</t>
  </si>
  <si>
    <t>THUNDERHEAD DEV TSO SUP</t>
  </si>
  <si>
    <t>THUNDERHEAD DR TSO CHG</t>
  </si>
  <si>
    <t>THUNDERHEAD DR TSO SUP</t>
  </si>
  <si>
    <t>THUNDERHEAD PROD TSO CHG</t>
  </si>
  <si>
    <t>THUNDERHEAD PROD TSO SUP</t>
  </si>
  <si>
    <t>THUNDERHEAD UAT TSO CHG</t>
  </si>
  <si>
    <t>THUNDERHEAD UAT TSO SUP</t>
  </si>
  <si>
    <t>TIME DEPOSIT SYS-SCBTL DR TSO CHG</t>
  </si>
  <si>
    <t>TIME DEPOSIT SYS-SCBTL DR TSO SUP</t>
  </si>
  <si>
    <t>TIME DEPOSIT SYS-SCBTL PROD TSO CHG</t>
  </si>
  <si>
    <t>TIME DEPOSIT SYS-SCBTL PROD TSO SUP</t>
  </si>
  <si>
    <t>TIME KEEPER TSO CHG</t>
  </si>
  <si>
    <t>TIME KEEPER TSO SUP</t>
  </si>
  <si>
    <t>TIS-AIS-BDSR-SCBK KR DEV TSO CHG</t>
  </si>
  <si>
    <t>TIS-AIS-BDSR-SCBK KR DEV TSO SUP</t>
  </si>
  <si>
    <t>TIS-AIS-BDSR-SCBK KR DR TSO CHG</t>
  </si>
  <si>
    <t>TIS-AIS-BDSR-SCBK KR DR TSO SUP</t>
  </si>
  <si>
    <t>TIS-AIS-BDSR-SCBK KR PROD TSO CHG</t>
  </si>
  <si>
    <t>TIS-AIS-BDSR-SCBK KR PROD TSO SUP</t>
  </si>
  <si>
    <t>TIS-AIS-CDD-CB-SCBK KR DEV TSO CHG</t>
  </si>
  <si>
    <t>TIS-AIS-CDD-CB-SCBK KR DEV TSO SUP</t>
  </si>
  <si>
    <t>TIS-AIS-CDD-CB-SCBK KR DR TSO CHG</t>
  </si>
  <si>
    <t>TIS-AIS-CDD-CB-SCBK KR DR TSO SUP</t>
  </si>
  <si>
    <t>TIS-AIS-CDD-CB-SCBK KR PROD TSO CHG</t>
  </si>
  <si>
    <t>TIS-AIS-CDD-CB-SCBK KR PROD TSO SUP</t>
  </si>
  <si>
    <t>TIS-AIS-CDD-CIB_SCBK KR DEV TSO CHG</t>
  </si>
  <si>
    <t>TIS-AIS-CDD-CIB_SCBK KR DEV TSO SUP</t>
  </si>
  <si>
    <t>TIS-AIS-CDD-CIB_SCBK KR DR TSO CHG</t>
  </si>
  <si>
    <t>TIS-AIS-CDD-CIB_SCBK KR DR TSO SUP</t>
  </si>
  <si>
    <t>TIS-AIS-CDD-CIB_SCBK KR PROD TSO CHG</t>
  </si>
  <si>
    <t>TIS-AIS-CDD-CIB_SCBK KR PROD TSO SUP</t>
  </si>
  <si>
    <t>TIS-AIS-CDD-RB-SCBK KR DEV TSO CHG</t>
  </si>
  <si>
    <t>TIS-AIS-CDD-RB-SCBK KR DEV TSO SUP</t>
  </si>
  <si>
    <t>TIS-AIS-CDD-RB-SCBK KR DR TSO CHG</t>
  </si>
  <si>
    <t>TIS-AIS-CDD-RB-SCBK KR DR TSO SUP</t>
  </si>
  <si>
    <t>TIS-AIS-CDD-RB-SCBK KR PROD TSO CHG</t>
  </si>
  <si>
    <t>TIS-AIS-CDD-RB-SCBK KR PROD TSO SUP</t>
  </si>
  <si>
    <t>TIS-AIS-CIAP-SCBK KR DEV TSO CHG</t>
  </si>
  <si>
    <t>TIS-AIS-CIAP-SCBK KR DEV TSO SUP</t>
  </si>
  <si>
    <t>TIS-AIS-CIAP-SCBK KR DR TSO CHG</t>
  </si>
  <si>
    <t>TIS-AIS-CIAP-SCBK KR DR TSO SUP</t>
  </si>
  <si>
    <t>TIS-AIS-CIAP-SCBK KR PROD TSO CHG</t>
  </si>
  <si>
    <t>TIS-AIS-CIAP-SCBK KR PROD TSO SUP</t>
  </si>
  <si>
    <t>TIS-AIS-CIB-SCBK KR DEV TSO CHG</t>
  </si>
  <si>
    <t>TIS-AIS-CIB-SCBK KR DEV TSO SUP</t>
  </si>
  <si>
    <t>TIS-AIS-CIB-SCBK KR DR TSO CHG</t>
  </si>
  <si>
    <t>TIS-AIS-CIB-SCBK KR DR TSO SUP</t>
  </si>
  <si>
    <t>TIS-AIS-CIB-SCBK KR PROD TSO CHG</t>
  </si>
  <si>
    <t>TIS-AIS-CIB-SCBK KR PROD TSO SUP</t>
  </si>
  <si>
    <t>TIS-AIS-COMP-SCBK KR DEV TSO CHG</t>
  </si>
  <si>
    <t>TIS-AIS-COMP-SCBK KR DEV TSO SUP</t>
  </si>
  <si>
    <t>TIS-AIS-COMP-SCBK KR DR TSO CHG</t>
  </si>
  <si>
    <t>TIS-AIS-COMP-SCBK KR DR TSO SUP</t>
  </si>
  <si>
    <t>TIS-AIS-COMP-SCBK KR PROD TSO CHG</t>
  </si>
  <si>
    <t>TIS-AIS-COMP-SCBK KR PROD TSO SUP</t>
  </si>
  <si>
    <t>TIS-AIS-CP-SCBK KR DEV TSO CHG</t>
  </si>
  <si>
    <t>TIS-AIS-CP-SCBK KR DEV TSO SUP</t>
  </si>
  <si>
    <t>TIS-AIS-CP-SCBK KR DR TSO CHG</t>
  </si>
  <si>
    <t>TIS-AIS-CP-SCBK KR DR TSO SUP</t>
  </si>
  <si>
    <t>TIS-AIS-CP-SCBK KR PROD TSO CHG</t>
  </si>
  <si>
    <t>TIS-AIS-CP-SCBK KR PROD TSO SUP</t>
  </si>
  <si>
    <t>TIS-AIS-DLP-SCBK KR DEV TSO CHG</t>
  </si>
  <si>
    <t>TIS-AIS-DLP-SCBK KR DEV TSO SUP</t>
  </si>
  <si>
    <t>TIS-AIS-DLP-SCBK KR DR TSO CHG</t>
  </si>
  <si>
    <t>TIS-AIS-DLP-SCBK KR DR TSO SUP</t>
  </si>
  <si>
    <t>TIS-AIS-DLP-SCBK KR PROD TSO CHG</t>
  </si>
  <si>
    <t>TIS-AIS-DLP-SCBK KR PROD TSO SUP</t>
  </si>
  <si>
    <t>TIS-AIS-FATCA-CB-SCBK KR DEV TSO CHG</t>
  </si>
  <si>
    <t>TIS-AIS-FATCA-CB-SCBK KR DEV TSO SUP</t>
  </si>
  <si>
    <t>TIS-AIS-FATCA-CB-SCBK KR DR TSO CHG</t>
  </si>
  <si>
    <t>TIS-AIS-FATCA-CB-SCBK KR DR TSO SUP</t>
  </si>
  <si>
    <t>TIS-AIS-FATCA-CB-SCBK KR PROD TSO CHG</t>
  </si>
  <si>
    <t>TIS-AIS-FATCA-CB-SCBK KR PROD TSO SUP</t>
  </si>
  <si>
    <t>TIS-AIS-FATCA-RB-SCBK KR DEV TSO CHG</t>
  </si>
  <si>
    <t>TIS-AIS-FATCA-RB-SCBK KR DEV TSO SUP</t>
  </si>
  <si>
    <t>TIS-AIS-FATCA-RB-SCBK KR DR TSO CHG</t>
  </si>
  <si>
    <t>TIS-AIS-FATCA-RB-SCBK KR DR TSO SUP</t>
  </si>
  <si>
    <t>TIS-AIS-FATCA-RB-SCBK KR PROD TSO CHG</t>
  </si>
  <si>
    <t>TIS-AIS-FATCA-RB-SCBK KR PROD TSO SUP</t>
  </si>
  <si>
    <t>TIS-AIS-OS-SCBK KR DEV TSO CHG</t>
  </si>
  <si>
    <t>TIS-AIS-OS-SCBK KR DEV TSO SUP</t>
  </si>
  <si>
    <t>TIS-AIS-OS-SCBK KR DR TSO CHG</t>
  </si>
  <si>
    <t>TIS-AIS-OS-SCBK KR DR TSO SUP</t>
  </si>
  <si>
    <t>TIS-AIS-OS-SCBK KR PROD TSO CHG</t>
  </si>
  <si>
    <t>TIS-AIS-OS-SCBK KR PROD TSO SUP</t>
  </si>
  <si>
    <t>TIS-AML-SCBK KR DEV TSO CHG</t>
  </si>
  <si>
    <t>TIS-AML-SCBK KR DEV TSO SUP</t>
  </si>
  <si>
    <t>TIS-AML-SCBK KR DR TSO CHG</t>
  </si>
  <si>
    <t>TIS-AML-SCBK KR DR TSO SUP</t>
  </si>
  <si>
    <t>TIS-AML-SCBK KR PROD TSO CHG</t>
  </si>
  <si>
    <t>TIS-AML-SCBK KR PROD TSO SUP</t>
  </si>
  <si>
    <t>TIS-BOK-RPT-CASH-SCBK KR DEV TSO CHG</t>
  </si>
  <si>
    <t>TIS-BOK-RPT-CASH-SCBK KR DEV TSO SUP</t>
  </si>
  <si>
    <t>TIS-BOK-RPT-CASH-SCBK KR DR TSO CHG</t>
  </si>
  <si>
    <t>TIS-BOK-RPT-CASH-SCBK KR DR TSO SUP</t>
  </si>
  <si>
    <t>TIS-BOK-RPT-CASH-SCBK KR PROD TSO CHG</t>
  </si>
  <si>
    <t>TIS-BOK-RPT-CASH-SCBK KR PROD TSO SUP</t>
  </si>
  <si>
    <t>TIS-BOK-RPT-FINANCE-SCBK KR DEV TSO CHG</t>
  </si>
  <si>
    <t>TIS-BOK-RPT-FINANCE-SCBK KR DEV TSO SUP</t>
  </si>
  <si>
    <t>TIS-BOK-RPT-FINANCE-SCBK KR DR TSO CHG</t>
  </si>
  <si>
    <t>TIS-BOK-RPT-FINANCE-SCBK KR DR TSO SUP</t>
  </si>
  <si>
    <t>TIS-BOK-RPT-FINANCE-SCBK KR PROD TSO CHG</t>
  </si>
  <si>
    <t>TIS-BOK-RPT-FINANCE-SCBK KR PROD TSO SUP</t>
  </si>
  <si>
    <t>TIS-BOK-RPT-FIN-SCBK KR DEV TSO CHG</t>
  </si>
  <si>
    <t>TIS-BOK-RPT-FIN-SCBK KR DEV TSO SUP</t>
  </si>
  <si>
    <t>TIS-BOK-RPT-FIN-SCBK KR DR TSO CHG</t>
  </si>
  <si>
    <t>TIS-BOK-RPT-FIN-SCBK KR DR TSO SUP</t>
  </si>
  <si>
    <t>TIS-BOK-RPT-FIN-SCBK KR PROD TSO CHG</t>
  </si>
  <si>
    <t>TIS-BOK-RPT-FIN-SCBK KR PROD TSO SUP</t>
  </si>
  <si>
    <t>TIS-BOK-RPT-FMO-SCBK KR DEV TSO CHG</t>
  </si>
  <si>
    <t>TIS-BOK-RPT-FMO-SCBK KR DEV TSO SUP</t>
  </si>
  <si>
    <t>TIS-BOK-RPT-FMO-SCBK KR DR TSO CHG</t>
  </si>
  <si>
    <t>TIS-BOK-RPT-FMO-SCBK KR DR TSO SUP</t>
  </si>
  <si>
    <t>TIS-BOK-RPT-FMO-SCBK KR PROD TSO CHG</t>
  </si>
  <si>
    <t>TIS-BOK-RPT-FMO-SCBK KR PROD TSO SUP</t>
  </si>
  <si>
    <t>TIS-BOK-RPT-MARKET-SCBK KR DEV TSO CHG</t>
  </si>
  <si>
    <t>TIS-BOK-RPT-MARKET-SCBK KR DEV TSO SUP</t>
  </si>
  <si>
    <t>TIS-BOK-RPT-MARKET-SCBK KR DR TSO CHG</t>
  </si>
  <si>
    <t>TIS-BOK-RPT-MARKET-SCBK KR DR TSO SUP</t>
  </si>
  <si>
    <t>TIS-BOK-RPT-MARKET-SCBK KR PROD TSO CHG</t>
  </si>
  <si>
    <t>TIS-BOK-RPT-MARKET-SCBK KR PROD TSO SUP</t>
  </si>
  <si>
    <t>TIS-BOK-RPT-RISKMGT-SCBK KR DEV TSO CHG</t>
  </si>
  <si>
    <t>TIS-BOK-RPT-RISKMGT-SCBK KR DEV TSO SUP</t>
  </si>
  <si>
    <t>TIS-BOK-RPT-RISKMGT-SCBK KR DR TSO CHG</t>
  </si>
  <si>
    <t>TIS-BOK-RPT-RISKMGT-SCBK KR DR TSO SUP</t>
  </si>
  <si>
    <t>TIS-BOK-RPT-RISKMGT-SCBK KR PROD TSO CHG</t>
  </si>
  <si>
    <t>TIS-BOK-RPT-RISKMGT-SCBK KR PROD TSO SUP</t>
  </si>
  <si>
    <t>TIS-BOK-RPT-TRADE-SCBK KR DEV TSO CHG</t>
  </si>
  <si>
    <t>TIS-BOK-RPT-TRADE-SCBK KR DEV TSO SUP</t>
  </si>
  <si>
    <t>TIS-BOK-RPT-TRADE-SCBK KR DR TSO CHG</t>
  </si>
  <si>
    <t>TIS-BOK-RPT-TRADE-SCBK KR DR TSO SUP</t>
  </si>
  <si>
    <t>TIS-BOK-RPT-TRADE-SCBK KR PROD TSO CHG</t>
  </si>
  <si>
    <t>TIS-BOK-RPT-TRADE-SCBK KR PROD TSO SUP</t>
  </si>
  <si>
    <t>TIS-CBCRM-SCBK KR DEV TSO CHG</t>
  </si>
  <si>
    <t>TIS-CBCRM-SCBK KR DEV TSO SUP</t>
  </si>
  <si>
    <t>TIS-CBCRM-SCBK KR DR TSO CHG</t>
  </si>
  <si>
    <t>TIS-CBCRM-SCBK KR DR TSO SUP</t>
  </si>
  <si>
    <t>TIS-CBCRM-SCBK KR PROD TSO CHG</t>
  </si>
  <si>
    <t>TIS-CBCRM-SCBK KR PROD TSO SUP</t>
  </si>
  <si>
    <t>TIS-FAS-SCBK KR DEV TSO CHG</t>
  </si>
  <si>
    <t>TIS-FAS-SCBK KR DEV TSO SUP</t>
  </si>
  <si>
    <t>TIS-FAS-SCBK KR DR TSO CHG</t>
  </si>
  <si>
    <t>TIS-FAS-SCBK KR DR TSO SUP</t>
  </si>
  <si>
    <t>TIS-FAS-SCBK KR PROD TSO CHG</t>
  </si>
  <si>
    <t>TIS-FAS-SCBK KR PROD TSO SUP</t>
  </si>
  <si>
    <t>TIS-LRPMS-SCBK KR DEV TSO CHG</t>
  </si>
  <si>
    <t>TIS-LRPMS-SCBK KR DEV TSO SUP</t>
  </si>
  <si>
    <t>TIS-LRPMS-SCBK KR DR TSO CHG</t>
  </si>
  <si>
    <t>TIS-LRPMS-SCBK KR DR TSO SUP</t>
  </si>
  <si>
    <t>TIS-LRPMS-SCBK KR PROD TSO CHG</t>
  </si>
  <si>
    <t>TIS-LRPMS-SCBK KR PROD TSO SUP</t>
  </si>
  <si>
    <t>TIS-MIS-SCBK KR DEV TSO CHG</t>
  </si>
  <si>
    <t>TIS-MIS-SCBK KR DEV TSO SUP</t>
  </si>
  <si>
    <t>TIS-MIS-SCBK KR DR TSO CHG</t>
  </si>
  <si>
    <t>TIS-MIS-SCBK KR DR TSO SUP</t>
  </si>
  <si>
    <t>TIS-MIS-SCBK KR PROD TSO CHG</t>
  </si>
  <si>
    <t>TIS-MIS-SCBK KR PROD TSO SUP</t>
  </si>
  <si>
    <t>TIS-NEW-SCBK DEV TSO CHG</t>
  </si>
  <si>
    <t>TIS-NEW-SCBK DEV TSO SUP</t>
  </si>
  <si>
    <t>TIS-NEW-SCBK DR TSO CHG</t>
  </si>
  <si>
    <t>TIS-NEW-SCBK DR TSO SUP</t>
  </si>
  <si>
    <t>TIS-NEW-SCBK PROD TSO CHG</t>
  </si>
  <si>
    <t>TIS-NEW-SCBK PROD TSO SUP</t>
  </si>
  <si>
    <t>TIS-PES-SCBK KR DEV TSO CHG</t>
  </si>
  <si>
    <t>TIS-PES-SCBK KR DEV TSO SUP</t>
  </si>
  <si>
    <t>TIS-PES-SCBK KR DR TSO CHG</t>
  </si>
  <si>
    <t>TIS-PES-SCBK KR DR TSO SUP</t>
  </si>
  <si>
    <t>TIS-PES-SCBK KR PROD TSO CHG</t>
  </si>
  <si>
    <t>TIS-PES-SCBK KR PROD TSO SUP</t>
  </si>
  <si>
    <t>TIS-PIS-AMS-SCBK KR DEV TSO CHG</t>
  </si>
  <si>
    <t>TIS-PIS-AMS-SCBK KR DEV TSO SUP</t>
  </si>
  <si>
    <t>TIS-PIS-AMS-SCBK KR DR TSO CHG</t>
  </si>
  <si>
    <t>TIS-PIS-AMS-SCBK KR DR TSO SUP</t>
  </si>
  <si>
    <t>TIS-PIS-AMS-SCBK KR PROD TSO CHG</t>
  </si>
  <si>
    <t>TIS-PIS-AMS-SCBK KR PROD TSO SUP</t>
  </si>
  <si>
    <t>TIS-WMItech-SCBK KR DEV TSO CHG</t>
  </si>
  <si>
    <t>TIS-WMItech-SCBK KR DEV TSO SUP</t>
  </si>
  <si>
    <t>TIS-WMItech-SCBK KR DR TSO CHG</t>
  </si>
  <si>
    <t>TIS-WMItech-SCBK KR DR TSO SUP</t>
  </si>
  <si>
    <t>TIS-WMITECH-SCBK KR PROD TSO CHG</t>
  </si>
  <si>
    <t>TIS-WMITECH-SCBK KR PROD TSO SUP</t>
  </si>
  <si>
    <t>TITAN PROD TSO CHG</t>
  </si>
  <si>
    <t>TITAN PROD TSO SUP</t>
  </si>
  <si>
    <t>TLM RECON Centralized Module Prod TSO CHG</t>
  </si>
  <si>
    <t>TLM RECON Centralized Module Prod TSO SUP</t>
  </si>
  <si>
    <t>TLM RECON DR TSO CHG</t>
  </si>
  <si>
    <t>TLM RECON DR TSO SUP</t>
  </si>
  <si>
    <t>TLM RECON Nostro Prod TSO CHG</t>
  </si>
  <si>
    <t>TLM RECON Nostro Prod TSO SUP</t>
  </si>
  <si>
    <t>TLM RECON Pakistan Prod TSO CHG</t>
  </si>
  <si>
    <t>TLM RECON Pakistan Prod TSO SUP</t>
  </si>
  <si>
    <t>TLM RECON PROD TSO CHG</t>
  </si>
  <si>
    <t>TLM RECON PROD TSO SUP</t>
  </si>
  <si>
    <t>TLM RECON Sundry_Suspense Prod TSO CHG</t>
  </si>
  <si>
    <t>TLM RECON Sundry_Suspense Prod TSO SUP</t>
  </si>
  <si>
    <t>TLM RECON Trade Position Stock Prod TSO CHG</t>
  </si>
  <si>
    <t>TLM RECON Trade Position Stock Prod TSO SUP</t>
  </si>
  <si>
    <t>TLM-CMS DEV TSO CHG</t>
  </si>
  <si>
    <t>TLM-CMS DEV TSO SUP</t>
  </si>
  <si>
    <t>TLM-CMS DR TSO CHG</t>
  </si>
  <si>
    <t>TLM-CMS DR TSO SUP</t>
  </si>
  <si>
    <t>TLM-CMS PROD TSO CHG</t>
  </si>
  <si>
    <t>TLM-CMS PROD TSO SUP</t>
  </si>
  <si>
    <t>TLM-CMS SIT TSO CHG</t>
  </si>
  <si>
    <t>TLM-CMS SIT TSO SUP</t>
  </si>
  <si>
    <t>TLM-CMS UAT TSO CHG</t>
  </si>
  <si>
    <t>TLM-CMS UAT TSO SUP</t>
  </si>
  <si>
    <t>TLMRECON UK DEV TSO CHG</t>
  </si>
  <si>
    <t>TLMRECON UK DEV TSO SUP</t>
  </si>
  <si>
    <t>TLMRECON UK DR TSO CHG</t>
  </si>
  <si>
    <t>TLMRECON UK DR TSO SUP</t>
  </si>
  <si>
    <t>TLMRECON UK PROD TSO CHG</t>
  </si>
  <si>
    <t>TLMRECON UK PROD TSO SUP</t>
  </si>
  <si>
    <t>TLMRECON UK STAGE TSO CHG</t>
  </si>
  <si>
    <t>TLMRECON UK STAGE TSO SUP</t>
  </si>
  <si>
    <t>TLMRECON UK UAT TSO CHG</t>
  </si>
  <si>
    <t>TLMRECON UK UAT TSO SUP</t>
  </si>
  <si>
    <t>Tmaster-SCBK KR DEV TSO CHG</t>
  </si>
  <si>
    <t>Tmaster-SCBK KR DEV TSO SUP</t>
  </si>
  <si>
    <t>TMASTER-SCBK KR DR TSO CHG</t>
  </si>
  <si>
    <t>TMASTER-SCBK KR DR TSO SUP</t>
  </si>
  <si>
    <t>TMASTER-SCBK KR PROD TSO CHG</t>
  </si>
  <si>
    <t>TMASTER-SCBK KR PROD TSO SUP</t>
  </si>
  <si>
    <t>TO GSO GLOBAL PROBLEM MANAGEMENT TSO CHG</t>
  </si>
  <si>
    <t>TO GSO GLOBAL PROBLEM MANAGEMENT TSO SUP</t>
  </si>
  <si>
    <t>TOMS-BTS PROD TSO CHG</t>
  </si>
  <si>
    <t>TOMS-BTS PROD TSO SUP</t>
  </si>
  <si>
    <t>TOMS-BTS UAT TSO CHG</t>
  </si>
  <si>
    <t>TOMS-BTS UAT TSO SUP</t>
  </si>
  <si>
    <t>TPAM-SCBK KR DEV TSO CHG</t>
  </si>
  <si>
    <t>TPAM-SCBK KR DEV TSO SUP</t>
  </si>
  <si>
    <t>TPAM-SCBK KR DR TSO CHG</t>
  </si>
  <si>
    <t>TPAM-SCBK KR DR TSO SUP</t>
  </si>
  <si>
    <t>TPAM-SCBK KR PROD TSO CHG</t>
  </si>
  <si>
    <t>TPAM-SCBK KR PROD TSO SUP</t>
  </si>
  <si>
    <t>TPU JA HK PROD TSO CHG</t>
  </si>
  <si>
    <t>TPU JA HK PROD TSO SUP</t>
  </si>
  <si>
    <t>TPU JATSO HK DR TSO CHG</t>
  </si>
  <si>
    <t>TPU JATSO HK DR TSO SUP</t>
  </si>
  <si>
    <t>TR EIKONMESSENGER PROD TSO CHG</t>
  </si>
  <si>
    <t>TR EIKONMESSENGER PROD TSO SUP</t>
  </si>
  <si>
    <t>TRA SCANWEB CI PROD TSO CHG</t>
  </si>
  <si>
    <t>TRA SCANWEB CI PROD TSO SUP</t>
  </si>
  <si>
    <t>TRACEHORIZON UK DEV TSO CHG</t>
  </si>
  <si>
    <t>TRACEHORIZON UK DEV TSO SUP</t>
  </si>
  <si>
    <t>TRACEHORIZON UK PROD TSO CHG</t>
  </si>
  <si>
    <t>TRACEHORIZON UK PROD TSO SUP</t>
  </si>
  <si>
    <t>TRACEHORIZON UK STAGE TSO CHG</t>
  </si>
  <si>
    <t>TRACEHORIZON UK STAGE TSO SUP</t>
  </si>
  <si>
    <t>TRADE FRAUD RISK MANAGEMENT DR TSO CHG</t>
  </si>
  <si>
    <t>TRADE FRAUD RISK MANAGEMENT DR TSO SUP</t>
  </si>
  <si>
    <t>TRADE FRAUD RISK MANAGEMENT PROD TSO CHG</t>
  </si>
  <si>
    <t>TRADE FRAUD RISK MANAGEMENT PROD TSO SUP</t>
  </si>
  <si>
    <t>TRADE MONITORING SYSTEM (TRMS) DEV TSO CHG</t>
  </si>
  <si>
    <t>TRADE MONITORING SYSTEM (TRMS) DEV TSO SUP</t>
  </si>
  <si>
    <t>TRADE MONITORING SYSTEM (TRMS) DR TSO CHG</t>
  </si>
  <si>
    <t>TRADE MONITORING SYSTEM (TRMS) DR TSO SUP</t>
  </si>
  <si>
    <t>TRADE MONITORING SYSTEM (TRMS) PROD TSO CHG</t>
  </si>
  <si>
    <t>TRADE MONITORING SYSTEM (TRMS) PROD TSO SUP</t>
  </si>
  <si>
    <t>TRADE SAM DR TSO CHG</t>
  </si>
  <si>
    <t>TRADE SAM DR TSO SUP</t>
  </si>
  <si>
    <t>TRADE SAM PROD TSO CHG</t>
  </si>
  <si>
    <t>TRADE SAM PROD TSO SUP</t>
  </si>
  <si>
    <t>TradePort COCOA DEV TSO CHG</t>
  </si>
  <si>
    <t>TradePort COCOA DEV TSO SUP</t>
  </si>
  <si>
    <t>TradePort COCOA DR TSO CHG</t>
  </si>
  <si>
    <t>TradePort COCOA DR TSO SUP</t>
  </si>
  <si>
    <t>TradePort COCOA PROD TSO CHG</t>
  </si>
  <si>
    <t>TradePort COCOA PROD TSO SUP</t>
  </si>
  <si>
    <t>TRADEPORT DTP DR TSO CHG</t>
  </si>
  <si>
    <t>TRADEPORT DTP DR TSO SUP</t>
  </si>
  <si>
    <t>TRADEPORT DTP PROD TSO CHG</t>
  </si>
  <si>
    <t>TRADEPORT DTP PROD TSO SUP</t>
  </si>
  <si>
    <t>TRADERVOICE-DEALERBOARD AE DR TSO CHG</t>
  </si>
  <si>
    <t>TRADERVOICE-DEALERBOARD AE DR TSO SUP</t>
  </si>
  <si>
    <t>TRADERVOICE-DEALERBOARD AE PROD TSO CHG</t>
  </si>
  <si>
    <t>TRADERVOICE-DEALERBOARD AE PROD TSO SUP</t>
  </si>
  <si>
    <t>TRADERVOICE-DEALERBOARD CN DR TSO CHG</t>
  </si>
  <si>
    <t>TRADERVOICE-DEALERBOARD CN DR TSO SUP</t>
  </si>
  <si>
    <t>TRADERVOICE-DEALERBOARD CN PROD TSO CHG</t>
  </si>
  <si>
    <t>TRADERVOICE-DEALERBOARD CN PROD TSO SUP</t>
  </si>
  <si>
    <t>TRADERVOICE-DEALERBOARD DE PROD TSO CHG</t>
  </si>
  <si>
    <t>TRADERVOICE-DEALERBOARD DE PROD TSO SUP</t>
  </si>
  <si>
    <t>TRADERVOICE-DEALERBOARD DR TSO CHG</t>
  </si>
  <si>
    <t>TRADERVOICE-DEALERBOARD DR TSO SUP</t>
  </si>
  <si>
    <t>TRADERVOICE-DEALERBOARD FR PROD TSO CHG</t>
  </si>
  <si>
    <t>TRADERVOICE-DEALERBOARD FR PROD TSO SUP</t>
  </si>
  <si>
    <t>TRADERVOICE-DEALERBOARD HK DR TSO CHG</t>
  </si>
  <si>
    <t>TRADERVOICE-DEALERBOARD HK DR TSO SUP</t>
  </si>
  <si>
    <t>TRADERVOICE-DEALERBOARD HK PROD TSO CHG</t>
  </si>
  <si>
    <t>TRADERVOICE-DEALERBOARD HK PROD TSO SUP</t>
  </si>
  <si>
    <t>TRADERVOICE-DEALERBOARD ID DR TSO CHG</t>
  </si>
  <si>
    <t>TRADERVOICE-DEALERBOARD ID DR TSO SUP</t>
  </si>
  <si>
    <t>TRADERVOICE-DEALERBOARD ID PROD TSO CHG</t>
  </si>
  <si>
    <t>TRADERVOICE-DEALERBOARD ID PROD TSO SUP</t>
  </si>
  <si>
    <t>TRADERVOICE-DEALERBOARD IN DR TSO CHG</t>
  </si>
  <si>
    <t>TRADERVOICE-DEALERBOARD IN DR TSO SUP</t>
  </si>
  <si>
    <t>TRADERVOICE-DEALERBOARD IN PROD TSO CHG</t>
  </si>
  <si>
    <t>TRADERVOICE-DEALERBOARD IN PROD TSO SUP</t>
  </si>
  <si>
    <t>TRADERVOICE-DEALERBOARD JP PROD TSO CHG</t>
  </si>
  <si>
    <t>TRADERVOICE-DEALERBOARD JP PROD TSO SUP</t>
  </si>
  <si>
    <t>TRADERVOICE-DEALERBOARD MY PROD TSO CHG</t>
  </si>
  <si>
    <t>TRADERVOICE-DEALERBOARD MY PROD TSO SUP</t>
  </si>
  <si>
    <t>TRADERVOICE-DEALERBOARD PH DR TSO CHG</t>
  </si>
  <si>
    <t>TRADERVOICE-DEALERBOARD PH DR TSO SUP</t>
  </si>
  <si>
    <t>TRADERVOICE-DEALERBOARD PH PROD TSO CHG</t>
  </si>
  <si>
    <t>TRADERVOICE-DEALERBOARD PH PROD TSO SUP</t>
  </si>
  <si>
    <t>TRADERVOICE-DEALERBOARD PROD TSO CHG</t>
  </si>
  <si>
    <t>TRADERVOICE-DEALERBOARD PROD TSO SUP</t>
  </si>
  <si>
    <t>TRADERVOICE-DEALERBOARD SG DR TSO CHG</t>
  </si>
  <si>
    <t>TRADERVOICE-DEALERBOARD SG DR TSO SUP</t>
  </si>
  <si>
    <t>TRADERVOICE-DEALERBOARD SG PROD TSO CHG</t>
  </si>
  <si>
    <t>TRADERVOICE-DEALERBOARD SG PROD TSO SUP</t>
  </si>
  <si>
    <t>TRADERVOICE-DEALERBOARD TH PROD TSO CHG</t>
  </si>
  <si>
    <t>TRADERVOICE-DEALERBOARD TH PROD TSO SUP</t>
  </si>
  <si>
    <t>TRADERVOICE-DEALERBOARD TW DR TSO CHG</t>
  </si>
  <si>
    <t>TRADERVOICE-DEALERBOARD TW DR TSO SUP</t>
  </si>
  <si>
    <t>TRADERVOICE-DEALERBOARD TW PROD TSO CHG</t>
  </si>
  <si>
    <t>TRADERVOICE-DEALERBOARD TW PROD TSO SUP</t>
  </si>
  <si>
    <t>TRADERVOICE-DEALERBOARD UK DEV TSO CHG</t>
  </si>
  <si>
    <t>TRADERVOICE-DEALERBOARD UK DEV TSO SUP</t>
  </si>
  <si>
    <t>TRADERVOICE-DEALERBOARD UK DR TSO CHG</t>
  </si>
  <si>
    <t>TRADERVOICE-DEALERBOARD UK DR TSO SUP</t>
  </si>
  <si>
    <t>TRADERVOICE-DEALERBOARD UK PROD TSO CHG</t>
  </si>
  <si>
    <t>TRADERVOICE-DEALERBOARD UK PROD TSO SUP</t>
  </si>
  <si>
    <t>TRADERVOICE-DEALERBOARD US DR TSO CHG</t>
  </si>
  <si>
    <t>TRADERVOICE-DEALERBOARD US DR TSO SUP</t>
  </si>
  <si>
    <t>TRADERVOICE-DEALERBOARD US PROD TSO CHG</t>
  </si>
  <si>
    <t>TRADERVOICE-DEALERBOARD US PROD TSO SUP</t>
  </si>
  <si>
    <t>TRADERVOICE-DEALERBOARD ZA DR TSO CHG</t>
  </si>
  <si>
    <t>TRADERVOICE-DEALERBOARD ZA DR TSO SUP</t>
  </si>
  <si>
    <t>TRADERVOICE-DEALERBOARD ZA PROD TSO CHG</t>
  </si>
  <si>
    <t>TRADERVOICE-DEALERBOARD ZA PROD TSO SUP</t>
  </si>
  <si>
    <t>TradeXpress DEV TSO CHG</t>
  </si>
  <si>
    <t>TradeXpress DEV TSO SUP</t>
  </si>
  <si>
    <t>TRADEXPRESS DR TSO CHG</t>
  </si>
  <si>
    <t>TRADEXPRESS DR TSO SUP</t>
  </si>
  <si>
    <t>TRADEXPRESS PROD TSO CHG</t>
  </si>
  <si>
    <t>TRADEXPRESS PROD TSO SUP</t>
  </si>
  <si>
    <t>TRADING ROOM-BRAZIL TSS CTRY SYSTEMS SUPPORT TSO CHG</t>
  </si>
  <si>
    <t>TRADING ROOM-BRAZIL TSS CTRY SYSTEMS SUPPORT TSO SUP</t>
  </si>
  <si>
    <t>TRADING ROOM-CHINA TS FMIS TSO CHG</t>
  </si>
  <si>
    <t>TRADING ROOM-CHINA TS FMIS TSO SUP</t>
  </si>
  <si>
    <t>TRADING ROOM-HONG KONG FMIS PROD TSO CHG</t>
  </si>
  <si>
    <t>TRADING ROOM-HONG KONG FMIS PROD TSO SUP</t>
  </si>
  <si>
    <t>TRADING ROOM-INDIA TS FMIS TSO CHG</t>
  </si>
  <si>
    <t>TRADING ROOM-INDIA TS FMIS TSO SUP</t>
  </si>
  <si>
    <t>TRADING ROOM-INDONESIA TS FMIS TSO CHG</t>
  </si>
  <si>
    <t>TRADING ROOM-INDONESIA TS FMIS TSO SUP</t>
  </si>
  <si>
    <t>TRADING ROOM-JAPAN TSS CTRY SYSTEMS SUPPORT TSO CHG</t>
  </si>
  <si>
    <t>TRADING ROOM-JAPAN TSS CTRY SYSTEMS SUPPORT TSO SUP</t>
  </si>
  <si>
    <t>TRADING ROOM-MALAYSIA TS FMIS TSO CHG</t>
  </si>
  <si>
    <t>TRADING ROOM-MALAYSIA TS FMIS TSO SUP</t>
  </si>
  <si>
    <t>TRADING ROOM-PHILIPPINES TS FMIS TSO CHG</t>
  </si>
  <si>
    <t>TRADING ROOM-PHILIPPINES TS FMIS TSO SUP</t>
  </si>
  <si>
    <t>TRADING ROOM-SINGAPORE SG TS FMIS TSO CHG</t>
  </si>
  <si>
    <t>TRADING ROOM-SINGAPORE SG TS FMIS TSO SUP</t>
  </si>
  <si>
    <t>TRADING ROOM-SOUTH KOREA IT SCBK CTMIO TSO CHG</t>
  </si>
  <si>
    <t>TRADING ROOM-SOUTH KOREA IT SCBK CTMIO TSO SUP</t>
  </si>
  <si>
    <t>TRADING ROOM-TAIWAN TS FMIS TSO CHG</t>
  </si>
  <si>
    <t>TRADING ROOM-TAIWAN TS FMIS TSO SUP</t>
  </si>
  <si>
    <t>TRADING ROOM-UAE TS FMIS TSO CHG</t>
  </si>
  <si>
    <t>TRADING ROOM-UAE TS FMIS TSO SUP</t>
  </si>
  <si>
    <t>TRADING ROOM-UNITED KINGDOM TS FMIS TSO CHG</t>
  </si>
  <si>
    <t>TRADING ROOM-UNITED KINGDOM TS FMIS TSO SUP</t>
  </si>
  <si>
    <t>TRADING ROOM-UNITED STATES TS FMIS TSO CHG</t>
  </si>
  <si>
    <t>TRADING ROOM-UNITED STATES TS FMIS TSO SUP</t>
  </si>
  <si>
    <t>TRANSACT DR TSO CHG</t>
  </si>
  <si>
    <t>TRANSACT DR TSO SUP</t>
  </si>
  <si>
    <t>TRANSACT PROD TSO CHG</t>
  </si>
  <si>
    <t>TRANSACT PROD TSO SUP</t>
  </si>
  <si>
    <t>TRANSACTION ARCHIVAL SYSTEM BD DR TSO CHG</t>
  </si>
  <si>
    <t>TRANSACTION ARCHIVAL SYSTEM BD DR TSO SUP</t>
  </si>
  <si>
    <t>TRANSACTION ARCHIVAL SYSTEM BD PROD TSO CHG</t>
  </si>
  <si>
    <t>TRANSACTION ARCHIVAL SYSTEM BD PROD TSO SUP</t>
  </si>
  <si>
    <t>Transaction Screening as a Service (TSaaS) HK ARCHIVAL DEV TSO CHG</t>
  </si>
  <si>
    <t>Transaction Screening as a Service (TSaaS) HK ARCHIVAL DEV TSO SUP</t>
  </si>
  <si>
    <t>Transaction Screening as a Service (TSaaS) HK ARCHIVAL PROD TSO CHG</t>
  </si>
  <si>
    <t>Transaction Screening as a Service (TSaaS) HK ARCHIVAL PROD TSO SUP</t>
  </si>
  <si>
    <t>Transaction Screening as a Service (TSaaS) HK ARCHIVAL SIT TSO CHG</t>
  </si>
  <si>
    <t>Transaction Screening as a Service (TSaaS) HK ARCHIVAL SIT TSO SUP</t>
  </si>
  <si>
    <t>Transaction Screening as a Service (TSaaS) HK ARCHIVAL UAT TSO CHG</t>
  </si>
  <si>
    <t>Transaction Screening as a Service (TSaaS) HK ARCHIVAL UAT TSO SUP</t>
  </si>
  <si>
    <t>TRANSACTION SCREENING AS A SERVICE (TSAAS) HK DEV TSO CHG</t>
  </si>
  <si>
    <t>TRANSACTION SCREENING AS A SERVICE (TSAAS) HK DEV TSO SUP</t>
  </si>
  <si>
    <t>TRANSACTION SCREENING AS A SERVICE (TSAAS) HK DR PK TSO CHG</t>
  </si>
  <si>
    <t>TRANSACTION SCREENING AS A SERVICE (TSAAS) HK DR PK TSO SUP</t>
  </si>
  <si>
    <t>TRANSACTION SCREENING AS A SERVICE (TSAAS) HK DR TSO CHG</t>
  </si>
  <si>
    <t>TRANSACTION SCREENING AS A SERVICE (TSAAS) HK DR TSO SUP</t>
  </si>
  <si>
    <t>TRANSACTION SCREENING AS A SERVICE (TSAAS) HK PROD PK TSO CHG</t>
  </si>
  <si>
    <t>TRANSACTION SCREENING AS A SERVICE (TSAAS) HK PROD PK TSO SUP</t>
  </si>
  <si>
    <t>TRANSACTION SCREENING AS A SERVICE (TSAAS) HK PROD TSO CHG</t>
  </si>
  <si>
    <t>TRANSACTION SCREENING AS A SERVICE (TSAAS) HK PROD TSO SUP</t>
  </si>
  <si>
    <t>TRANSACTION SCREENING AS A SERVICE (TSAAS) HK PT TSO CHG</t>
  </si>
  <si>
    <t>TRANSACTION SCREENING AS A SERVICE (TSAAS) HK PT TSO SUP</t>
  </si>
  <si>
    <t>TRANSACTION SCREENING AS A SERVICE (TSAAS) HK SIT TSO CHG</t>
  </si>
  <si>
    <t>TRANSACTION SCREENING AS A SERVICE (TSAAS) HK SIT TSO SUP</t>
  </si>
  <si>
    <t>TRANSACTION SCREENING AS A SERVICE (TSAAS) HK UAT TSO CHG</t>
  </si>
  <si>
    <t>TRANSACTION SCREENING AS A SERVICE (TSAAS) HK UAT TSO SUP</t>
  </si>
  <si>
    <t>TRANSACTION SCREENING AS A SERVICE (TSAAS) KSA DEV TSO CHG</t>
  </si>
  <si>
    <t>TRANSACTION SCREENING AS A SERVICE (TSAAS) KSA DEV TSO SUP</t>
  </si>
  <si>
    <t>TRANSACTION SCREENING AS A SERVICE (TSAAS) KSA PT TSO CHG</t>
  </si>
  <si>
    <t>TRANSACTION SCREENING AS A SERVICE (TSAAS) KSA PT TSO SUP</t>
  </si>
  <si>
    <t>TRANSACTION SCREENING AS A SERVICE (TSAAS) KSA SIT TSO CHG</t>
  </si>
  <si>
    <t>TRANSACTION SCREENING AS A SERVICE (TSAAS) KSA SIT TSO SUP</t>
  </si>
  <si>
    <t>TRANSACTION SCREENING AS A SERVICE (TSAAS) KSA UAT TSO CHG</t>
  </si>
  <si>
    <t>TRANSACTION SCREENING AS A SERVICE (TSAAS) KSA UAT TSO SUP</t>
  </si>
  <si>
    <t>TRANSACTION SCREENING AS A SERVICE (TSAAS) SA DR PK TSO CHG</t>
  </si>
  <si>
    <t>TRANSACTION SCREENING AS A SERVICE (TSAAS) SA DR PK TSO SUP</t>
  </si>
  <si>
    <t>TRANSACTION SCREENING AS A SERVICE (TSAAS) SA DR TSO CHG</t>
  </si>
  <si>
    <t>TRANSACTION SCREENING AS A SERVICE (TSAAS) SA DR TSO SUP</t>
  </si>
  <si>
    <t>TRANSACTION SCREENING AS A SERVICE (TSAAS) SA PROD PK TSO CHG</t>
  </si>
  <si>
    <t>TRANSACTION SCREENING AS A SERVICE (TSAAS) SA PROD PK TSO SUP</t>
  </si>
  <si>
    <t>TRANSACTION SCREENING AS A SERVICE (TSAAS) SA PROD TSO CHG</t>
  </si>
  <si>
    <t>TRANSACTION SCREENING AS A SERVICE (TSAAS) SA PROD TSO SUP</t>
  </si>
  <si>
    <t>Transaction Screening as a Service (TSaaS) UK ARCHIVAL AMH DEV TSO CHG</t>
  </si>
  <si>
    <t>Transaction Screening as a Service (TSaaS) UK ARCHIVAL AMH DEV TSO SUP</t>
  </si>
  <si>
    <t>Transaction Screening as a Service (TSaaS) UK ARCHIVAL AMH PROD TSO CHG</t>
  </si>
  <si>
    <t>Transaction Screening as a Service (TSaaS) UK ARCHIVAL AMH PROD TSO SUP</t>
  </si>
  <si>
    <t>Transaction Screening as a Service (TSaaS) UK ARCHIVAL AMH SIT TSO CHG</t>
  </si>
  <si>
    <t>Transaction Screening as a Service (TSaaS) UK ARCHIVAL AMH SIT TSO SUP</t>
  </si>
  <si>
    <t>Transaction Screening as a Service (TSaaS) UK ARCHIVAL AMH UAT TSO CHG</t>
  </si>
  <si>
    <t>Transaction Screening as a Service (TSaaS) UK ARCHIVAL AMH UAT TSO SUP</t>
  </si>
  <si>
    <t>Transaction Screening as a Service (TSaaS) UK ARCHIVAL CASH DEV TSO CHG</t>
  </si>
  <si>
    <t>Transaction Screening as a Service (TSaaS) UK ARCHIVAL CASH DEV TSO SUP</t>
  </si>
  <si>
    <t>Transaction Screening as a Service (TSaaS) UK ARCHIVAL CASH PROD TSO CHG</t>
  </si>
  <si>
    <t>Transaction Screening as a Service (TSaaS) UK ARCHIVAL CASH PROD TSO SUP</t>
  </si>
  <si>
    <t>Transaction Screening as a Service (TSaaS) UK ARCHIVAL CASH SIT TSO CHG</t>
  </si>
  <si>
    <t>Transaction Screening as a Service (TSaaS) UK ARCHIVAL CASH SIT TSO SUP</t>
  </si>
  <si>
    <t>Transaction Screening as a Service (TSaaS) UK ARCHIVAL CASH UAT TSO CHG</t>
  </si>
  <si>
    <t>Transaction Screening as a Service (TSaaS) UK ARCHIVAL CASH UAT TSO SUP</t>
  </si>
  <si>
    <t>Transaction Screening as a Service (TSaaS) UK ARCHIVAL MTS DEV TSO CHG</t>
  </si>
  <si>
    <t>Transaction Screening as a Service (TSaaS) UK ARCHIVAL MTS DEV TSO SUP</t>
  </si>
  <si>
    <t>Transaction Screening as a Service (TSaaS) UK ARCHIVAL MTS PROD TSO CHG</t>
  </si>
  <si>
    <t>Transaction Screening as a Service (TSaaS) UK ARCHIVAL MTS PROD TSO SUP</t>
  </si>
  <si>
    <t>Transaction Screening as a Service (TSaaS) UK ARCHIVAL MTS SIT TSO CHG</t>
  </si>
  <si>
    <t>Transaction Screening as a Service (TSaaS) UK ARCHIVAL MTS SIT TSO SUP</t>
  </si>
  <si>
    <t>Transaction Screening as a Service (TSaaS) UK ARCHIVAL MTS UAT TSO CHG</t>
  </si>
  <si>
    <t>Transaction Screening as a Service (TSaaS) UK ARCHIVAL MTS UAT TSO SUP</t>
  </si>
  <si>
    <t>TRANSACTION SCREENING AS A SERVICE (TSAAS) UK DEV TSO CHG</t>
  </si>
  <si>
    <t>TRANSACTION SCREENING AS A SERVICE (TSAAS) UK DEV TSO SUP</t>
  </si>
  <si>
    <t>TRANSACTION SCREENING AS A SERVICE (TSAAS) UK DR PK TSO CHG</t>
  </si>
  <si>
    <t>TRANSACTION SCREENING AS A SERVICE (TSAAS) UK DR PK TSO SUP</t>
  </si>
  <si>
    <t>TRANSACTION SCREENING AS A SERVICE (TSAAS) UK DR TSO CHG</t>
  </si>
  <si>
    <t>TRANSACTION SCREENING AS A SERVICE (TSAAS) UK DR TSO SUP</t>
  </si>
  <si>
    <t>TRANSACTION SCREENING AS A SERVICE (TSAAS) UK PROD PK TSO CHG</t>
  </si>
  <si>
    <t>TRANSACTION SCREENING AS A SERVICE (TSAAS) UK PROD PK TSO SUP</t>
  </si>
  <si>
    <t>TRANSACTION SCREENING AS A SERVICE (TSAAS) UK PROD TSO CHG</t>
  </si>
  <si>
    <t>TRANSACTION SCREENING AS A SERVICE (TSAAS) UK PROD TSO SUP</t>
  </si>
  <si>
    <t>TRANSACTION SCREENING AS A SERVICE (TSAAS) UK PT TSO CHG</t>
  </si>
  <si>
    <t>TRANSACTION SCREENING AS A SERVICE (TSAAS) UK PT TSO SUP</t>
  </si>
  <si>
    <t>TRANSACTION SCREENING AS A SERVICE (TSAAS) UK SIT TSO CHG</t>
  </si>
  <si>
    <t>TRANSACTION SCREENING AS A SERVICE (TSAAS) UK SIT TSO SUP</t>
  </si>
  <si>
    <t>TRANSACTION SCREENING AS A SERVICE (TSAAS) UK UAT TSO CHG</t>
  </si>
  <si>
    <t>TRANSACTION SCREENING AS A SERVICE (TSAAS) UK UAT TSO SUP</t>
  </si>
  <si>
    <t>TRANSFER PRICING DEV TSO CHG</t>
  </si>
  <si>
    <t>TRANSFER PRICING DEV TSO SUP</t>
  </si>
  <si>
    <t>TRANSFER PRICING DR TSO CHG</t>
  </si>
  <si>
    <t>TRANSFER PRICING DR TSO SUP</t>
  </si>
  <si>
    <t>TRANSFER PRICING PROD TSO CHG</t>
  </si>
  <si>
    <t>TRANSFER PRICING PROD TSO SUP</t>
  </si>
  <si>
    <t>TRAVEL APP DEV TSO CHG</t>
  </si>
  <si>
    <t>TRAVEL APP DEV TSO SUP</t>
  </si>
  <si>
    <t>TRAVEL APP DR TSO CHG</t>
  </si>
  <si>
    <t>TRAVEL APP DR TSO SUP</t>
  </si>
  <si>
    <t>TRAVEL APP PROD TSO CHG</t>
  </si>
  <si>
    <t>TRAVEL APP PROD TSO SUP</t>
  </si>
  <si>
    <t>TREASURY BLOTTER DEV TSO CHG</t>
  </si>
  <si>
    <t>TREASURY BLOTTER DEV TSO SUP</t>
  </si>
  <si>
    <t>TREASURY BLOTTER DR TSO CHG</t>
  </si>
  <si>
    <t>TREASURY BLOTTER DR TSO SUP</t>
  </si>
  <si>
    <t>TREASURY BLOTTER PROD TSO CHG</t>
  </si>
  <si>
    <t>TREASURY BLOTTER PROD TSO SUP</t>
  </si>
  <si>
    <t>TREASURY PRODUCT SYSTEM (TPS) HK DR TSO CHG</t>
  </si>
  <si>
    <t>TREASURY PRODUCT SYSTEM (TPS) HK DR TSO SUP</t>
  </si>
  <si>
    <t>TREASURY PRODUCT SYSTEM (TPS) HK PROD TSO CHG</t>
  </si>
  <si>
    <t>TREASURY PRODUCT SYSTEM (TPS) HK PROD TSO SUP</t>
  </si>
  <si>
    <t>TREASURY PRODUCT SYSTEM (TPS) HK UAT TSO CHG</t>
  </si>
  <si>
    <t>TREASURY PRODUCT SYSTEM (TPS) HK UAT TSO SUP</t>
  </si>
  <si>
    <t>TREASURY STRATS UK DR TSO CHG</t>
  </si>
  <si>
    <t>TREASURY STRATS UK DR TSO SUP</t>
  </si>
  <si>
    <t>TREASURY STRATS UK PROD TSO CHG</t>
  </si>
  <si>
    <t>TREASURY STRATS UK PROD TSO SUP</t>
  </si>
  <si>
    <t>TRELLO PROD TSO CHG</t>
  </si>
  <si>
    <t>TRELLO PROD TSO SUP</t>
  </si>
  <si>
    <t>TREP AE DR TSO CHG</t>
  </si>
  <si>
    <t>TREP AE DR TSO SUP</t>
  </si>
  <si>
    <t>TREP AE PROD TSO CHG</t>
  </si>
  <si>
    <t>TREP AE PROD TSO SUP</t>
  </si>
  <si>
    <t>TREP CN DR TSO CHG</t>
  </si>
  <si>
    <t>TREP CN DR TSO SUP</t>
  </si>
  <si>
    <t>TREP CN PROD TSO CHG</t>
  </si>
  <si>
    <t>TREP CN PROD TSO SUP</t>
  </si>
  <si>
    <t>TREP DEV TSO CHG</t>
  </si>
  <si>
    <t>TREP DEV TSO SUP</t>
  </si>
  <si>
    <t>TREP HK DR TSO CHG</t>
  </si>
  <si>
    <t>TREP HK DR TSO SUP</t>
  </si>
  <si>
    <t>TREP HK PROD TSO CHG</t>
  </si>
  <si>
    <t>TREP HK PROD TSO SUP</t>
  </si>
  <si>
    <t>TREP ID DR TSO CHG</t>
  </si>
  <si>
    <t>TREP ID DR TSO SUP</t>
  </si>
  <si>
    <t>TREP ID PROD TSO CHG</t>
  </si>
  <si>
    <t>TREP ID PROD TSO SUP</t>
  </si>
  <si>
    <t>TREP IN PROD TSO CHG</t>
  </si>
  <si>
    <t>TREP IN PROD TSO SUP</t>
  </si>
  <si>
    <t>TREP MY DR TSO CHG</t>
  </si>
  <si>
    <t>TREP MY DR TSO SUP</t>
  </si>
  <si>
    <t>TREP SG DR TSO CHG</t>
  </si>
  <si>
    <t>TREP SG DR TSO SUP</t>
  </si>
  <si>
    <t>TREP SG PROD TSO CHG</t>
  </si>
  <si>
    <t>TREP SG PROD TSO SUP</t>
  </si>
  <si>
    <t>TREP TH PROD TSO CHG</t>
  </si>
  <si>
    <t>TREP TH PROD TSO SUP</t>
  </si>
  <si>
    <t>TREP TW DR TSO CHG</t>
  </si>
  <si>
    <t>TREP TW DR TSO SUP</t>
  </si>
  <si>
    <t>TREP TW PROD TSO CHG</t>
  </si>
  <si>
    <t>TREP TW PROD TSO SUP</t>
  </si>
  <si>
    <t>TREP UAT TSO CHG</t>
  </si>
  <si>
    <t>TREP UAT TSO SUP</t>
  </si>
  <si>
    <t>TREP UK DR TSO CHG</t>
  </si>
  <si>
    <t>TREP UK DR TSO SUP</t>
  </si>
  <si>
    <t>TREP US DR TSO CHG</t>
  </si>
  <si>
    <t>TREP US DR TSO SUP</t>
  </si>
  <si>
    <t>TREP US PROD TSO CHG</t>
  </si>
  <si>
    <t>TREP US PROD TSO SUP</t>
  </si>
  <si>
    <t>TREPS IN PROD TSO CHG</t>
  </si>
  <si>
    <t>TREPS IN PROD TSO SUP</t>
  </si>
  <si>
    <t>TRIPLE A PLUS DR TSO CHG</t>
  </si>
  <si>
    <t>TRIPLE A PLUS DR TSO SUP</t>
  </si>
  <si>
    <t>TRIPLE A PLUS PROD TSO CHG</t>
  </si>
  <si>
    <t>TRIPLE A PLUS PROD TSO SUP</t>
  </si>
  <si>
    <t>TR-SCBK KR DEV TSO CHG</t>
  </si>
  <si>
    <t>TR-SCBK KR DEV TSO SUP</t>
  </si>
  <si>
    <t>TR-SCBK KR DR TSO CHG</t>
  </si>
  <si>
    <t>TR-SCBK KR DR TSO SUP</t>
  </si>
  <si>
    <t>TR-SCBK KR PROD TSO CHG</t>
  </si>
  <si>
    <t>TR-SCBK KR PROD TSO SUP</t>
  </si>
  <si>
    <t>TRUERA RETAIL DEV TSO CHG</t>
  </si>
  <si>
    <t>TRUERA RETAIL DEV TSO SUP</t>
  </si>
  <si>
    <t>TRUERA RETAIL DR TSO CHG</t>
  </si>
  <si>
    <t>TRUERA RETAIL DR TSO SUP</t>
  </si>
  <si>
    <t>TRUERA RETAIL PROD TSO CHG</t>
  </si>
  <si>
    <t>TRUERA RETAIL PROD TSO SUP</t>
  </si>
  <si>
    <t>TRUESIGHT APPVISIBILITY MANAGER DR TSO CHG</t>
  </si>
  <si>
    <t>TRUESIGHT APPVISIBILITY MANAGER DR TSO SUP</t>
  </si>
  <si>
    <t>TRUESIGHT APPVISIBILITY MANAGER PROD TSO CHG</t>
  </si>
  <si>
    <t>TRUESIGHT APPVISIBILITY MANAGER PROD TSO SUP</t>
  </si>
  <si>
    <t>TRUESIGHT CAPACITY OPTIMIZATION DR TSO CHG</t>
  </si>
  <si>
    <t>TRUESIGHT CAPACITY OPTIMIZATION DR TSO SUP</t>
  </si>
  <si>
    <t>TRUESIGHT CAPACITY OPTIMIZATION PROD TSO CHG</t>
  </si>
  <si>
    <t>TRUESIGHT CAPACITY OPTIMIZATION PROD TSO SUP</t>
  </si>
  <si>
    <t>TRUESIGHT OPERATIONS MANAGEMENT DR TSO CHG</t>
  </si>
  <si>
    <t>TRUESIGHT OPERATIONS MANAGEMENT DR TSO SUP</t>
  </si>
  <si>
    <t>TRUESIGHT OPERATIONS MANAGEMENT PROD TSO CHG</t>
  </si>
  <si>
    <t>TRUESIGHT OPERATIONS MANAGEMENT PROD TSO SUP</t>
  </si>
  <si>
    <t>TRUSLINK GIS SI ZW DR TSO CHG</t>
  </si>
  <si>
    <t>TRUSLINK GIS SI ZW DR TSO SUP</t>
  </si>
  <si>
    <t>TRUSLINK GIS SI ZW PROD TSO CHG</t>
  </si>
  <si>
    <t>TRUSLINK GIS SI ZW PROD TSO SUP</t>
  </si>
  <si>
    <t>TRUST ON CLOUD DEV TSO CHG</t>
  </si>
  <si>
    <t>TRUST ON CLOUD DEV TSO SUP</t>
  </si>
  <si>
    <t>TRUST ON CLOUD PROD TSO CHG</t>
  </si>
  <si>
    <t>TRUST ON CLOUD PROD TSO SUP</t>
  </si>
  <si>
    <t>TRUST ON CLOUD STAGING TSO CHG</t>
  </si>
  <si>
    <t>TRUST ON CLOUD STAGING TSO SUP</t>
  </si>
  <si>
    <t>TRX-SCBK KR DEV TSO CHG</t>
  </si>
  <si>
    <t>TRX-SCBK KR DEV TSO SUP</t>
  </si>
  <si>
    <t>TRX-SCBK KR DR TSO CHG</t>
  </si>
  <si>
    <t>TRX-SCBK KR DR TSO SUP</t>
  </si>
  <si>
    <t>TRX-SCBK KR PROD TSO CHG</t>
  </si>
  <si>
    <t>TRX-SCBK KR PROD TSO SUP</t>
  </si>
  <si>
    <t>TS ADDMTECH&amp;OPS TSO CHG</t>
  </si>
  <si>
    <t>TS ADDMTECH&amp;OPS TSO SUP</t>
  </si>
  <si>
    <t>TS CHATBOT PROD TSO CHG</t>
  </si>
  <si>
    <t>TS CHATBOT PROD TSO SUP</t>
  </si>
  <si>
    <t>TS CYSS CACS PRJ TSO CHG</t>
  </si>
  <si>
    <t>TS CYSS CACS PRJ TSO SUP</t>
  </si>
  <si>
    <t>TS EUS C&amp;C ELM MGR SUP TSO CHG</t>
  </si>
  <si>
    <t>TS EUS C&amp;C ELM MGR SUP TSO SUP</t>
  </si>
  <si>
    <t>TS EUS DESKTOP VDI TSO CHG</t>
  </si>
  <si>
    <t>TS EUS DESKTOP VDI TSO SUP</t>
  </si>
  <si>
    <t>TS EUS DMP ECB TSO CHG</t>
  </si>
  <si>
    <t>TS EUS DMP ECB TSO SUP</t>
  </si>
  <si>
    <t>TS EUS EMAIL ENG TSO CHG</t>
  </si>
  <si>
    <t>TS EUS EMAIL ENG TSO SUP</t>
  </si>
  <si>
    <t>TS EUS MDPILOT SUP TSO CHG</t>
  </si>
  <si>
    <t>TS EUS MDPILOT SUP TSO SUP</t>
  </si>
  <si>
    <t>TS EUS MNC EXCHANGE 2016 TSO CHG</t>
  </si>
  <si>
    <t>TS EUS MNC EXCHANGE 2016 TSO SUP</t>
  </si>
  <si>
    <t>TS EUS MNC WPAD SVC TSO CHG</t>
  </si>
  <si>
    <t>TS EUS MNC WPAD SVC TSO SUP</t>
  </si>
  <si>
    <t>TS EUS OS ENGINEERING TSO CHG</t>
  </si>
  <si>
    <t>TS EUS OS ENGINEERING TSO SUP</t>
  </si>
  <si>
    <t>TS EUS TEAMS PRJ TSO CHG</t>
  </si>
  <si>
    <t>TS EUS TEAMS PRJ TSO SUP</t>
  </si>
  <si>
    <t>TS EUS TSM CX TSO CHG</t>
  </si>
  <si>
    <t>TS EUS TSM CX TSO SUP</t>
  </si>
  <si>
    <t>TS GC SAR01 SUP TSO CHG</t>
  </si>
  <si>
    <t>TS GC SAR01 SUP TSO SUP</t>
  </si>
  <si>
    <t>TS GC SAR02 SUP TSO CHG</t>
  </si>
  <si>
    <t>TS GC SAR02 SUP TSO SUP</t>
  </si>
  <si>
    <t>TS INFR RMTBAUCRD SUP TSO CHG</t>
  </si>
  <si>
    <t>TS INFR RMTBAUCRD SUP TSO SUP</t>
  </si>
  <si>
    <t>TS INFR RMTPRJCRD SUP TSO CHG</t>
  </si>
  <si>
    <t>TS INFR RMTPRJCRD SUP TSO SUP</t>
  </si>
  <si>
    <t>TS INFR SANCSS SUP TSO CHG</t>
  </si>
  <si>
    <t>TS INFR SANCSS SUP TSO SUP</t>
  </si>
  <si>
    <t>TS NETWORK SERVICES CN TSO CHG</t>
  </si>
  <si>
    <t>TS NETWORK SERVICES CN TSO SUP</t>
  </si>
  <si>
    <t>TS NETWORK SERVICES HK TSO CHG</t>
  </si>
  <si>
    <t>TS NETWORK SERVICES HK TSO SUP</t>
  </si>
  <si>
    <t>TS NETWORK SERVICES TH TSO CHG</t>
  </si>
  <si>
    <t>TS NETWORK SERVICES TH TSO SUP</t>
  </si>
  <si>
    <t>TS NETWORK SERVICES TW TSO CHG</t>
  </si>
  <si>
    <t>TS NETWORK SERVICES TW TSO SUP</t>
  </si>
  <si>
    <t>TS NETWORK SERVICES VN TSO CHG</t>
  </si>
  <si>
    <t>TS NETWORK SERVICES VN TSO SUP</t>
  </si>
  <si>
    <t>TS NW HIGH RISK CHGE REVIEWER TSO CHG</t>
  </si>
  <si>
    <t>TS NW HIGH RISK CHGE REVIEWER TSO SUP</t>
  </si>
  <si>
    <t>TS OPS PPM SUP TSO CHG</t>
  </si>
  <si>
    <t>TS OPS PPM SUP TSO SUP</t>
  </si>
  <si>
    <t>TS PSRV EBM ECAB TSO CHG</t>
  </si>
  <si>
    <t>TS PSRV EBM ECAB TSO SUP</t>
  </si>
  <si>
    <t>TS PSRV ENTWEBSME L3S TSO CHG</t>
  </si>
  <si>
    <t>TS PSRV ENTWEBSME L3S TSO SUP</t>
  </si>
  <si>
    <t>TS PSRV ENTWINSME L3S TSO CHG</t>
  </si>
  <si>
    <t>TS PSRV ENTWINSME L3S TSO SUP</t>
  </si>
  <si>
    <t>TS SECTS AIVMOSSEC SUP TSO CHG</t>
  </si>
  <si>
    <t>TS SECTS AIVMOSSEC SUP TSO SUP</t>
  </si>
  <si>
    <t>TS SECTS CLMCLOUD SUP TSO CHG</t>
  </si>
  <si>
    <t>TS SECTS CLMCLOUD SUP TSO SUP</t>
  </si>
  <si>
    <t>TS SECTS DESKMFA SUP TSO CHG</t>
  </si>
  <si>
    <t>TS SECTS DESKMFA SUP TSO SUP</t>
  </si>
  <si>
    <t>TS SECTS DG GOV TSO CHG</t>
  </si>
  <si>
    <t>TS SECTS DG GOV TSO SUP</t>
  </si>
  <si>
    <t>TS SECTS DPCLM L3S TSO CHG</t>
  </si>
  <si>
    <t>TS SECTS DPCLM L3S TSO SUP</t>
  </si>
  <si>
    <t>TS SECTS HASHCOCLD SUP TSO CHG</t>
  </si>
  <si>
    <t>TS SECTS HASHCOCLD SUP TSO SUP</t>
  </si>
  <si>
    <t>TS SECTS MFA PRJ TSO CHG</t>
  </si>
  <si>
    <t>TS SECTS MFA PRJ TSO SUP</t>
  </si>
  <si>
    <t>TS SECTS OV ENG TSO CHG</t>
  </si>
  <si>
    <t>TS SECTS OV ENG TSO SUP</t>
  </si>
  <si>
    <t>TS SECTS SONATYPE SUP TSO CHG</t>
  </si>
  <si>
    <t>TS SECTS SONATYPE SUP TSO SUP</t>
  </si>
  <si>
    <t>TS SECTS SPSBLANCO SUP TSO CHG</t>
  </si>
  <si>
    <t>TS SECTS SPSBLANCO SUP TSO SUP</t>
  </si>
  <si>
    <t>TS SECTS SPSCOMPLI SUP TSO CHG</t>
  </si>
  <si>
    <t>TS SECTS SPSCOMPLI SUP TSO SUP</t>
  </si>
  <si>
    <t>TS SECTS SPSNSA SUP TSO CHG</t>
  </si>
  <si>
    <t>TS SECTS SPSNSA SUP TSO SUP</t>
  </si>
  <si>
    <t>TS SECTS SPSNSNIDS SUP TSO CHG</t>
  </si>
  <si>
    <t>TS SECTS SPSNSNIDS SUP TSO SUP</t>
  </si>
  <si>
    <t>TS SECTS SPSNSSKYB SUP TSO CHG</t>
  </si>
  <si>
    <t>TS SECTS SPSNSSKYB SUP TSO SUP</t>
  </si>
  <si>
    <t>TS SECTS SPSPGP SUP TSO CHG</t>
  </si>
  <si>
    <t>TS SECTS SPSPGP SUP TSO SUP</t>
  </si>
  <si>
    <t>TS SECTS SPSSKYBOX SUP TSO CHG</t>
  </si>
  <si>
    <t>TS SECTS SPSSKYBOX SUP TSO SUP</t>
  </si>
  <si>
    <t>TS SECTS SSAS SUP TSO CHG</t>
  </si>
  <si>
    <t>TS SECTS SSAS SUP TSO SUP</t>
  </si>
  <si>
    <t>TS SSO REPORTING TSO CHG</t>
  </si>
  <si>
    <t>TS SSO REPORTING TSO SUP</t>
  </si>
  <si>
    <t>TSA CN DR TSO CHG</t>
  </si>
  <si>
    <t>TSA CN DR TSO SUP</t>
  </si>
  <si>
    <t>TSA CN PROD TSO CHG</t>
  </si>
  <si>
    <t>TSA CN PROD TSO SUP</t>
  </si>
  <si>
    <t>TSA NG PROD TSO CHG</t>
  </si>
  <si>
    <t>TSA NG PROD TSO SUP</t>
  </si>
  <si>
    <t>TSS-SCBK KR DEV TSO CHG</t>
  </si>
  <si>
    <t>TSS-SCBK KR DEV TSO SUP</t>
  </si>
  <si>
    <t>TSS-SCBK KR DR TSO CHG</t>
  </si>
  <si>
    <t>TSS-SCBK KR DR TSO SUP</t>
  </si>
  <si>
    <t>TSS-SCBK KR PROD TSO CHG</t>
  </si>
  <si>
    <t>TSS-SCBK KR PROD TSO SUP</t>
  </si>
  <si>
    <t>TSTC DR TSO CHG</t>
  </si>
  <si>
    <t>TSTC DR TSO SUP</t>
  </si>
  <si>
    <t>TSTC PROD TSO CHG</t>
  </si>
  <si>
    <t>TSTC PROD TSO SUP</t>
  </si>
  <si>
    <t>TSYS PRIME DEV TSO CHG</t>
  </si>
  <si>
    <t>TSYS PRIME DEV TSO SUP</t>
  </si>
  <si>
    <t>TSYS PRIME DR TSO CHG</t>
  </si>
  <si>
    <t>TSYS PRIME DR TSO SUP</t>
  </si>
  <si>
    <t>TSYS PRIME PROD TSO CHG</t>
  </si>
  <si>
    <t>TSYS PRIME PROD TSO SUP</t>
  </si>
  <si>
    <t>TTES QA TSO CHG</t>
  </si>
  <si>
    <t>TTES QA TSO SUP</t>
  </si>
  <si>
    <t>TW BBA CCPL SUPPORT TSO CHG</t>
  </si>
  <si>
    <t>TW BBA CCPL SUPPORT TSO SUP</t>
  </si>
  <si>
    <t>TW FIN SBA TSO CHG</t>
  </si>
  <si>
    <t>TW FIN SBA TSO SUP</t>
  </si>
  <si>
    <t>TW IT CHANNEL TSO CHG</t>
  </si>
  <si>
    <t>TW IT CHANNEL TSO SUP</t>
  </si>
  <si>
    <t>TW IT CTM TSO CHG</t>
  </si>
  <si>
    <t>TW IT CTM TSO SUP</t>
  </si>
  <si>
    <t>TW IT DI TSO CHG</t>
  </si>
  <si>
    <t>TW IT DI TSO SUP</t>
  </si>
  <si>
    <t>TW IT DW TSM TSO CHG</t>
  </si>
  <si>
    <t>TW IT DW TSM TSO SUP</t>
  </si>
  <si>
    <t>TW IT HELPDESK PROD TSO CHG</t>
  </si>
  <si>
    <t>TW IT HELPDESK PROD TSO SUP</t>
  </si>
  <si>
    <t>TW IT INFOSEC TSO CHG</t>
  </si>
  <si>
    <t>TW IT INFOSEC TSO SUP</t>
  </si>
  <si>
    <t>TW IT PSS TSO CHG</t>
  </si>
  <si>
    <t>TW IT PSS TSO SUP</t>
  </si>
  <si>
    <t>TW IT RA TSO CHG</t>
  </si>
  <si>
    <t>TW IT RA TSO SUP</t>
  </si>
  <si>
    <t>TW IT RELEASE TSO CHG</t>
  </si>
  <si>
    <t>TW IT RELEASE TSO SUP</t>
  </si>
  <si>
    <t>TW IT TPM TSO CHG</t>
  </si>
  <si>
    <t>TW IT TPM TSO SUP</t>
  </si>
  <si>
    <t>TW IT TPS HSINCHU HELPDESK TSO CHG</t>
  </si>
  <si>
    <t>TW IT TPS HSINCHU HELPDESK TSO SUP</t>
  </si>
  <si>
    <t>TW OSV DATA CENTRE TSO CHG</t>
  </si>
  <si>
    <t>TW OSV DATA CENTRE TSO SUP</t>
  </si>
  <si>
    <t>TW RISK MIS TSO CHG</t>
  </si>
  <si>
    <t>TW RISK MIS TSO SUP</t>
  </si>
  <si>
    <t>TWILIO PROD TSO CHG</t>
  </si>
  <si>
    <t>TWILIO PROD TSO SUP</t>
  </si>
  <si>
    <t>TW-infra AP support TSO CHG</t>
  </si>
  <si>
    <t>TW-infra AP support TSO SUP</t>
  </si>
  <si>
    <t>TW-infra DB support TSO CHG</t>
  </si>
  <si>
    <t>TW-infra DB support TSO SUP</t>
  </si>
  <si>
    <t>TWIST TH DR TSO CHG</t>
  </si>
  <si>
    <t>TWIST TH DR TSO SUP</t>
  </si>
  <si>
    <t>TWIST TH PROD TSO CHG</t>
  </si>
  <si>
    <t>TWIST TH PROD TSO SUP</t>
  </si>
  <si>
    <t>TWOE DR TSO CHG</t>
  </si>
  <si>
    <t>TWOE DR TSO SUP</t>
  </si>
  <si>
    <t>TWOE PROD TSO CHG</t>
  </si>
  <si>
    <t>TWOE PROD TSO SUP</t>
  </si>
  <si>
    <t>TWOE PT TSO CHG</t>
  </si>
  <si>
    <t>TWOE PT TSO SUP</t>
  </si>
  <si>
    <t>TWOE SIT TSO CHG</t>
  </si>
  <si>
    <t>TWOE SIT TSO SUP</t>
  </si>
  <si>
    <t>TWOE UAT TSO CHG</t>
  </si>
  <si>
    <t>TWOE UAT TSO SUP</t>
  </si>
  <si>
    <t>TW-SOTP-SCBTL DR TSO CHG</t>
  </si>
  <si>
    <t>TW-SOTP-SCBTL DR TSO SUP</t>
  </si>
  <si>
    <t>TW-SOTP-SCBTL PROD TSO CHG</t>
  </si>
  <si>
    <t>TW-SOTP-SCBTL PROD TSO SUP</t>
  </si>
  <si>
    <t>TXSTREAM ZA PROD TSO CHG</t>
  </si>
  <si>
    <t>TXSTREAM ZA PROD TSO SUP</t>
  </si>
  <si>
    <t>TZ IT CTM TSO CHG</t>
  </si>
  <si>
    <t>TZ IT CTM TSO SUP</t>
  </si>
  <si>
    <t>TZ_STAVI DR TSO CHG</t>
  </si>
  <si>
    <t>TZ_STAVI DR TSO SUP</t>
  </si>
  <si>
    <t>TZ_STAVI PROD TSO CHG</t>
  </si>
  <si>
    <t>TZ_STAVI PROD TSO SUP</t>
  </si>
  <si>
    <t>UAE Country Data Lake Onshore PROD TSO CHG</t>
  </si>
  <si>
    <t>UAE Country Data Lake Onshore PROD TSO SUP</t>
  </si>
  <si>
    <t>UAP CI PROD TSO CHG</t>
  </si>
  <si>
    <t>UAP CI PROD TSO SUP</t>
  </si>
  <si>
    <t>UATS KE PROD TSO CHG</t>
  </si>
  <si>
    <t>UATS KE PROD TSO SUP</t>
  </si>
  <si>
    <t>UBIX DEV TSO CHG</t>
  </si>
  <si>
    <t>UBIX DEV TSO SUP</t>
  </si>
  <si>
    <t>UBIX PROD TSO CHG</t>
  </si>
  <si>
    <t>UBIX PROD TSO SUP</t>
  </si>
  <si>
    <t>UBIX UAT TSO CHG</t>
  </si>
  <si>
    <t>UBIX UAT TSO SUP</t>
  </si>
  <si>
    <t>UCM CN DR TSO CHG</t>
  </si>
  <si>
    <t>UCM CN DR TSO SUP</t>
  </si>
  <si>
    <t>UCM CN PROD TSO CHG</t>
  </si>
  <si>
    <t>UCM CN PROD TSO SUP</t>
  </si>
  <si>
    <t>UDP-SAAS PROD TSO CHG</t>
  </si>
  <si>
    <t>UDP-SAAS PROD TSO SUP</t>
  </si>
  <si>
    <t>UDR DR TSO CHG</t>
  </si>
  <si>
    <t>UDR DR TSO SUP</t>
  </si>
  <si>
    <t>UDR PROD TSO CHG</t>
  </si>
  <si>
    <t>UDR PROD TSO SUP</t>
  </si>
  <si>
    <t>UDR UAT TSO CHG</t>
  </si>
  <si>
    <t>UDR UAT TSO SUP</t>
  </si>
  <si>
    <t>UFT HK PROD TSO CHG</t>
  </si>
  <si>
    <t>UFT HK PROD TSO SUP</t>
  </si>
  <si>
    <t>UFT UK PROD TSO CHG</t>
  </si>
  <si>
    <t>UFT UK PROD TSO SUP</t>
  </si>
  <si>
    <t>UG OSV SCI TSO CHG</t>
  </si>
  <si>
    <t>UG OSV SCI TSO SUP</t>
  </si>
  <si>
    <t>UGANDA EKYC DEV TSO CHG</t>
  </si>
  <si>
    <t>UGANDA EKYC DEV TSO SUP</t>
  </si>
  <si>
    <t>UGANDA EKYC DR TSO CHG</t>
  </si>
  <si>
    <t>UGANDA EKYC DR TSO SUP</t>
  </si>
  <si>
    <t>UGANDA EKYC PROD TSO CHG</t>
  </si>
  <si>
    <t>UGANDA EKYC PROD TSO SUP</t>
  </si>
  <si>
    <t>UI-SCBK KR DEV TSO CHG</t>
  </si>
  <si>
    <t>UI-SCBK KR DEV TSO SUP</t>
  </si>
  <si>
    <t>UI-SCBK KR DR TSO CHG</t>
  </si>
  <si>
    <t>UI-SCBK KR DR TSO SUP</t>
  </si>
  <si>
    <t>UI-SCBK KR PROD TSO CHG</t>
  </si>
  <si>
    <t>UI-SCBK KR PROD TSO SUP</t>
  </si>
  <si>
    <t>UK CSS INFRA DR TSO CHG</t>
  </si>
  <si>
    <t>UK CSS INFRA DR TSO SUP</t>
  </si>
  <si>
    <t>UK CSS INFRA PROD TSO CHG</t>
  </si>
  <si>
    <t>UK CSS INFRA PROD TSO SUP</t>
  </si>
  <si>
    <t>UK DC PROPERTY SUPPORT TSO CHG</t>
  </si>
  <si>
    <t>UK DC PROPERTY SUPPORT TSO SUP</t>
  </si>
  <si>
    <t>UK IS L2 SCSTAR TSO CHG</t>
  </si>
  <si>
    <t>UK IS L2 SCSTAR TSO SUP</t>
  </si>
  <si>
    <t>UK IT CTM TSO CHG</t>
  </si>
  <si>
    <t>UK IT CTM TSO SUP</t>
  </si>
  <si>
    <t>UKEU FILE SERVICES PROD TSO CHG</t>
  </si>
  <si>
    <t>UKEU FILE SERVICES PROD TSO SUP</t>
  </si>
  <si>
    <t>UNIFI DEV TSO CHG</t>
  </si>
  <si>
    <t>UNIFI DEV TSO SUP</t>
  </si>
  <si>
    <t>UNIFI DR TSO CHG</t>
  </si>
  <si>
    <t>UNIFI DR TSO SUP</t>
  </si>
  <si>
    <t>UNIFI PROD TSO CHG</t>
  </si>
  <si>
    <t>UNIFI PROD TSO SUP</t>
  </si>
  <si>
    <t>UNIFI SIT TSO CHG</t>
  </si>
  <si>
    <t>UNIFI SIT TSO SUP</t>
  </si>
  <si>
    <t>UNIFI TRAINING TSO CHG</t>
  </si>
  <si>
    <t>UNIFI TRAINING TSO SUP</t>
  </si>
  <si>
    <t>UNIFI UAT TSO CHG</t>
  </si>
  <si>
    <t>UNIFI UAT TSO SUP</t>
  </si>
  <si>
    <t>UNIFIED MONITORING INTELLIGENCE DR TSO CHG</t>
  </si>
  <si>
    <t>UNIFIED MONITORING INTELLIGENCE DR TSO SUP</t>
  </si>
  <si>
    <t>UNIFIED MONITORING INTELLIGENCE PROD TSO CHG</t>
  </si>
  <si>
    <t>UNIFIED MONITORING INTELLIGENCE PROD TSO SUP</t>
  </si>
  <si>
    <t>UNIFIED MONITORING INTELLIGENCE TSO CHG</t>
  </si>
  <si>
    <t>UNIFIED MONITORING INTELLIGENCE TSO SUP</t>
  </si>
  <si>
    <t>UPI IN PROD TSO CHG</t>
  </si>
  <si>
    <t>UPI IN PROD TSO SUP</t>
  </si>
  <si>
    <t>UPI MERCHANT APP IN PROD TSO CHG</t>
  </si>
  <si>
    <t>UPI MERCHANT APP IN PROD TSO SUP</t>
  </si>
  <si>
    <t>URLSCAN DEV TSO CHG</t>
  </si>
  <si>
    <t>URLSCAN DEV TSO SUP</t>
  </si>
  <si>
    <t>URLSCAN DR TSO CHG</t>
  </si>
  <si>
    <t>URLSCAN DR TSO SUP</t>
  </si>
  <si>
    <t>URLSCAN PROD TSO CHG</t>
  </si>
  <si>
    <t>URLSCAN PROD TSO SUP</t>
  </si>
  <si>
    <t>US BIZ APPLICATION SECURITY TSO CHG</t>
  </si>
  <si>
    <t>US BIZ APPLICATION SECURITY TSO SUP</t>
  </si>
  <si>
    <t>US CTM ASSET ADMIN TSO CHG</t>
  </si>
  <si>
    <t>US CTM ASSET ADMIN TSO SUP</t>
  </si>
  <si>
    <t>US INFRA SERVICES DR TSO CHG</t>
  </si>
  <si>
    <t>US INFRA SERVICES DR TSO SUP</t>
  </si>
  <si>
    <t>US INFRA SERVICES PROD TSO CHG</t>
  </si>
  <si>
    <t>US INFRA SERVICES PROD TSO SUP</t>
  </si>
  <si>
    <t>US IS PROJECT TSO CHG</t>
  </si>
  <si>
    <t>US IS PROJECT TSO SUP</t>
  </si>
  <si>
    <t>US IT CTM TSO CHG</t>
  </si>
  <si>
    <t>US IT CTM TSO SUP</t>
  </si>
  <si>
    <t>USFRR DEV TSO CHG</t>
  </si>
  <si>
    <t>USFRR DEV TSO SUP</t>
  </si>
  <si>
    <t>USFRR DR TSO CHG</t>
  </si>
  <si>
    <t>USFRR DR TSO SUP</t>
  </si>
  <si>
    <t>USFRR PROD TSO CHG</t>
  </si>
  <si>
    <t>USFRR PROD TSO SUP</t>
  </si>
  <si>
    <t>USLRR DEV TSO CHG</t>
  </si>
  <si>
    <t>USLRR DEV TSO SUP</t>
  </si>
  <si>
    <t>USLRR DR TSO CHG</t>
  </si>
  <si>
    <t>USLRR DR TSO SUP</t>
  </si>
  <si>
    <t>USLRR PROD TSO CHG</t>
  </si>
  <si>
    <t>USLRR PROD TSO SUP</t>
  </si>
  <si>
    <t>USSD BILLER ENROLMENT NG DEV  TSO CHG</t>
  </si>
  <si>
    <t>USSD BILLER ENROLMENT NG DEV  TSO SUP</t>
  </si>
  <si>
    <t>UTS 002 PROD TSO CHG</t>
  </si>
  <si>
    <t>UTS 002 PROD TSO SUP</t>
  </si>
  <si>
    <t>UTS CN DR TSO CHG</t>
  </si>
  <si>
    <t>UTS CN DR TSO SUP</t>
  </si>
  <si>
    <t>UTS CN PROD TSO CHG</t>
  </si>
  <si>
    <t>UTS CN PROD TSO SUP</t>
  </si>
  <si>
    <t>UTS DEV TSO CHG</t>
  </si>
  <si>
    <t>UTS DEV TSO SUP</t>
  </si>
  <si>
    <t>UTS DR TSO CHG</t>
  </si>
  <si>
    <t>UTS DR TSO SUP</t>
  </si>
  <si>
    <t>UTS HK DR TSO CHG</t>
  </si>
  <si>
    <t>UTS HK DR TSO SUP</t>
  </si>
  <si>
    <t>UTS HK PROD TSO CHG</t>
  </si>
  <si>
    <t>UTS HK PROD TSO SUP</t>
  </si>
  <si>
    <t>UTS PROD TSO CHG</t>
  </si>
  <si>
    <t>UTS PROD TSO SUP</t>
  </si>
  <si>
    <t>UVA DEV TSO CHG</t>
  </si>
  <si>
    <t>UVA DEV TSO SUP</t>
  </si>
  <si>
    <t>UVA DR TSO CHG</t>
  </si>
  <si>
    <t>UVA DR TSO SUP</t>
  </si>
  <si>
    <t>UVA PROD TSO CHG</t>
  </si>
  <si>
    <t>UVA PROD TSO SUP</t>
  </si>
  <si>
    <t>UVA UAT TSO CHG</t>
  </si>
  <si>
    <t>UVA UAT TSO SUP</t>
  </si>
  <si>
    <t>VARMOUR HK DEV TSO CHG</t>
  </si>
  <si>
    <t>VARMOUR HK DEV TSO SUP</t>
  </si>
  <si>
    <t>VARMOUR HK DR TSO CHG</t>
  </si>
  <si>
    <t>VARMOUR HK DR TSO SUP</t>
  </si>
  <si>
    <t>VARMOUR HK PROD TSO CHG</t>
  </si>
  <si>
    <t>VARMOUR HK PROD TSO SUP</t>
  </si>
  <si>
    <t>vArmour UK DEV TSO CHG</t>
  </si>
  <si>
    <t>vArmour UK DEV TSO SUP</t>
  </si>
  <si>
    <t>VARMOUR UK DR TSO CHG</t>
  </si>
  <si>
    <t>VARMOUR UK DR TSO SUP</t>
  </si>
  <si>
    <t>VARMOUR UK PROD TSO CHG</t>
  </si>
  <si>
    <t>VARMOUR UK PROD TSO SUP</t>
  </si>
  <si>
    <t>VAST2 DR TSO CHG</t>
  </si>
  <si>
    <t>VAST2 DR TSO SUP</t>
  </si>
  <si>
    <t>VAST2 PROD APP TSO CHG</t>
  </si>
  <si>
    <t>VAST2 PROD APP TSO SUP</t>
  </si>
  <si>
    <t>VAST2 PROD TSO CHG</t>
  </si>
  <si>
    <t>VAST2 PROD TSO SUP</t>
  </si>
  <si>
    <t>VCBMoney VN DR TSO CHG</t>
  </si>
  <si>
    <t>VCBMoney VN DR TSO SUP</t>
  </si>
  <si>
    <t>VCBMoney VN PROD TSO CHG</t>
  </si>
  <si>
    <t>VCBMoney VN PROD TSO SUP</t>
  </si>
  <si>
    <t>VCE-BRUNEI ALL GBL TS EUS AVCONF SUP TSO CHG</t>
  </si>
  <si>
    <t>VCE-BRUNEI ALL GBL TS EUS AVCONF SUP TSO SUP</t>
  </si>
  <si>
    <t>VCE-CHINA DC GBS PROPERTY SUPPORT TSO CHG</t>
  </si>
  <si>
    <t>VCE-CHINA DC GBS PROPERTY SUPPORT TSO SUP</t>
  </si>
  <si>
    <t>VCE-FRANCE TSS CTRY SYSTEMS SUPPORT TSO CHG</t>
  </si>
  <si>
    <t>VCE-FRANCE TSS CTRY SYSTEMS SUPPORT TSO SUP</t>
  </si>
  <si>
    <t>VCE-INDIA GBL OSV VIDEO CONFERENCING-TSO CHG</t>
  </si>
  <si>
    <t>VCE-INDIA GBL OSV VIDEO CONFERENCING-TSO SUP</t>
  </si>
  <si>
    <t>VCE-JAPAN TSS CTRY SYSTEMS SUPPORT TSO CHG</t>
  </si>
  <si>
    <t>VCE-JAPAN TSS CTRY SYSTEMS SUPPORT TSO SUP</t>
  </si>
  <si>
    <t>VCE-JORDAN TSS CTRY SYSTEMS SUPPORT TSO CHG</t>
  </si>
  <si>
    <t>VCE-JORDAN TSS CTRY SYSTEMS SUPPORT TSO SUP</t>
  </si>
  <si>
    <t>VCE-NEPAL TSS CTRY SYSTEMS SUPPORT TSO CHG</t>
  </si>
  <si>
    <t>VCE-NEPAL TSS CTRY SYSTEMS SUPPORT TSO SUP</t>
  </si>
  <si>
    <t>VCE-OMAN TSS CTRY SYSTEMS SUPPORT TSO CHG</t>
  </si>
  <si>
    <t>VCE-OMAN TSS CTRY SYSTEMS SUPPORT TSO SUP</t>
  </si>
  <si>
    <t>VCE-POLAND TSS CTRY SYSTEMS SUPPORT TSO CHG</t>
  </si>
  <si>
    <t>VCE-POLAND TSS CTRY SYSTEMS SUPPORT TSO SUP</t>
  </si>
  <si>
    <t>VCE-SAUDI ARABIA AME SA TAI CTM APPL SUP TSO CHG</t>
  </si>
  <si>
    <t>VCE-SAUDI ARABIA AME SA TAI CTM APPL SUP TSO SUP</t>
  </si>
  <si>
    <t>VCE-SINGAPORE TSS CTRY SYSTEMS SUPPORT TSO CHG</t>
  </si>
  <si>
    <t>VCE-SINGAPORE TSS CTRY SYSTEMS SUPPORT TSO SUP</t>
  </si>
  <si>
    <t>VCE-UAE GBL OSV AO IN MR LIN TSO CHG</t>
  </si>
  <si>
    <t>VCE-UAE GBL OSV AO IN MR LIN TSO SUP</t>
  </si>
  <si>
    <t>VECTR DEV TSO CHG</t>
  </si>
  <si>
    <t>VECTR DEV TSO SUP</t>
  </si>
  <si>
    <t>VERITAS PK DR TSO CHG</t>
  </si>
  <si>
    <t>VERITAS PK DR TSO SUP</t>
  </si>
  <si>
    <t>VERITAS PK PROD TSO CHG</t>
  </si>
  <si>
    <t>VERITAS PK PROD TSO SUP</t>
  </si>
  <si>
    <t>VERITAS UK DEV TSO CHG</t>
  </si>
  <si>
    <t>VERITAS UK DEV TSO SUP</t>
  </si>
  <si>
    <t>VERITAS UK DR TSO CHG</t>
  </si>
  <si>
    <t>VERITAS UK DR TSO SUP</t>
  </si>
  <si>
    <t>VERITAS UK PROD TSO CHG</t>
  </si>
  <si>
    <t>VERITAS UK PROD TSO SUP</t>
  </si>
  <si>
    <t>VERITAS UK PT TSO CHG</t>
  </si>
  <si>
    <t>VERITAS UK PT TSO SUP</t>
  </si>
  <si>
    <t>VERITAS UK SIT TSO CHG</t>
  </si>
  <si>
    <t>VERITAS UK SIT TSO SUP</t>
  </si>
  <si>
    <t>VERITAS UK UAT TSO CHG</t>
  </si>
  <si>
    <t>VERITAS UK UAT TSO SUP</t>
  </si>
  <si>
    <t>VGSS PK DR TSO CHG</t>
  </si>
  <si>
    <t>VGSS PK DR TSO SUP</t>
  </si>
  <si>
    <t>VGSS PK PROD TSO CHG</t>
  </si>
  <si>
    <t>VGSS PK PROD TSO SUP</t>
  </si>
  <si>
    <t>VIDEO CONFERENCING PROD TSO CHG</t>
  </si>
  <si>
    <t>VIDEO CONFERENCING PROD TSO SUP</t>
  </si>
  <si>
    <t>Video Streaming PROD TSO CHG</t>
  </si>
  <si>
    <t>Video Streaming PROD TSO SUP</t>
  </si>
  <si>
    <t>VIDEOKYC DR TSO CHG</t>
  </si>
  <si>
    <t>VIDEOKYC DR TSO SUP</t>
  </si>
  <si>
    <t>VIDEOKYC PROD TSO CHG</t>
  </si>
  <si>
    <t>VIDEOKYC PROD TSO SUP</t>
  </si>
  <si>
    <t>VIETNAM EKYC DEV TSO CHG</t>
  </si>
  <si>
    <t>VIETNAM EKYC DEV TSO SUP</t>
  </si>
  <si>
    <t>VIETNAM EKYC DR TSO CHG</t>
  </si>
  <si>
    <t>VIETNAM EKYC DR TSO SUP</t>
  </si>
  <si>
    <t>VIETNAM EKYC PROD TSO CHG</t>
  </si>
  <si>
    <t>VIETNAM EKYC PROD TSO SUP</t>
  </si>
  <si>
    <t>VIM CN DR TSO CHG</t>
  </si>
  <si>
    <t>VIM CN DR TSO SUP</t>
  </si>
  <si>
    <t>VIM CN PROD TSO CHG</t>
  </si>
  <si>
    <t>VIM CN PROD TSO SUP</t>
  </si>
  <si>
    <t>VMWARE SITE RECOVERY MANAGER DR TSO CHG</t>
  </si>
  <si>
    <t>VMWARE SITE RECOVERY MANAGER DR TSO SUP</t>
  </si>
  <si>
    <t>VMWARE SITE RECOVERY MANAGER PROD TSO CHG</t>
  </si>
  <si>
    <t>VMWARE SITE RECOVERY MANAGER PROD TSO SUP</t>
  </si>
  <si>
    <t>VMWARE VCENTER DEV TSO CHG</t>
  </si>
  <si>
    <t>VMWARE VCENTER DEV TSO SUP</t>
  </si>
  <si>
    <t>VMWARE VCENTER DR TSO CHG</t>
  </si>
  <si>
    <t>VMWARE VCENTER DR TSO SUP</t>
  </si>
  <si>
    <t>VMWARE VCENTER PROD TSO CHG</t>
  </si>
  <si>
    <t>VMWARE VCENTER PROD TSO SUP</t>
  </si>
  <si>
    <t>VMWARE VREALIZE AUTOMATION DEV TSO CHG</t>
  </si>
  <si>
    <t>VMWARE VREALIZE AUTOMATION DEV TSO SUP</t>
  </si>
  <si>
    <t>VMWARE VREALIZE AUTOMATION DR TSO CHG</t>
  </si>
  <si>
    <t>VMWARE VREALIZE AUTOMATION DR TSO SUP</t>
  </si>
  <si>
    <t>VMWARE VREALIZE AUTOMATION PROD TSO CHG</t>
  </si>
  <si>
    <t>VMWARE VREALIZE AUTOMATION PROD TSO SUP</t>
  </si>
  <si>
    <t>VMWARE VREALIZE OPERATIONS MANAGER DEV TSO CHG</t>
  </si>
  <si>
    <t>VMWARE VREALIZE OPERATIONS MANAGER DEV TSO SUP</t>
  </si>
  <si>
    <t>VMWARE VREALIZE OPERATIONS MANAGER DR TSO CHG</t>
  </si>
  <si>
    <t>VMWARE VREALIZE OPERATIONS MANAGER DR TSO SUP</t>
  </si>
  <si>
    <t>VMWARE VREALIZE OPERATIONS MANAGER PROD TSO CHG</t>
  </si>
  <si>
    <t>VMWARE VREALIZE OPERATIONS MANAGER PROD TSO SUP</t>
  </si>
  <si>
    <t>VMWARE VSPHERE ESXI DEV TSO  CHG</t>
  </si>
  <si>
    <t>VMWARE VSPHERE ESXI DEV TSO  SUP</t>
  </si>
  <si>
    <t>VMWARE VSPHERE ESXI DR TSO CHG</t>
  </si>
  <si>
    <t>VMWARE VSPHERE ESXI DR TSO SUP</t>
  </si>
  <si>
    <t>VMWARE VSPHERE ESXI PROD TSO CHG</t>
  </si>
  <si>
    <t>VMWARE VSPHERE ESXI PROD TSO SUP</t>
  </si>
  <si>
    <t>VN IT CTM TSO CHG</t>
  </si>
  <si>
    <t>VN IT CTM TSO SUP</t>
  </si>
  <si>
    <t>VOC-SCBK KR DEV TSO CHG</t>
  </si>
  <si>
    <t>VOC-SCBK KR DEV TSO SUP</t>
  </si>
  <si>
    <t>VOC-SCBK KR DR TSO CHG</t>
  </si>
  <si>
    <t>VOC-SCBK KR DR TSO SUP</t>
  </si>
  <si>
    <t>VOC-SCBK KR PROD TSO CHG</t>
  </si>
  <si>
    <t>VOC-SCBK KR PROD TSO SUP</t>
  </si>
  <si>
    <t>VOICE AND VIDEO EXPENSE MGMT DR TSO CHG</t>
  </si>
  <si>
    <t>VOICE AND VIDEO EXPENSE MGMT DR TSO SUP</t>
  </si>
  <si>
    <t>VOICE AND VIDEO EXPENSE MGMT PROD TSO CHG</t>
  </si>
  <si>
    <t>VOICE AND VIDEO EXPENSE MGMT PROD TSO SUP</t>
  </si>
  <si>
    <t>VOICE AND VIDEO MGMT TOOLS DR TSO CHG</t>
  </si>
  <si>
    <t>VOICE AND VIDEO MGMT TOOLS DR TSO SUP</t>
  </si>
  <si>
    <t>VOICE AND VIDEO MGMT TOOLS PROD TSO CHG</t>
  </si>
  <si>
    <t>VOICE AND VIDEO MGMT TOOLS PROD TSO SUP</t>
  </si>
  <si>
    <t>VOICE CONFERENCING PROD TSO CHG</t>
  </si>
  <si>
    <t>VOICE CONFERENCING PROD TSO SUP</t>
  </si>
  <si>
    <t>VOICE OPERATIONS MANAGEMENT SYSTEM UK PROD TSO CHG</t>
  </si>
  <si>
    <t>VOICE OPERATIONS MANAGEMENT SYSTEM UK PROD TSO SUP</t>
  </si>
  <si>
    <t>VOICE RECORDING DR TSO CHG</t>
  </si>
  <si>
    <t>VOICE RECORDING DR TSO SUP</t>
  </si>
  <si>
    <t>VOICE RECORDING PROD TSO CHG</t>
  </si>
  <si>
    <t>VOICE RECORDING PROD TSO SUP</t>
  </si>
  <si>
    <t>VOICE SYSTEM DR TSO CHG</t>
  </si>
  <si>
    <t>VOICE SYSTEM DR TSO SUP</t>
  </si>
  <si>
    <t>VOICE SYSTEM PROD TSO CHG</t>
  </si>
  <si>
    <t>VOICE SYSTEM PROD TSO SUP</t>
  </si>
  <si>
    <t>VOLPAY PROD TSO CHG</t>
  </si>
  <si>
    <t>VOLPAY PROD TSO SUP</t>
  </si>
  <si>
    <t>VOLPAY_SEPA PROD TSO CHG</t>
  </si>
  <si>
    <t>VOLPAY_SEPA PROD TSO SUP</t>
  </si>
  <si>
    <t>VOPS-CTI-PHONE-BANKING DR TSO CHG</t>
  </si>
  <si>
    <t>VOPS-CTI-PHONE-BANKING DR TSO SUP</t>
  </si>
  <si>
    <t>VOPS-CTI-PHONE-BANKING PROD TSO CHG</t>
  </si>
  <si>
    <t>VOPS-CTI-PHONE-BANKING PROD TSO SUP</t>
  </si>
  <si>
    <t>VOPS-IVR-AVAYA3 ID DR TSO CHG</t>
  </si>
  <si>
    <t>VOPS-IVR-AVAYA3 ID DR TSO SUP</t>
  </si>
  <si>
    <t>VOPS-IVR-AVAYA3 ID PROD TSO CHG</t>
  </si>
  <si>
    <t>VOPS-IVR-AVAYA3 ID PROD TSO SUP</t>
  </si>
  <si>
    <t>VOPS-IVR-AVAYA4 DEV TSO CHG</t>
  </si>
  <si>
    <t>VOPS-IVR-AVAYA4 DEV TSO SUP</t>
  </si>
  <si>
    <t>VOPS-IVR-AVAYA4 DR TSO CHG</t>
  </si>
  <si>
    <t>VOPS-IVR-AVAYA4 DR TSO SUP</t>
  </si>
  <si>
    <t>VOPS-IVR-AVAYA4 PROD TSO CHG</t>
  </si>
  <si>
    <t>VOPS-IVR-AVAYA4 PROD TSO SUP</t>
  </si>
  <si>
    <t>VOPS-IVR-CCCREC MY DR TSO CHG</t>
  </si>
  <si>
    <t>VOPS-IVR-CCCREC MY DR TSO SUP</t>
  </si>
  <si>
    <t>VOPS-IVR-CCCREC MY PROD TSO CHG</t>
  </si>
  <si>
    <t>VOPS-IVR-CCCREC MY PROD TSO SUP</t>
  </si>
  <si>
    <t>VOPS-IVR-CCCVOICE HK DEV TSO CHG</t>
  </si>
  <si>
    <t>VOPS-IVR-CCCVOICE HK DEV TSO SUP</t>
  </si>
  <si>
    <t>VOPS-IVR-CCCVOICE MY DR TSO CHG</t>
  </si>
  <si>
    <t>VOPS-IVR-CCCVOICE MY DR TSO SUP</t>
  </si>
  <si>
    <t>VOPS-IVR-CCCVOICE MY PROD TSO CHG</t>
  </si>
  <si>
    <t>VOPS-IVR-CCCVOICE MY PROD TSO SUP</t>
  </si>
  <si>
    <t>VOPS-IVR-CCCVOICE SG DR TSO CHG</t>
  </si>
  <si>
    <t>VOPS-IVR-CCCVOICE SG DR TSO SUP</t>
  </si>
  <si>
    <t>VOPS-IVR-CCCVOICE SG PROD TSO CHG</t>
  </si>
  <si>
    <t>VOPS-IVR-CCCVOICE SG PROD TSO SUP</t>
  </si>
  <si>
    <t>VOPS-IVR-GVP1 PK DR TSO CHG</t>
  </si>
  <si>
    <t>VOPS-IVR-GVP1 PK DR TSO SUP</t>
  </si>
  <si>
    <t>VOPS-IVR-GVP1 PK PROD TSO CHG</t>
  </si>
  <si>
    <t>VOPS-IVR-GVP1 PK PROD TSO SUP</t>
  </si>
  <si>
    <t>VOPS-IVR-GVP-RCC DEV TSO CHG</t>
  </si>
  <si>
    <t>VOPS-IVR-GVP-RCC DEV TSO SUP</t>
  </si>
  <si>
    <t>VOPS-OUTB-ASPECT1 DR TSO CHG</t>
  </si>
  <si>
    <t>VOPS-OUTB-ASPECT1 DR TSO SUP</t>
  </si>
  <si>
    <t>VOPS-OUTB-ASPECT1 PROD TSO CHG</t>
  </si>
  <si>
    <t>VOPS-OUTB-ASPECT1 PROD TSO SUP</t>
  </si>
  <si>
    <t>VOPS-OUTB-ASPECT1 TW PROD TSO CHG</t>
  </si>
  <si>
    <t>VOPS-OUTB-ASPECT1 TW PROD TSO SUP</t>
  </si>
  <si>
    <t>VOPS-OUTB-TELESALES PROD TSO CHG</t>
  </si>
  <si>
    <t>VOPS-OUTB-TELESALES PROD TSO SUP</t>
  </si>
  <si>
    <t>VOPS-WFM-IEX PROD TSO CHG</t>
  </si>
  <si>
    <t>VOPS-WFM-IEX PROD TSO SUP</t>
  </si>
  <si>
    <t>VOPS-WFM-VERINT PROD TSO CHG</t>
  </si>
  <si>
    <t>VOPS-WFM-VERINT PROD TSO SUP</t>
  </si>
  <si>
    <t>VPN ANALYTICS TSO CHG</t>
  </si>
  <si>
    <t>VPN ANALYTICS TSO SUP</t>
  </si>
  <si>
    <t>VSD CLIENT AUTO GATEWAY VN DR TSO CHG</t>
  </si>
  <si>
    <t>VSD CLIENT AUTO GATEWAY VN DR TSO SUP</t>
  </si>
  <si>
    <t>VSD CLIENT AUTO GATEWAY VN PROD TSO CHG</t>
  </si>
  <si>
    <t>VSD CLIENT AUTO GATEWAY VN PROD TSO SUP</t>
  </si>
  <si>
    <t>VTM HK DR TSO CHG</t>
  </si>
  <si>
    <t>VTM HK DR TSO SUP</t>
  </si>
  <si>
    <t>VTM HK PROD TSO CHG</t>
  </si>
  <si>
    <t>VTM HK PROD TSO SUP</t>
  </si>
  <si>
    <t>VX PLATFORM AMC PROD TSO CHG</t>
  </si>
  <si>
    <t>VX PLATFORM AMC PROD TSO SUP</t>
  </si>
  <si>
    <t>VX PLATFORM ARTIFACTORY AWS PROD TSO CHG</t>
  </si>
  <si>
    <t>VX PLATFORM ARTIFACTORY AWS PROD TSO SUP</t>
  </si>
  <si>
    <t>VX PLATFORM ARTIFACTORY GDCE PROD TSO CHG</t>
  </si>
  <si>
    <t>VX PLATFORM ARTIFACTORY GDCE PROD TSO SUP</t>
  </si>
  <si>
    <t>VX PLATFORM ARTIFACTORY GDCW PROD TSO CHG</t>
  </si>
  <si>
    <t>VX PLATFORM ARTIFACTORY GDCW PROD TSO SUP</t>
  </si>
  <si>
    <t>VX PLATFORM BITBUCKET AWS PROD TSO CHG</t>
  </si>
  <si>
    <t>VX PLATFORM BITBUCKET AWS PROD TSO SUP</t>
  </si>
  <si>
    <t>VX PLATFORM BITBUCKET GDCE PROD TSO CHG</t>
  </si>
  <si>
    <t>VX PLATFORM BITBUCKET GDCE PROD TSO SUP</t>
  </si>
  <si>
    <t>VX PLATFORM BITBUCKET GDCW PROD TSO CHG</t>
  </si>
  <si>
    <t>VX PLATFORM BITBUCKET GDCW PROD TSO SUP</t>
  </si>
  <si>
    <t>VX PLATFORM CAT AWS PROD TSO CHG</t>
  </si>
  <si>
    <t>VX PLATFORM CAT AWS PROD TSO SUP</t>
  </si>
  <si>
    <t>VX PLATFORM DATA AWS PROD TSO CHG</t>
  </si>
  <si>
    <t>VX PLATFORM DATA AWS PROD TSO SUP</t>
  </si>
  <si>
    <t>VX PLATFORM DEV TSO CHG</t>
  </si>
  <si>
    <t>VX PLATFORM DEV TSO SUP</t>
  </si>
  <si>
    <t>VX PLATFORM DR TSO CHG</t>
  </si>
  <si>
    <t>VX PLATFORM DR TSO SUP</t>
  </si>
  <si>
    <t>VX PLATFORM GITHUB GDCW PROD TSO CHG</t>
  </si>
  <si>
    <t>VX PLATFORM GITHUB GDCW PROD TSO SUP</t>
  </si>
  <si>
    <t>VX PLATFORM GITHUB SA PROD TSO CHG</t>
  </si>
  <si>
    <t>VX PLATFORM GITHUB SA PROD TSO SUP</t>
  </si>
  <si>
    <t>VX PLATFORM JENKINS AWS CIB PROD TSO CHG</t>
  </si>
  <si>
    <t>VX PLATFORM JENKINS AWS CIB PROD TSO SUP</t>
  </si>
  <si>
    <t>VX PLATFORM JENKINS AWS FSTS PROD TSO CHG</t>
  </si>
  <si>
    <t>VX PLATFORM JENKINS AWS FSTS PROD TSO SUP</t>
  </si>
  <si>
    <t>VX PLATFORM JENKINS AWS GF PROD TSO CHG</t>
  </si>
  <si>
    <t>VX PLATFORM JENKINS AWS GF PROD TSO SUP</t>
  </si>
  <si>
    <t>VX PLATFORM JENKINS AWS OPS PROD TSO CHG</t>
  </si>
  <si>
    <t>VX PLATFORM JENKINS AWS OPS PROD TSO SUP</t>
  </si>
  <si>
    <t>VX PLATFORM JENKINS AWS PBWM PROD TSO CHG</t>
  </si>
  <si>
    <t>VX PLATFORM JENKINS AWS PBWM PROD TSO SUP</t>
  </si>
  <si>
    <t>VX PLATFORM JENKINS AWS PROD TSO CHG</t>
  </si>
  <si>
    <t>VX PLATFORM JENKINS AWS PROD TSO SUP</t>
  </si>
  <si>
    <t>VX PLATFORM JENKINS AWS RB PROD TSO CHG</t>
  </si>
  <si>
    <t>VX PLATFORM JENKINS AWS RB PROD TSO SUP</t>
  </si>
  <si>
    <t>VX PLATFORM JENKINS AWS RB TEST TSO CHG</t>
  </si>
  <si>
    <t>VX PLATFORM JENKINS AWS RB TEST TSO SUP</t>
  </si>
  <si>
    <t>VX PLATFORM JENKINS AWS TS PROD TSO CHG</t>
  </si>
  <si>
    <t>VX PLATFORM JENKINS AWS TS PROD TSO SUP</t>
  </si>
  <si>
    <t>VX PLATFORM JENKINS GDCE PROD TSO CHG</t>
  </si>
  <si>
    <t>VX PLATFORM JENKINS GDCE PROD TSO SUP</t>
  </si>
  <si>
    <t>VX PLATFORM JENKINS GDCW PROD TSO CHG</t>
  </si>
  <si>
    <t>VX PLATFORM JENKINS GDCW PROD TSO SUP</t>
  </si>
  <si>
    <t>VX PLATFORM MS APPCENTER SS PROD TSO CHG</t>
  </si>
  <si>
    <t>VX PLATFORM MS APPCENTER SS PROD TSO SUP</t>
  </si>
  <si>
    <t>VX PLATFORM NOTARY AWS PROD TSO CHG</t>
  </si>
  <si>
    <t>VX PLATFORM NOTARY AWS PROD TSO SUP</t>
  </si>
  <si>
    <t>VX PLATFORM PROD TSO CHG</t>
  </si>
  <si>
    <t>VX PLATFORM PROD TSO SUP</t>
  </si>
  <si>
    <t>VX PLATFORM PTP AWS PROD TSO CHG</t>
  </si>
  <si>
    <t>VX PLATFORM PTP AWS PROD TSO SUP</t>
  </si>
  <si>
    <t>VX PLATFORM RAT AWS PROD TSO CHG</t>
  </si>
  <si>
    <t>VX PLATFORM RAT AWS PROD TSO SUP</t>
  </si>
  <si>
    <t>VX PLATFORM SONARQUBE AWS PROD TSO CHG</t>
  </si>
  <si>
    <t>VX PLATFORM SONARQUBE AWS PROD TSO SUP</t>
  </si>
  <si>
    <t>VX PLATFORM SONARQUBE GDCE PROD TSO CHG</t>
  </si>
  <si>
    <t>VX PLATFORM SONARQUBE GDCE PROD TSO SUP</t>
  </si>
  <si>
    <t>VX PLATFORM UPGUARD GDCW PROD TSO CHG</t>
  </si>
  <si>
    <t>VX PLATFORM UPGUARD GDCW PROD TSO SUP</t>
  </si>
  <si>
    <t>VX PLATFORM VOP AWS PROD TSO CHG</t>
  </si>
  <si>
    <t>VX PLATFORM VOP AWS PROD TSO SUP</t>
  </si>
  <si>
    <t>VX PLATFORM XRAY AWS PROD TSO CHG</t>
  </si>
  <si>
    <t>VX PLATFORM XRAY AWS PROD TSO SUP</t>
  </si>
  <si>
    <t>WAAS DMZ-DR TSO CHG</t>
  </si>
  <si>
    <t>WAAS DMZ-DR TSO SUP</t>
  </si>
  <si>
    <t>WAAS DMZ-NON-PROD TSO CHG</t>
  </si>
  <si>
    <t>WAAS DMZ-NON-PROD TSO SUP</t>
  </si>
  <si>
    <t>WAAS DMZ-PROD TSO CHG</t>
  </si>
  <si>
    <t>WAAS DMZ-PROD TSO SUP</t>
  </si>
  <si>
    <t>WAAS DR TSO CHG</t>
  </si>
  <si>
    <t>WAAS DR TSO SUP</t>
  </si>
  <si>
    <t>WAAS NON-PROD TSO CHG</t>
  </si>
  <si>
    <t>WAAS NON-PROD TSO SUP</t>
  </si>
  <si>
    <t>WAAS PROD TSO CHG</t>
  </si>
  <si>
    <t>WAAS PROD TSO SUP</t>
  </si>
  <si>
    <t>WAGE PROTECTION SYSTEM BH PROD TSO CHG</t>
  </si>
  <si>
    <t>WAGE PROTECTION SYSTEM BH PROD TSO SUP</t>
  </si>
  <si>
    <t>WAGES PROTECTION SYSTEM AE DR TSO CHG</t>
  </si>
  <si>
    <t>WAGES PROTECTION SYSTEM AE DR TSO SUP</t>
  </si>
  <si>
    <t>WAGES PROTECTION SYSTEM AE PROD TSO CHG</t>
  </si>
  <si>
    <t>WAGES PROTECTION SYSTEM AE PROD TSO SUP</t>
  </si>
  <si>
    <t>WALKME DEV TSO CHG</t>
  </si>
  <si>
    <t>WALKME DEV TSO SUP</t>
  </si>
  <si>
    <t>WALKME FOR SCM-SHARED GLOBAL INSTANCE DEV TSO CHG</t>
  </si>
  <si>
    <t>WALKME FOR SCM-SHARED GLOBAL INSTANCE DEV TSO SUP</t>
  </si>
  <si>
    <t>WALKME FOR SCM-SHARED GLOBAL INSTANCE DR TSO CHG</t>
  </si>
  <si>
    <t>WALKME FOR SCM-SHARED GLOBAL INSTANCE DR TSO SUP</t>
  </si>
  <si>
    <t>WALKME FOR SCM-SHARED GLOBAL INSTANCE PROD TSO CHG</t>
  </si>
  <si>
    <t>WALKME FOR SCM-SHARED GLOBAL INSTANCE PROD TSO SUP</t>
  </si>
  <si>
    <t>WALKME PROD TSO CHG</t>
  </si>
  <si>
    <t>WALKME PROD TSO SUP</t>
  </si>
  <si>
    <t>WB-CMS-SCBK KR DEV TSO CHG</t>
  </si>
  <si>
    <t>WB-CMS-SCBK KR DEV TSO SUP</t>
  </si>
  <si>
    <t>WB-CMS-SCBK KR DR TSO CHG</t>
  </si>
  <si>
    <t>WB-CMS-SCBK KR DR TSO SUP</t>
  </si>
  <si>
    <t>WB-CMS-SCBK KR PROD TSO CHG</t>
  </si>
  <si>
    <t>WB-CMS-SCBK KR PROD TSO SUP</t>
  </si>
  <si>
    <t>WBO SUITE BD DR TSO CHG</t>
  </si>
  <si>
    <t>WBO SUITE BD DR TSO SUP</t>
  </si>
  <si>
    <t>WBO SUITE BD PROD TSO CHG</t>
  </si>
  <si>
    <t>WBO SUITE BD PROD TSO SUP</t>
  </si>
  <si>
    <t>Wealth FX DEV TSO CHG</t>
  </si>
  <si>
    <t>Wealth FX DEV TSO SUP</t>
  </si>
  <si>
    <t>WEALTH FX DR TSO CHG</t>
  </si>
  <si>
    <t>WEALTH FX DR TSO SUP</t>
  </si>
  <si>
    <t>WEALTH FX PROD TSO CHG</t>
  </si>
  <si>
    <t>WEALTH FX PROD TSO SUP</t>
  </si>
  <si>
    <t>Wealth FX PVB DEV TSO CHG</t>
  </si>
  <si>
    <t>Wealth FX PVB DEV TSO SUP</t>
  </si>
  <si>
    <t>WEALTH FX PVB DR TSO CHG</t>
  </si>
  <si>
    <t>WEALTH FX PVB DR TSO SUP</t>
  </si>
  <si>
    <t>WEALTH FX PVB PROD TSO CHG</t>
  </si>
  <si>
    <t>WEALTH FX PVB PROD TSO SUP</t>
  </si>
  <si>
    <t>Wealth FX SG DEV TSO CHG</t>
  </si>
  <si>
    <t>Wealth FX SG DEV TSO SUP</t>
  </si>
  <si>
    <t>WEALTH FX SG DR TSO CHG</t>
  </si>
  <si>
    <t>WEALTH FX SG DR TSO SUP</t>
  </si>
  <si>
    <t>WEALTH FX SG PROD TSO CHG</t>
  </si>
  <si>
    <t>WEALTH FX SG PROD TSO SUP</t>
  </si>
  <si>
    <t>WEALTH MGMT SYSTEM-WMS- IN DR TSO CHG</t>
  </si>
  <si>
    <t>WEALTH MGMT SYSTEM-WMS- IN DR TSO SUP</t>
  </si>
  <si>
    <t>WEALTH MGMT SYSTEM-WMS- IN PROD TSO CHG</t>
  </si>
  <si>
    <t>WEALTH MGMT SYSTEM-WMS- IN PROD TSO SUP</t>
  </si>
  <si>
    <t>WEALTH SUITE TDS DR TSO CHG</t>
  </si>
  <si>
    <t>WEALTH SUITE TDS DR TSO SUP</t>
  </si>
  <si>
    <t>WEALTH SUITE TDS PROD TSO CHG</t>
  </si>
  <si>
    <t>WEALTH SUITE TDS PROD TSO SUP</t>
  </si>
  <si>
    <t>WEB ATM-SCBTL DR TSO CHG</t>
  </si>
  <si>
    <t>WEB ATM-SCBTL DR TSO SUP</t>
  </si>
  <si>
    <t>WEB ATM-SCBTL PROD TSO CHG</t>
  </si>
  <si>
    <t>WEB ATM-SCBTL PROD TSO SUP</t>
  </si>
  <si>
    <t>WEB BROWSING ACCESS TSO CHG</t>
  </si>
  <si>
    <t>WEB BROWSING ACCESS TSO SUP</t>
  </si>
  <si>
    <t>Web Portal CN DR TSO CHG</t>
  </si>
  <si>
    <t>Web Portal CN DR TSO SUP</t>
  </si>
  <si>
    <t>Web Portal CN PROD TSO CHG</t>
  </si>
  <si>
    <t>Web Portal CN PROD TSO SUP</t>
  </si>
  <si>
    <t>WEBCMS 50074 DR TSO CHG</t>
  </si>
  <si>
    <t>WEBCMS 50074 DR TSO SUP</t>
  </si>
  <si>
    <t>WEBCMS 50074 PROD TSO CHG</t>
  </si>
  <si>
    <t>WEBCMS 50074 PROD TSO SUP</t>
  </si>
  <si>
    <t>WEBCMS ID DEV TSO CHG</t>
  </si>
  <si>
    <t>WEBCMS ID DEV TSO SUP</t>
  </si>
  <si>
    <t>WEBCMS ID DR TSO CHG</t>
  </si>
  <si>
    <t>WEBCMS ID DR TSO SUP</t>
  </si>
  <si>
    <t>WEBCMS ID PROD TSO CHG</t>
  </si>
  <si>
    <t>WEBCMS ID PROD TSO SUP</t>
  </si>
  <si>
    <t>WEBCMS ID UAT TSO CHG</t>
  </si>
  <si>
    <t>WEBCMS ID UAT TSO SUP</t>
  </si>
  <si>
    <t>WEBCMS PK DEV TSO CHG</t>
  </si>
  <si>
    <t>WEBCMS PK DEV TSO SUP</t>
  </si>
  <si>
    <t>WEBCMS PK DR TSO CHG</t>
  </si>
  <si>
    <t>WEBCMS PK DR TSO SUP</t>
  </si>
  <si>
    <t>WEBCMS PK PROD TSO CHG</t>
  </si>
  <si>
    <t>WEBCMS PK PROD TSO SUP</t>
  </si>
  <si>
    <t>WEBCMS PK UAT TSO CHG</t>
  </si>
  <si>
    <t>WEBCMS PK UAT TSO SUP</t>
  </si>
  <si>
    <t>WECOMSCRM DR TSO CHG</t>
  </si>
  <si>
    <t>WECOMSCRM DR TSO SUP</t>
  </si>
  <si>
    <t>WECOMSCRM PROD TSO CHG</t>
  </si>
  <si>
    <t>WECOMSCRM PROD TSO SUP</t>
  </si>
  <si>
    <t>WECOMSCRM UAT TSO CHG</t>
  </si>
  <si>
    <t>WECOMSCRM UAT TSO SUP</t>
  </si>
  <si>
    <t>WeRM CN DEV TSO CHG</t>
  </si>
  <si>
    <t>WeRM CN DEV TSO SUP</t>
  </si>
  <si>
    <t>WeRM CN DR TSO CHG</t>
  </si>
  <si>
    <t>WeRM CN DR TSO SUP</t>
  </si>
  <si>
    <t>WeRM CN PROD TSO CHG</t>
  </si>
  <si>
    <t>WeRM CN PROD TSO SUP</t>
  </si>
  <si>
    <t>WE-SCBK KR DEV TSO CHG</t>
  </si>
  <si>
    <t>WE-SCBK KR DEV TSO SUP</t>
  </si>
  <si>
    <t>WE-SCBK KR DR TSO CHG</t>
  </si>
  <si>
    <t>WE-SCBK KR DR TSO SUP</t>
  </si>
  <si>
    <t>WE-SCBK KR PROD TSO CHG</t>
  </si>
  <si>
    <t>WE-SCBK KR PROD TSO SUP</t>
  </si>
  <si>
    <t>WINNOW DR TSO CHG</t>
  </si>
  <si>
    <t>WINNOW DR TSO SUP</t>
  </si>
  <si>
    <t>WINNOW PROD TSO CHG</t>
  </si>
  <si>
    <t>WINNOW PROD TSO SUP</t>
  </si>
  <si>
    <t>WINNOW SIT TSO CHG</t>
  </si>
  <si>
    <t>WINNOW SIT TSO SUP</t>
  </si>
  <si>
    <t>WIPS-SCBK KR DEV TSO CHG</t>
  </si>
  <si>
    <t>WIPS-SCBK KR DEV TSO SUP</t>
  </si>
  <si>
    <t>WIPS-SCBK KR DR TSO CHG</t>
  </si>
  <si>
    <t>WIPS-SCBK KR DR TSO SUP</t>
  </si>
  <si>
    <t>WIPS-SCBK KR PROD TSO CHG</t>
  </si>
  <si>
    <t>WIPS-SCBK KR PROD TSO SUP</t>
  </si>
  <si>
    <t>WISE DR TSO CHG</t>
  </si>
  <si>
    <t>WISE DR TSO SUP</t>
  </si>
  <si>
    <t>WISE PROD TSO CHG</t>
  </si>
  <si>
    <t>WISE PROD TSO SUP</t>
  </si>
  <si>
    <t>WL-MIS-1 DR TSO CHG</t>
  </si>
  <si>
    <t>WL-MIS-1 DR TSO SUP</t>
  </si>
  <si>
    <t>WL-MIS-1 PROD TSO CHG</t>
  </si>
  <si>
    <t>WL-MIS-1 PROD TSO SUP</t>
  </si>
  <si>
    <t>WM App CN Dev TSO CHG</t>
  </si>
  <si>
    <t>WM App CN Dev TSO SUP</t>
  </si>
  <si>
    <t>WM APP CN PROD TSO CHG</t>
  </si>
  <si>
    <t>WM APP CN PROD TSO SUP</t>
  </si>
  <si>
    <t>WMS-SCBK KR DEV TSO CHG</t>
  </si>
  <si>
    <t>WMS-SCBK KR DEV TSO SUP</t>
  </si>
  <si>
    <t>WMS-SCBK KR DR TSO CHG</t>
  </si>
  <si>
    <t>WMS-SCBK KR DR TSO SUP</t>
  </si>
  <si>
    <t>WMS-SCBK KR PROD TSO CHG</t>
  </si>
  <si>
    <t>WMS-SCBK KR PROD TSO SUP</t>
  </si>
  <si>
    <t>WORK FLOW IMAGE SYSTEM LK PROD TSO CHG</t>
  </si>
  <si>
    <t>WORK FLOW IMAGE SYSTEM LK PROD TSO SUP</t>
  </si>
  <si>
    <t>WorkBench DR TSO CHG</t>
  </si>
  <si>
    <t>WorkBench DR TSO SUP</t>
  </si>
  <si>
    <t>WorkBench Non Prod TSO CHG</t>
  </si>
  <si>
    <t>WorkBench Non Prod TSO SUP</t>
  </si>
  <si>
    <t>WorkBench PROD TSO CHG</t>
  </si>
  <si>
    <t>WorkBench PROD TSO SUP</t>
  </si>
  <si>
    <t>WORKFLOW MANAGEMENT SYSTEM BD DR TSO CHG</t>
  </si>
  <si>
    <t>WORKFLOW MANAGEMENT SYSTEM BD DR TSO SUP</t>
  </si>
  <si>
    <t>WORKFLOW MANAGEMENT SYSTEM BD PROD TSO CHG</t>
  </si>
  <si>
    <t>WORKFLOW MANAGEMENT SYSTEM BD PROD TSO SUP</t>
  </si>
  <si>
    <t>WORKFORCE MANAGEMENT TSO CHG</t>
  </si>
  <si>
    <t>WORKFORCE MANAGEMENT TSO SUP</t>
  </si>
  <si>
    <t>WORKSPACE_EVOKOPANEL DEV TSO CHG</t>
  </si>
  <si>
    <t>WORKSPACE_EVOKOPANEL DEV TSO SUP</t>
  </si>
  <si>
    <t>WORKSPACE_EVOKOPANEL PROD TSO CHG</t>
  </si>
  <si>
    <t>WORKSPACE_EVOKOPANEL PROD TSO SUP</t>
  </si>
  <si>
    <t>WORKSPACE_SENSOR PROD TSO CHG</t>
  </si>
  <si>
    <t>WORKSPACE_SENSOR PROD TSO SUP</t>
  </si>
  <si>
    <t>WSD DR TSO CHG</t>
  </si>
  <si>
    <t>WSD DR TSO SUP</t>
  </si>
  <si>
    <t>WSD PROD TSO CHG</t>
  </si>
  <si>
    <t>WSD PROD TSO SUP</t>
  </si>
  <si>
    <t>WSD UAT TSO CHG</t>
  </si>
  <si>
    <t>WSD UAT TSO SUP</t>
  </si>
  <si>
    <t>WSUS DEV TSO CHG</t>
  </si>
  <si>
    <t>WSUS DEV TSO SUP</t>
  </si>
  <si>
    <t>WSUS DR TSO CHG</t>
  </si>
  <si>
    <t>WSUS DR TSO SUP</t>
  </si>
  <si>
    <t>WSUS PROD TSO CHG</t>
  </si>
  <si>
    <t>WSUS PROD TSO SUP</t>
  </si>
  <si>
    <t>WTWOTRS PROD TSO CHG</t>
  </si>
  <si>
    <t>WTWOTRS PROD TSO SUP</t>
  </si>
  <si>
    <t>XACT IN PROD TSO CHG</t>
  </si>
  <si>
    <t>XACT IN PROD TSO SUP</t>
  </si>
  <si>
    <t>XBRL MU PROD TSO CHG</t>
  </si>
  <si>
    <t>XBRL MU PROD TSO SUP</t>
  </si>
  <si>
    <t>XCEPTOR TAXHUB DEV TSO CHG</t>
  </si>
  <si>
    <t>XCEPTOR TAXHUB DEV TSO SUP</t>
  </si>
  <si>
    <t>XCEPTOR TAXHUB DR TSO CHG</t>
  </si>
  <si>
    <t>XCEPTOR TAXHUB DR TSO SUP</t>
  </si>
  <si>
    <t>XCEPTOR TAXHUB PROD TSO CHG</t>
  </si>
  <si>
    <t>XCEPTOR TAXHUB PROD TSO SUP</t>
  </si>
  <si>
    <t>XCEPTORDH DR TSO CHG</t>
  </si>
  <si>
    <t>XCEPTORDH DR TSO SUP</t>
  </si>
  <si>
    <t>XCEPTORDH PROD TSO CHG</t>
  </si>
  <si>
    <t>XCEPTORDH PROD TSO SUP</t>
  </si>
  <si>
    <t>XDR SENTINELONE CLOUD PROD TSO CHG</t>
  </si>
  <si>
    <t>XDR SENTINELONE CLOUD PROD TSO SUP</t>
  </si>
  <si>
    <t>XIT HQ-SCBK KR DEV TSO CHG</t>
  </si>
  <si>
    <t>XIT HQ-SCBK KR DEV TSO SUP</t>
  </si>
  <si>
    <t>XIT HQ-SCBK KR DR TSO CHG</t>
  </si>
  <si>
    <t>XIT HQ-SCBK KR DR TSO SUP</t>
  </si>
  <si>
    <t>XIT HQ-SCBK KR PROD TSO CHG</t>
  </si>
  <si>
    <t>XIT HQ-SCBK KR PROD TSO SUP</t>
  </si>
  <si>
    <t>XtremeSec DEV TSO CHG</t>
  </si>
  <si>
    <t>XtremeSec DEV TSO SUP</t>
  </si>
  <si>
    <t>XTREMESEC DR TSO CHG</t>
  </si>
  <si>
    <t>XTREMESEC DR TSO SUP</t>
  </si>
  <si>
    <t>XtremeSec IPSS TSO CHG</t>
  </si>
  <si>
    <t>XtremeSec IPSS TSO SUP</t>
  </si>
  <si>
    <t>XTREMESEC PROD TSO CHG</t>
  </si>
  <si>
    <t>XTREMESEC PROD TSO SUP</t>
  </si>
  <si>
    <t>YSOFT SAFEQ IN DR TSO CHG</t>
  </si>
  <si>
    <t>YSOFT SAFEQ IN DR TSO SUP</t>
  </si>
  <si>
    <t>YSOFT SAFEQ IN PROD TSO CHG</t>
  </si>
  <si>
    <t>YSOFT SAFEQ IN PROD TSO SUP</t>
  </si>
  <si>
    <t>ZA DC CRES SUPPORT TSO CHG</t>
  </si>
  <si>
    <t>ZA DC CRES SUPPORT TSO SUP</t>
  </si>
  <si>
    <t>ZM DC CRES SUPPORT TSO CHG</t>
  </si>
  <si>
    <t>ZM DC CRES SUPPORT TSO SUP</t>
  </si>
  <si>
    <t>ZM IT OPERATIONS TSO CHG</t>
  </si>
  <si>
    <t>ZM IT OPERATIONS TSO SUP</t>
  </si>
  <si>
    <t>ZM OSV SUPPORT TSO CHG</t>
  </si>
  <si>
    <t>ZM OSV SUPPORT TSO SUP</t>
  </si>
  <si>
    <t>ZOOM PROD TSO CHG</t>
  </si>
  <si>
    <t>ZOOM PROD TSO SUP</t>
  </si>
  <si>
    <t>Please state the TTO-Technology Support ServiceNow Implementer Group</t>
  </si>
  <si>
    <t xml:space="preserve">Please state the TTO-Technology Support ServiceNow Implementer Group
</t>
  </si>
  <si>
    <t>Updated applications list
Updated "Preparation" worksheet Q6,  Q7 &amp; Q15, "Shared Service Task (Example)" worksheet, "Preparation (Example)" worksheet Q6, Q7 &amp; Q15
Removed "Preparation" worksheet Q16, "Preparation (Example)" worksheet Q16
Updated latest active assignment groups</t>
  </si>
  <si>
    <t>16.</t>
  </si>
  <si>
    <t>CHG0054621</t>
  </si>
  <si>
    <t xml:space="preserve"> XXXX XXXX TSO CHG / XXXX XXXX TSO SUP / INFRA SERVER - XXXX - ATOS PROD TSO CHG</t>
  </si>
  <si>
    <t xml:space="preserve"> XXXX XXXX TSO CHG / XXXX XXXX TSO SUP</t>
  </si>
  <si>
    <t>Added "Preparation" worksheet Q16, "Preparation (Example)" worksheet Q16
Updated Shared Service Task (Example) worksheet</t>
  </si>
  <si>
    <t>Note: If any implementer group is required for the DR drill activities other than Atos (e.g. CSS, GIS, Technology Operations, other application team, external vendors), TTO-Technology Support also need to include them in the child change ticket that raised by application team.</t>
  </si>
  <si>
    <t>Child Change#</t>
  </si>
  <si>
    <t>Please state the child change ticket number to cover the application tasks</t>
  </si>
  <si>
    <t>Point to Note:</t>
  </si>
  <si>
    <t>In the view of GDCE Control-M Service 2.0 migration all the SCB applications which have been transitioned to Control-M self-service model are responsible to perform their batch operations and Atos EOC team will not be available for batch support hence do not include EOC for your change requests for batch operations. Atos will no longer be responsible for delay in application online uptime due application job configuration and run exceptions and backup job failure to start because of conditions or dependency on application Control-M jobs</t>
  </si>
  <si>
    <t>N/A</t>
  </si>
  <si>
    <t>Application DR Test Plan v4.17</t>
  </si>
  <si>
    <t xml:space="preserve">What has changed?
• SCB Application Development team are given operator access to design, build and test their jobs in non-prod environment.
• SCB Application PSS team (or SCB Application Batch Support) are given operator access to hold/release/re-run their application jobs in prod environment and retrieve historical logs.
• Atos have scheduler rights to check-in jobs in non-production, promote jobs to production environment and admin rights to manage the Control-M infra. 
• With the onus of the operations shifting from the Atos Control-M teams to SCB application teams, it is imperative for the applications teams to perform the activity of adding annotations while performing any operations on the batch jobs. With this change of ownership, the Atos team will no longer be responsible for responding as the point of contact during audits. </t>
  </si>
  <si>
    <t>Best practices
• Always follow the Control-M scheduling standards (click here) for any change operation in your application batch and abide by it to avoid conflicts with the site standards. No new CRISPs will be accepted for bypassing the scheduling standards and the existing CRISPs are only acceptable until 31st March 2023.
• Avoid unnecessary ordering of high no. of jobs in Control-M as it may have a toll Control-M infrastructure and impact the batch for other applications in the estate.
• Ensure to ‘HOLD’ and ‘DELETE’ the jobs which are not required in AJF (monitoring domain). It will help to reduce the job load on the Control-M/Servers during NDP (New Day)
• Avoid ordering future order date jobs as the conditions from the AJF will be deleted at next NDP for future dates as it will have an impact on KEEP ACTIVE parameter
• Ensure to follow the order method as ‘MANUAL (ORDER)’ for all the folders in NON-PROD environment. Also ensure the folder should suffixed _’DEV’</t>
  </si>
  <si>
    <t>In case of queries, please contact ATOS EBM on the below contact.
ATOS EBM : gmin-tcc2-app@atos.net
HOTLINE     : +91-4461022001</t>
  </si>
  <si>
    <r>
      <t xml:space="preserve">4. For Midrange applications, please complete 5 worksheets (i.e. "Preparation", "GEMS Monitoring", "HW Component", "Activities" and "Contact" worksheet). For </t>
    </r>
    <r>
      <rPr>
        <b/>
        <u/>
        <sz val="12"/>
        <rFont val="Arial"/>
        <family val="2"/>
      </rPr>
      <t>Mainframe applications, GEMS Monitoring, HW Component and Control-M Jobs worksheets are not required</t>
    </r>
    <r>
      <rPr>
        <b/>
        <sz val="12"/>
        <rFont val="Arial"/>
        <family val="2"/>
      </rPr>
      <t>. Please refer to the corresponding example worksheet on how to complete.</t>
    </r>
  </si>
  <si>
    <t>(Can select more than one Shared Service if your application using more than one Shared Service. Select No if not using that shared service and do not leave any cells blank except Others)</t>
  </si>
  <si>
    <t>Updated Control-M Jobs Worksheet, Control-M Jobs (Example) Worksheet, Preparation Worksheet, Preparation (Example) Worksheet</t>
  </si>
  <si>
    <r>
      <rPr>
        <b/>
        <sz val="12"/>
        <rFont val="Arial"/>
        <family val="2"/>
      </rPr>
      <t xml:space="preserve">3. In case of document revision, please shade the updated cell in color </t>
    </r>
    <r>
      <rPr>
        <b/>
        <sz val="12"/>
        <color rgb="FF00B050"/>
        <rFont val="Arial"/>
        <family val="2"/>
      </rPr>
      <t>GREEN</t>
    </r>
    <r>
      <rPr>
        <b/>
        <sz val="12"/>
        <color rgb="FFFF0000"/>
        <rFont val="Arial"/>
        <family val="2"/>
      </rPr>
      <t>.</t>
    </r>
  </si>
  <si>
    <t>3DS INFINITIUM PROD TSO CHG</t>
  </si>
  <si>
    <t>3DS INFINITIUM PROD TSO SUP</t>
  </si>
  <si>
    <t>ACS Country Operations PROD TSO CHG</t>
  </si>
  <si>
    <t>ACS Country Operations PROD TSO SUP</t>
  </si>
  <si>
    <t>AD RESILIENCY MARS PROD TSO CHG</t>
  </si>
  <si>
    <t>AD RESILIENCY MARS PROD TSO SUP</t>
  </si>
  <si>
    <t>AIA Connect PROD TSO CHG</t>
  </si>
  <si>
    <t>AIA Connect PROD TSO SUP</t>
  </si>
  <si>
    <t>AME EG TAI CSS OTS PROD TSO CHG</t>
  </si>
  <si>
    <t>AME EG TAI CSS OTS PROD TSO SUP</t>
  </si>
  <si>
    <t>AML CDD/CIS-SCBTL DEM TSO CHG</t>
  </si>
  <si>
    <t>AML CDD/CIS-SCBTL DEM TSO SUP</t>
  </si>
  <si>
    <t>ANTS UAT TSO CHG</t>
  </si>
  <si>
    <t>ANTS UAT TSO SUP</t>
  </si>
  <si>
    <t>AppDynamics DEV TSO CHG</t>
  </si>
  <si>
    <t>AppDynamics DEV TSO SUP</t>
  </si>
  <si>
    <t>AppLocker PROD TSO CHG</t>
  </si>
  <si>
    <t>AppLocker PROD TSO SUP</t>
  </si>
  <si>
    <t>APPS-CAAS-COLLABSECURE PROD TSO CHG</t>
  </si>
  <si>
    <t>APPS-CAAS-COLLABSECURE PROD TSO SUP</t>
  </si>
  <si>
    <t>ATLAS HK DC NON PROD TSO CHG</t>
  </si>
  <si>
    <t>ATLAS HK DC NON PROD TSO SUP</t>
  </si>
  <si>
    <t>ATLAS UK DC NON PROD TSO CHG</t>
  </si>
  <si>
    <t>ATLAS UK DC NON PROD TSO SUP</t>
  </si>
  <si>
    <t>BANK TERMINAL- KR IT SCBK CTMIO PRINT PROD TSO CHG</t>
  </si>
  <si>
    <t>BANK TERMINAL- KR IT SCBK CTMIO PRINT PROD TSO SUP</t>
  </si>
  <si>
    <t>BMC Patrol 7 DEV TSO CHG</t>
  </si>
  <si>
    <t>BMC Patrol 7 DEV TSO SUP</t>
  </si>
  <si>
    <t>BTO Goals Planner DEV TSO CHG</t>
  </si>
  <si>
    <t>BTO Goals Planner DEV TSO SUP</t>
  </si>
  <si>
    <t>CAPTURE AT SOURCE DEV TSO CHG</t>
  </si>
  <si>
    <t>CAPTURE AT SOURCE DEV TSO SUP</t>
  </si>
  <si>
    <t>CB-SPEED DEV TSO CHG</t>
  </si>
  <si>
    <t>CB-SPEED DEV TSO SUP</t>
  </si>
  <si>
    <t>CCTV Country Operations PROD TSO CHG</t>
  </si>
  <si>
    <t>CCTV Country Operations PROD TSO SUP</t>
  </si>
  <si>
    <t>CDU Data Services DEV TSO CHG</t>
  </si>
  <si>
    <t>CDU Data Services DEV TSO SUP</t>
  </si>
  <si>
    <t>CDU Data Services DR TSO CHG</t>
  </si>
  <si>
    <t>CDU Data Services DR TSO SUP</t>
  </si>
  <si>
    <t>CDU Data Services UAT TSO CHG</t>
  </si>
  <si>
    <t>CDU Data Services UAT TSO SUP</t>
  </si>
  <si>
    <t>Central Securities Depository (CSD) GH PROD TSO CHG</t>
  </si>
  <si>
    <t>Central Securities Depository (CSD) GH PROD TSO SUP</t>
  </si>
  <si>
    <t>CFETS HK Post-Trade Processing Platform PROD TSO CHG</t>
  </si>
  <si>
    <t>CFETS HK Post-Trade Processing Platform PROD TSO SUP</t>
  </si>
  <si>
    <t>CHINA DC PROPERTY SUPPORT PROD TSO CHG</t>
  </si>
  <si>
    <t>CHINA DC PROPERTY SUPPORT PROD TSO SUP</t>
  </si>
  <si>
    <t>CIMCON EUC Insight PROD TSO CHG</t>
  </si>
  <si>
    <t>CIMCON EUC Insight PROD TSO SUP</t>
  </si>
  <si>
    <t>ClientCentral BEST PROD TSO CHG</t>
  </si>
  <si>
    <t>ClientCentral BEST PROD TSO SUP</t>
  </si>
  <si>
    <t>ClientCentral FERNAGO PROD TSO CHG</t>
  </si>
  <si>
    <t>ClientCentral FERNAGO PROD TSO SUP</t>
  </si>
  <si>
    <t>Cloud Automation PROD TSO CHG</t>
  </si>
  <si>
    <t>Cloud Automation PROD TSO SUP</t>
  </si>
  <si>
    <t>CloudICV PROD TSO CHG</t>
  </si>
  <si>
    <t>CloudICV PROD TSO SUP</t>
  </si>
  <si>
    <t>CMP DEV TSO CHG</t>
  </si>
  <si>
    <t>CMP DEV TSO SUP</t>
  </si>
  <si>
    <t>CMP PROD TSO CHG</t>
  </si>
  <si>
    <t>CMP PROD TSO SUP</t>
  </si>
  <si>
    <t>Commercial Cards PROD TSO CHG</t>
  </si>
  <si>
    <t>Commercial Cards PROD TSO SUP</t>
  </si>
  <si>
    <t>Compliance Recording DEV TSO CHG</t>
  </si>
  <si>
    <t>Compliance Recording DEV TSO SUP</t>
  </si>
  <si>
    <t>CONTAINER SECURITY BAU SUPPORT PROD TSO CHG</t>
  </si>
  <si>
    <t>CONTAINER SECURITY BAU SUPPORT PROD TSO SUP</t>
  </si>
  <si>
    <t>CPBB Google Analytics PROD TSO CHG</t>
  </si>
  <si>
    <t>CPBB Google Analytics PROD TSO SUP</t>
  </si>
  <si>
    <t>CPBB_Data_T3-AE-Hist-eBBS-Statements PROD TSO CHG</t>
  </si>
  <si>
    <t>CPBB_Data_T3-AE-Hist-eBBS-Statements PROD TSO SUP</t>
  </si>
  <si>
    <t>CPBB_Data_T3-Africa-Datamart PROD TSO CHG</t>
  </si>
  <si>
    <t>CPBB_Data_T3-Africa-Datamart PROD TSO SUP</t>
  </si>
  <si>
    <t>CPBB_Data_T3-CCAML PROD TSO CHG</t>
  </si>
  <si>
    <t>CPBB_Data_T3-CCAML PROD TSO SUP</t>
  </si>
  <si>
    <t>CSS CSO DAT PROD TSO CHG</t>
  </si>
  <si>
    <t>CSS CSO DAT PROD TSO SUP</t>
  </si>
  <si>
    <t>CSS CSO DAT SUP PROD TSO CHG</t>
  </si>
  <si>
    <t>CSS CSO DAT SUP PROD TSO SUP</t>
  </si>
  <si>
    <t>CSS CSO DPO PROD TSO CHG</t>
  </si>
  <si>
    <t>CSS CSO DPO PROD TSO SUP</t>
  </si>
  <si>
    <t>CSS CSO DSO  PROD TSO CHG</t>
  </si>
  <si>
    <t>CSS CSO DSO  PROD TSO SUP</t>
  </si>
  <si>
    <t>CtrlPrint PROD TSO CHG</t>
  </si>
  <si>
    <t>CtrlPrint PROD TSO SUP</t>
  </si>
  <si>
    <t>Deloitte GAIN (Global Advantage Incentives) PROD TSO CHG</t>
  </si>
  <si>
    <t>Deloitte GAIN (Global Advantage Incentives) PROD TSO SUP</t>
  </si>
  <si>
    <t>Developer Factory PROD TSO CHG</t>
  </si>
  <si>
    <t>Developer Factory PROD TSO SUP</t>
  </si>
  <si>
    <t>DIGITAL ONBOARDING DEV TSO CHG</t>
  </si>
  <si>
    <t>DIGITAL ONBOARDING DEV TSO SUP</t>
  </si>
  <si>
    <t>DocuSign PROD TSO CHG</t>
  </si>
  <si>
    <t>DocuSign PROD TSO SUP</t>
  </si>
  <si>
    <t>DOTOPAL DEV TSO CHG</t>
  </si>
  <si>
    <t>DOTOPAL DEV TSO SUP</t>
  </si>
  <si>
    <t>EAG HK AWS PROD TSO CHG</t>
  </si>
  <si>
    <t>EAG HK AWS PROD TSO SUP</t>
  </si>
  <si>
    <t>Earnest PROD TSO CHG</t>
  </si>
  <si>
    <t>Earnest PROD TSO SUP</t>
  </si>
  <si>
    <t>EBBS HK NON_PROD TSO CHG</t>
  </si>
  <si>
    <t>EBBS HK NON_PROD TSO SUP</t>
  </si>
  <si>
    <t>EDMP UK LRR PROD TSO CHG</t>
  </si>
  <si>
    <t>EDMP UK LRR PROD TSO SUP</t>
  </si>
  <si>
    <t>EMAIL TW PROD TSO CHG</t>
  </si>
  <si>
    <t>EMAIL TW PROD TSO SUP</t>
  </si>
  <si>
    <t>Employee Communication Application DEV TSO CHG</t>
  </si>
  <si>
    <t>Employee Communication Application DEV TSO SUP</t>
  </si>
  <si>
    <t>ENTERPRISE RECORDS MANAGEMENT SYSTEM (ERMS) Cloud DEV TSO CHG</t>
  </si>
  <si>
    <t>ENTERPRISE RECORDS MANAGEMENT SYSTEM (ERMS) Cloud DEV TSO SUP</t>
  </si>
  <si>
    <t>e-Research Platform DEV TSO CHG</t>
  </si>
  <si>
    <t>e-Research Platform DEV TSO SUP</t>
  </si>
  <si>
    <t>EUS ASA MY GBS GURUBAR PROD TSO CHG</t>
  </si>
  <si>
    <t>EUS ASA MY GBS GURUBAR PROD TSO SUP</t>
  </si>
  <si>
    <t>EUS ASA MY SCB GURUBAR PROD TSO CHG</t>
  </si>
  <si>
    <t>EUS ASA MY SCB GURUBAR PROD TSO SUP</t>
  </si>
  <si>
    <t>EUS Asset Management  PROD TSO CHG</t>
  </si>
  <si>
    <t>EUS Asset Management  PROD TSO SUP</t>
  </si>
  <si>
    <t>EUS GCNA CN GBS GURUBAR PROD TSO CHG</t>
  </si>
  <si>
    <t>EUS GCNA CN GBS GURUBAR PROD TSO SUP</t>
  </si>
  <si>
    <t>EUS GCNA CN SCB GURUBAR PROD TSO CHG</t>
  </si>
  <si>
    <t>EUS GCNA CN SCB GURUBAR PROD TSO SUP</t>
  </si>
  <si>
    <t>EUS MY GBS DESKTOP PROD TSO CHG</t>
  </si>
  <si>
    <t>EUS MY GBS DESKTOP PROD TSO SUP</t>
  </si>
  <si>
    <t>EUS MY SCB DESKTOP PROD TSO CHG</t>
  </si>
  <si>
    <t>EUS MY SCB DESKTOP PROD TSO SUP</t>
  </si>
  <si>
    <t>E-Verify PROD TSO CHG</t>
  </si>
  <si>
    <t>E-Verify PROD TSO SUP</t>
  </si>
  <si>
    <t>FCC TM 2.0 ML PROD TSO CHG</t>
  </si>
  <si>
    <t>FCC TM 2.0 ML PROD TSO SUP</t>
  </si>
  <si>
    <t>Fineract MY DR TSO CHG</t>
  </si>
  <si>
    <t>Fineract MY DR TSO SUP</t>
  </si>
  <si>
    <t>Fineract MY PROD TSO CHG</t>
  </si>
  <si>
    <t>Fineract MY PROD TSO SUP</t>
  </si>
  <si>
    <t>FIREMON SINGAPORE DEV TSO CHG</t>
  </si>
  <si>
    <t>FIREMON SINGAPORE DEV TSO SUP</t>
  </si>
  <si>
    <t>FM-BPMS-OMR NON PROD TSO CHG</t>
  </si>
  <si>
    <t>FM-BPMS-OMR NON PROD TSO SUP</t>
  </si>
  <si>
    <t>FOUNDATION SERVICES SOLACE AWS SG PROD TSO CHG</t>
  </si>
  <si>
    <t>FOUNDATION SERVICES SOLACE AWS SG PROD TSO SUP</t>
  </si>
  <si>
    <t>FOUNDATION SERVICES SOLACE AWS UK DR TSO CHG</t>
  </si>
  <si>
    <t>FOUNDATION SERVICES SOLACE AWS UK DR TSO SUP</t>
  </si>
  <si>
    <t>FSS SERVICES DEV TSO CHG</t>
  </si>
  <si>
    <t>FSS SERVICES DEV TSO SUP</t>
  </si>
  <si>
    <t>FSS SERVICES DR TSO CHG</t>
  </si>
  <si>
    <t>FSS SERVICES DR TSO SUP</t>
  </si>
  <si>
    <t>FSS SERVICES PRD TSO CHG</t>
  </si>
  <si>
    <t>FSS SERVICES PRD TSO SUP</t>
  </si>
  <si>
    <t>FSTS EDM ADHOCDATA SRE PK TSO CHG</t>
  </si>
  <si>
    <t>FSTS EDM ADHOCDATA SRE PK TSO SUP</t>
  </si>
  <si>
    <t>FTI_eDiscovery PROD TSO CHG</t>
  </si>
  <si>
    <t>FTI_eDiscovery PROD TSO SUP</t>
  </si>
  <si>
    <t>FT-MATCH IN TEST TSO CHG</t>
  </si>
  <si>
    <t>FT-MATCH IN TEST TSO SUP</t>
  </si>
  <si>
    <t>GCIPS CN DEV TSO CHG</t>
  </si>
  <si>
    <t>GCIPS CN DEV TSO SUP</t>
  </si>
  <si>
    <t>GoAML - ZM PROD TSO CHG</t>
  </si>
  <si>
    <t>GoAML - ZM PROD TSO SUP</t>
  </si>
  <si>
    <t>GPBS-GLOBAL PRICING&amp;BILL DEV TSO CHG</t>
  </si>
  <si>
    <t>GPBS-GLOBAL PRICING&amp;BILL DEV TSO SUP</t>
  </si>
  <si>
    <t>Group Contact Center DEV TSO CHG</t>
  </si>
  <si>
    <t>Group Contact Center DEV TSO SUP</t>
  </si>
  <si>
    <t>Group Contact Center PROD TSO CHG</t>
  </si>
  <si>
    <t>Group Contact Center PROD TSO SUP</t>
  </si>
  <si>
    <t>GWS DTZ DEV TSO CHG</t>
  </si>
  <si>
    <t>GWS DTZ DEV TSO SUP</t>
  </si>
  <si>
    <t>GWS DTZ DR TSO CHG</t>
  </si>
  <si>
    <t>GWS DTZ DR TSO SUP</t>
  </si>
  <si>
    <t>GWS DTZ PROD TSO CHG</t>
  </si>
  <si>
    <t>GWS DTZ PROD TSO SUP</t>
  </si>
  <si>
    <t>GWS-NR STAGING TSO CHG</t>
  </si>
  <si>
    <t>GWS-NR STAGING TSO SUP</t>
  </si>
  <si>
    <t>GWS-WP STAGING TSO CHG</t>
  </si>
  <si>
    <t>GWS-WP STAGING TSO SUP</t>
  </si>
  <si>
    <t>HackerRank PROD TSO CHG</t>
  </si>
  <si>
    <t>HackerRank PROD TSO SUP</t>
  </si>
  <si>
    <t>Helios Observability Platform DEV TSO CHG</t>
  </si>
  <si>
    <t>Helios Observability Platform DEV TSO SUP</t>
  </si>
  <si>
    <t>HKHA Mortgage FT PROD TSO CHG</t>
  </si>
  <si>
    <t>HKHA Mortgage FT PROD TSO SUP</t>
  </si>
  <si>
    <t>IAG IN AWS PROD TSO CHG</t>
  </si>
  <si>
    <t>IAG IN AWS PROD TSO SUP</t>
  </si>
  <si>
    <t>Infra - Data Centre - Country Facilities PROD TSO CHG</t>
  </si>
  <si>
    <t>Infra - Data Centre - Country Facilities PROD TSO SUP</t>
  </si>
  <si>
    <t>Infra - Virtualisation TEST TSO CHG</t>
  </si>
  <si>
    <t>Infra - Virtualisation TEST TSO SUP</t>
  </si>
  <si>
    <t>INFRA-NETWORK NRE RRT TSO CHG</t>
  </si>
  <si>
    <t>INFRA-NETWORK NRE RRT TSO SUP</t>
  </si>
  <si>
    <t>INFRA-STORAGE-BACKUP CTRY PROD TSO CHG</t>
  </si>
  <si>
    <t>INFRA-STORAGE-BACKUP CTRY PROD TSO SUP</t>
  </si>
  <si>
    <t>Infra-Virtualisation Tools PROD TSO CHG</t>
  </si>
  <si>
    <t>Infra-Virtualisation Tools PROD TSO SUP</t>
  </si>
  <si>
    <t>INTEGRATION LAYER PROD TSO CHG</t>
  </si>
  <si>
    <t>INTEGRATION LAYER PROD TSO SUP</t>
  </si>
  <si>
    <t>Internal Control and Compliance Management System DEV TSO CHG</t>
  </si>
  <si>
    <t>Internal Control and Compliance Management System DEV TSO SUP</t>
  </si>
  <si>
    <t>ISP Global PROD TSO CHG</t>
  </si>
  <si>
    <t>ISP Global PROD TSO SUP</t>
  </si>
  <si>
    <t>ITRS Geneos DEV TSO CHG</t>
  </si>
  <si>
    <t>ITRS Geneos DEV TSO SUP</t>
  </si>
  <si>
    <t>LD-CCM PROD TSO CHG</t>
  </si>
  <si>
    <t>LD-CCM PROD TSO SUP</t>
  </si>
  <si>
    <t>LD-LIDHA DIDHA PROD TSO CHG</t>
  </si>
  <si>
    <t>LD-LIDHA DIDHA PROD TSO SUP</t>
  </si>
  <si>
    <t>LOTS - Corporate EZBill PROD TSO CHG</t>
  </si>
  <si>
    <t>LOTS - Corporate EZBill PROD TSO SUP</t>
  </si>
  <si>
    <t>Metadata Manager Cloud DEV TSO CHG</t>
  </si>
  <si>
    <t>Metadata Manager Cloud DEV TSO SUP</t>
  </si>
  <si>
    <t>Microsoft Teams Rooms PROD TSO CHG</t>
  </si>
  <si>
    <t>Microsoft Teams Rooms PROD TSO SUP</t>
  </si>
  <si>
    <t>Microsoft Whiteboard PROD TSO CHG</t>
  </si>
  <si>
    <t>Microsoft Whiteboard PROD TSO SUP</t>
  </si>
  <si>
    <t>MOBILE DEVICE-AME SA TAI TSO CHG</t>
  </si>
  <si>
    <t>MOBILE DEVICE-AME SA TAI TSO SUP</t>
  </si>
  <si>
    <t>Mobile Voice Recording PROD TSO CHG</t>
  </si>
  <si>
    <t>Mobile Voice Recording PROD TSO SUP</t>
  </si>
  <si>
    <t>MONEYWARE INTEGRA PROD TSO CHG</t>
  </si>
  <si>
    <t>MONEYWARE INTEGRA PROD TSO SUP</t>
  </si>
  <si>
    <t>MTR/DC Facilities China DC Support PROD TSO CHG</t>
  </si>
  <si>
    <t>MTR/DC Facilities China DC Support PROD TSO SUP</t>
  </si>
  <si>
    <t>MTR/DC Facilities China GBS DC Support PROD TSO CHG</t>
  </si>
  <si>
    <t>MTR/DC Facilities China GBS DC Support PROD TSO SUP</t>
  </si>
  <si>
    <t>MYLRR DEV TSO CHG</t>
  </si>
  <si>
    <t>MYLRR DEV TSO SUP</t>
  </si>
  <si>
    <t>MYLRR DR TSO CHG</t>
  </si>
  <si>
    <t>MYLRR DR TSO SUP</t>
  </si>
  <si>
    <t>MYLRR PROD TSO CHG</t>
  </si>
  <si>
    <t>MYLRR PROD TSO SUP</t>
  </si>
  <si>
    <t>myMobility PROD TSO CHG</t>
  </si>
  <si>
    <t>myMobility PROD TSO SUP</t>
  </si>
  <si>
    <t>NETWORK FIREMON GDC EAST PROD TSO CHG</t>
  </si>
  <si>
    <t>NETWORK FIREMON GDC EAST PROD TSO SUP</t>
  </si>
  <si>
    <t>NETWORK FIREMON GDC WEST PROD TSO CHG</t>
  </si>
  <si>
    <t>NETWORK FIREMON GDC WEST PROD TSO SUP</t>
  </si>
  <si>
    <t>NETWORK FIREMON SINGAPORE PROD TSO CHG</t>
  </si>
  <si>
    <t>NETWORK FIREMON SINGAPORE PROD TSO SUP</t>
  </si>
  <si>
    <t>NETWORK SEGMENTATION ASSURANCE PROD TSO CHG</t>
  </si>
  <si>
    <t>NETWORK SEGMENTATION ASSURANCE PROD TSO SUP</t>
  </si>
  <si>
    <t>Next Gen Pipeline Infra PROD TSO CHG</t>
  </si>
  <si>
    <t>Next Gen Pipeline Infra PROD TSO SUP</t>
  </si>
  <si>
    <t>NEXUS MY PROD TSO CHG</t>
  </si>
  <si>
    <t>NEXUS MY PROD TSO SUP</t>
  </si>
  <si>
    <t>NFAST GDC WEST DEV TSO CHG</t>
  </si>
  <si>
    <t>NFAST GDC WEST DEV TSO SUP</t>
  </si>
  <si>
    <t>Nostro Fees System DEV TSO CHG</t>
  </si>
  <si>
    <t>Nostro Fees System DEV TSO SUP</t>
  </si>
  <si>
    <t>NRE Elastic Dev TSO CHG</t>
  </si>
  <si>
    <t>NRE Elastic Dev TSO SUP</t>
  </si>
  <si>
    <t>NRE Elastic Prod TSO CHG</t>
  </si>
  <si>
    <t>NRE Elastic Prod TSO SUP</t>
  </si>
  <si>
    <t>NRTOB Non Prod TSO CHG</t>
  </si>
  <si>
    <t>NRTOB Non Prod TSO SUP</t>
  </si>
  <si>
    <t>Nuance-TTS DEV TSO CHG</t>
  </si>
  <si>
    <t>Nuance-TTS DEV TSO SUP</t>
  </si>
  <si>
    <t>OBS CN DEV TSO CHG</t>
  </si>
  <si>
    <t>OBS CN DEV TSO SUP</t>
  </si>
  <si>
    <t>OBS Staging TSO CHG</t>
  </si>
  <si>
    <t>OBS Staging TSO SUP</t>
  </si>
  <si>
    <t>OneDS Prod TSO CHG</t>
  </si>
  <si>
    <t>OneDS Prod TSO SUP</t>
  </si>
  <si>
    <t>OneMFA HK DEV TSO CHG</t>
  </si>
  <si>
    <t>OneMFA HK DEV TSO SUP</t>
  </si>
  <si>
    <t>OneMFA HK PT TSO CHG</t>
  </si>
  <si>
    <t>OneMFA HK PT TSO SUP</t>
  </si>
  <si>
    <t>OneMFA HK SIT TSO CHG</t>
  </si>
  <si>
    <t>OneMFA HK SIT TSO SUP</t>
  </si>
  <si>
    <t>OneMFA HK UAT TSO CHG</t>
  </si>
  <si>
    <t>OneMFA HK UAT TSO SUP</t>
  </si>
  <si>
    <t>OneMFA UK DEV TSO CHG</t>
  </si>
  <si>
    <t>OneMFA UK DEV TSO SUP</t>
  </si>
  <si>
    <t>OneMFA UK PT TSO CHG</t>
  </si>
  <si>
    <t>OneMFA UK PT TSO SUP</t>
  </si>
  <si>
    <t>OneMFA UK SIT TSO CHG</t>
  </si>
  <si>
    <t>OneMFA UK SIT TSO SUP</t>
  </si>
  <si>
    <t>OneMFA UK UAT TSO CHG</t>
  </si>
  <si>
    <t>OneMFA UK UAT TSO SUP</t>
  </si>
  <si>
    <t>ONEVAULT API NON-PROD TSO CHG</t>
  </si>
  <si>
    <t>ONEVAULT API NON-PROD TSO SUP</t>
  </si>
  <si>
    <t>ONEVAULT API PROD TSO CHG</t>
  </si>
  <si>
    <t>ONEVAULT API PROD TSO SUP</t>
  </si>
  <si>
    <t>Online Forms Platform DEV TSO CHG</t>
  </si>
  <si>
    <t>Online Forms Platform DEV TSO SUP</t>
  </si>
  <si>
    <t>OSP PROD TSO CHG</t>
  </si>
  <si>
    <t>OSP PROD TSO SUP</t>
  </si>
  <si>
    <t>Panda System CN DEV TSO CHG</t>
  </si>
  <si>
    <t>Panda System CN DEV TSO SUP</t>
  </si>
  <si>
    <t>PBDW DEV TSO CHG</t>
  </si>
  <si>
    <t>PBDW DEV TSO SUP</t>
  </si>
  <si>
    <t>PERFORMANCE MI NON-PROD TSO CHG</t>
  </si>
  <si>
    <t>PERFORMANCE MI NON-PROD TSO SUP</t>
  </si>
  <si>
    <t>PIM-SCBK DR TSO CHG</t>
  </si>
  <si>
    <t>PIM-SCBK DR TSO SUP</t>
  </si>
  <si>
    <t>PIM-SCBK PROD TSO CHG</t>
  </si>
  <si>
    <t>PIM-SCBK PROD TSO SUP</t>
  </si>
  <si>
    <t>PVB REPORT2WEB DEV TSO CHG</t>
  </si>
  <si>
    <t>PVB REPORT2WEB DEV TSO SUP</t>
  </si>
  <si>
    <t>Rayco Nonprd TSO CHG</t>
  </si>
  <si>
    <t>Rayco Nonprd TSO SUP</t>
  </si>
  <si>
    <t>RCMS DEV TSO CHG</t>
  </si>
  <si>
    <t>RCMS DEV TSO SUP</t>
  </si>
  <si>
    <t>RCO_IRRBB DR TSO CHG</t>
  </si>
  <si>
    <t>RCO_IRRBB DR TSO SUP</t>
  </si>
  <si>
    <t>RCO_IRRBB PROD TSO CHG</t>
  </si>
  <si>
    <t>RCO_IRRBB PROD TSO SUP</t>
  </si>
  <si>
    <t>RCPS SG CLOUD PROD TSO CHG</t>
  </si>
  <si>
    <t>RCPS SG CLOUD PROD TSO SUP</t>
  </si>
  <si>
    <t>RPE NON-PRD TSO CHG</t>
  </si>
  <si>
    <t>RPE NON-PRD TSO SUP</t>
  </si>
  <si>
    <t>RRPM PROD TSO CHG</t>
  </si>
  <si>
    <t>RRPM PROD TSO SUP</t>
  </si>
  <si>
    <t>RTAS  UAT TSO CHG</t>
  </si>
  <si>
    <t>RTAS  UAT TSO SUP</t>
  </si>
  <si>
    <t>RWB NON-PROD TSO CHG</t>
  </si>
  <si>
    <t>RWB NON-PROD TSO SUP</t>
  </si>
  <si>
    <t>S2B ACCESS DATA ENGINEERING DEV TSO CHG</t>
  </si>
  <si>
    <t>S2B ACCESS DATA ENGINEERING DEV TSO SUP</t>
  </si>
  <si>
    <t>S2B ACCESS DR TSO CHG</t>
  </si>
  <si>
    <t>S2B ACCESS DR TSO SUP</t>
  </si>
  <si>
    <t>S2B ACCESS NON-PROD TSO CHG</t>
  </si>
  <si>
    <t>S2B ACCESS NON-PROD TSO SUP</t>
  </si>
  <si>
    <t>S2B ACCESS PROD TSO CHG</t>
  </si>
  <si>
    <t>S2B ACCESS PROD TSO SUP</t>
  </si>
  <si>
    <t>S2B Cash DR TSO CHG</t>
  </si>
  <si>
    <t>S2B Cash DR TSO SUP</t>
  </si>
  <si>
    <t>S2B Cash NON PROD TSO CHG</t>
  </si>
  <si>
    <t>S2B Cash NON PROD TSO SUP</t>
  </si>
  <si>
    <t>S2B CASH PROD TSO CHG</t>
  </si>
  <si>
    <t>S2B CASH PROD TSO SUP</t>
  </si>
  <si>
    <t>S2B Cash Release Mgmt PROD TSO CHG</t>
  </si>
  <si>
    <t>S2B Cash Release Mgmt PROD TSO SUP</t>
  </si>
  <si>
    <t>S2B Chatbot DR TSO CHG</t>
  </si>
  <si>
    <t>S2B Chatbot DR TSO SUP</t>
  </si>
  <si>
    <t>S2B Chatbot PROD TSO CHG</t>
  </si>
  <si>
    <t>S2B Chatbot PROD TSO SUP</t>
  </si>
  <si>
    <t>S2B Contextual Guidance PROD TSO CHG</t>
  </si>
  <si>
    <t>S2B Contextual Guidance PROD TSO SUP</t>
  </si>
  <si>
    <t>S2B Financial Markets DR TSO CHG</t>
  </si>
  <si>
    <t>S2B Financial Markets DR TSO SUP</t>
  </si>
  <si>
    <t>S2B Financial Markets PROD TSO CHG</t>
  </si>
  <si>
    <t>S2B Financial Markets PROD TSO SUP</t>
  </si>
  <si>
    <t>S2B Livechat DR TSO CHG</t>
  </si>
  <si>
    <t>S2B Livechat DR TSO SUP</t>
  </si>
  <si>
    <t>S2B Livechat PROD TSO CHG</t>
  </si>
  <si>
    <t>S2B Livechat PROD TSO SUP</t>
  </si>
  <si>
    <t>S2B Reporting DR TSO CHG</t>
  </si>
  <si>
    <t>S2B Reporting DR TSO SUP</t>
  </si>
  <si>
    <t>S2B Reporting NON-PROD TSO CHG</t>
  </si>
  <si>
    <t>S2B Reporting NON-PROD TSO SUP</t>
  </si>
  <si>
    <t>S2B Reporting PROD TSO CHG</t>
  </si>
  <si>
    <t>S2B Reporting PROD TSO SUP</t>
  </si>
  <si>
    <t>S2B Security NON PROD TSO CHG</t>
  </si>
  <si>
    <t>S2B Security NON PROD TSO SUP</t>
  </si>
  <si>
    <t>S2B Security PROD TSO CHG</t>
  </si>
  <si>
    <t>S2B Security PROD TSO SUP</t>
  </si>
  <si>
    <t>S2B Security URL1 DR TSO CHG</t>
  </si>
  <si>
    <t>S2B Security URL1 DR TSO SUP</t>
  </si>
  <si>
    <t>S2B TMX PROD TSO CHG</t>
  </si>
  <si>
    <t>S2B TMX PROD TSO SUP</t>
  </si>
  <si>
    <t>S2BL DEV TSO CHG</t>
  </si>
  <si>
    <t>S2BL DEV TSO SUP</t>
  </si>
  <si>
    <t>SAGE PROD TSO CHG</t>
  </si>
  <si>
    <t>SAGE PROD TSO SUP</t>
  </si>
  <si>
    <t>SCPAY DR TSO CHG</t>
  </si>
  <si>
    <t>SCPAY DR TSO SUP</t>
  </si>
  <si>
    <t>SCPAY PROD TSO CHG</t>
  </si>
  <si>
    <t>SCPAY PROD TSO SUP</t>
  </si>
  <si>
    <t>ServiceNow SIR DEV TSO CHG</t>
  </si>
  <si>
    <t>ServiceNow SIR DEV TSO SUP</t>
  </si>
  <si>
    <t>ServiceNow SIR PROD TSO CHG</t>
  </si>
  <si>
    <t>ServiceNow SIR PROD TSO SUP</t>
  </si>
  <si>
    <t>Smart Communications DR TSO CHG</t>
  </si>
  <si>
    <t>Smart Communications DR TSO SUP</t>
  </si>
  <si>
    <t>Smart Communications PROD TSO CHG</t>
  </si>
  <si>
    <t>Smart Communications PROD TSO SUP</t>
  </si>
  <si>
    <t>SnS EUC Server GBSCN CN Dev TSO CHG</t>
  </si>
  <si>
    <t>SnS EUC Server GBSCN CN Dev TSO SUP</t>
  </si>
  <si>
    <t>SonarQube PROD TSO CHG</t>
  </si>
  <si>
    <t>SonarQube PROD TSO SUP</t>
  </si>
  <si>
    <t>SPLUNK Azure Databricks PROD TSO CHG</t>
  </si>
  <si>
    <t>SPLUNK Azure Databricks PROD TSO SUP</t>
  </si>
  <si>
    <t>SRFM HK PROD FPM TSO CHG</t>
  </si>
  <si>
    <t>SRFM HK PROD FPM TSO SUP</t>
  </si>
  <si>
    <t>STS DEV TSO CHG</t>
  </si>
  <si>
    <t>STS DEV TSO SUP</t>
  </si>
  <si>
    <t>SuperAcc PROD TSO CHG</t>
  </si>
  <si>
    <t>SuperAcc PROD TSO SUP</t>
  </si>
  <si>
    <t>SUROPT UK PROD TSO CHG</t>
  </si>
  <si>
    <t>SUROPT UK PROD TSO SUP</t>
  </si>
  <si>
    <t>SWOOSH Cloud DEV TSO CHG</t>
  </si>
  <si>
    <t>SWOOSH Cloud DEV TSO SUP</t>
  </si>
  <si>
    <t>Sysdig DEV TSO CHG</t>
  </si>
  <si>
    <t>Sysdig DEV TSO SUP</t>
  </si>
  <si>
    <t>Tax Deloitte - Global Advantage (GA) IM Tool PROD TSO CHG</t>
  </si>
  <si>
    <t>Tax Deloitte - Global Advantage (GA) IM Tool PROD TSO SUP</t>
  </si>
  <si>
    <t>TaxDataDomain-DEV TSO CHG</t>
  </si>
  <si>
    <t>TaxDataDomain-DEV TSO SUP</t>
  </si>
  <si>
    <t>TaxDataDomain-DR TSO CHG</t>
  </si>
  <si>
    <t>TaxDataDomain-DR TSO SUP</t>
  </si>
  <si>
    <t>TaxDataDomain-PROD TSO CHG</t>
  </si>
  <si>
    <t>TaxDataDomain-PROD TSO SUP</t>
  </si>
  <si>
    <t>Telephony Switchboard PROD TSO CHG</t>
  </si>
  <si>
    <t>Telephony Switchboard PROD TSO SUP</t>
  </si>
  <si>
    <t>Thales Vormetric TSO DEV CHG</t>
  </si>
  <si>
    <t>Thales Vormetric TSO DEV SUP</t>
  </si>
  <si>
    <t>TH-BT-PSS SUPPORT PROD TSO CHG</t>
  </si>
  <si>
    <t>TH-BT-PSS SUPPORT PROD TSO SUP</t>
  </si>
  <si>
    <t>TIS-AIS-TS KUI-SCBK PROD TSO CHG</t>
  </si>
  <si>
    <t>TIS-AIS-TS KUI-SCBK PROD TSO SUP</t>
  </si>
  <si>
    <t>TRACK DEV TSO CHG</t>
  </si>
  <si>
    <t>TRACK DEV TSO SUP</t>
  </si>
  <si>
    <t>TRACK PROD TSO CHG</t>
  </si>
  <si>
    <t>TRACK PROD TSO SUP</t>
  </si>
  <si>
    <t>TRADERVOICE-DEALERBOARD KR DR TSO CHG</t>
  </si>
  <si>
    <t>TRADERVOICE-DEALERBOARD KR DR TSO SUP</t>
  </si>
  <si>
    <t>TRADERVOICE-DEALERBOARD KR PROD TSO CHG</t>
  </si>
  <si>
    <t>TRADERVOICE-DEALERBOARD KR PROD TSO SUP</t>
  </si>
  <si>
    <t>Triple A Plus Hera Dev TSO CHG</t>
  </si>
  <si>
    <t>Triple A Plus Hera Dev TSO SUP</t>
  </si>
  <si>
    <t>Triple A Plus Hera DR TSO CHG</t>
  </si>
  <si>
    <t>Triple A Plus Hera DR TSO SUP</t>
  </si>
  <si>
    <t>Triple A Plus Hera Prod TSO CHG</t>
  </si>
  <si>
    <t>Triple A Plus Hera Prod TSO SUP</t>
  </si>
  <si>
    <t>TrueSight AppVisibility Manager DEV TSO CHG</t>
  </si>
  <si>
    <t>TrueSight AppVisibility Manager DEV TSO SUP</t>
  </si>
  <si>
    <t>TrueSight Capacity Optimization DEV TSO CHG</t>
  </si>
  <si>
    <t>TrueSight Capacity Optimization DEV TSO SUP</t>
  </si>
  <si>
    <t>TrueSight Operation Management DEV TSO CHG</t>
  </si>
  <si>
    <t>TrueSight Operation Management DEV TSO SUP</t>
  </si>
  <si>
    <t>Turtl PROD TSO CHG</t>
  </si>
  <si>
    <t>Turtl PROD TSO SUP</t>
  </si>
  <si>
    <t>UAE Country Data Lake Onshore Dev TSO CHG</t>
  </si>
  <si>
    <t>UAE Country Data Lake Onshore Dev TSO SUP</t>
  </si>
  <si>
    <t>UAE Country Data Lake Onshore Test TSO CHG</t>
  </si>
  <si>
    <t>UAE Country Data Lake Onshore Test TSO SUP</t>
  </si>
  <si>
    <t>UAEDL Platform PROD TSO CHG</t>
  </si>
  <si>
    <t>UAEDL Platform PROD TSO SUP</t>
  </si>
  <si>
    <t>UKLRR DEV TSO CHG</t>
  </si>
  <si>
    <t>UKLRR DEV TSO SUP</t>
  </si>
  <si>
    <t>UKLRR DR TSO CHG</t>
  </si>
  <si>
    <t>UKLRR DR TSO SUP</t>
  </si>
  <si>
    <t>UKLRR PROD TSO CHG</t>
  </si>
  <si>
    <t>UKLRR PROD TSO SUP</t>
  </si>
  <si>
    <t>Unified Monitoring Intelligence DEV TSO CHG</t>
  </si>
  <si>
    <t>Unified Monitoring Intelligence DEV TSO SUP</t>
  </si>
  <si>
    <t>US-BIZ-APPLICATION SECURITY</t>
  </si>
  <si>
    <t>ViTAL DR TSO CHG</t>
  </si>
  <si>
    <t>ViTAL DR TSO SUP</t>
  </si>
  <si>
    <t>ViTAL PROD TSO CHG</t>
  </si>
  <si>
    <t>ViTAL PROD TSO SUP</t>
  </si>
  <si>
    <t>Web and Ddos Protection-SCBK PROD TSO CHG</t>
  </si>
  <si>
    <t>Web and Ddos Protection-SCBK PROD TSO SUP</t>
  </si>
  <si>
    <t>ADS BA</t>
  </si>
  <si>
    <t>Ants BA #</t>
  </si>
  <si>
    <t>API Security Monitoring BA #</t>
  </si>
  <si>
    <t>AppDynamics BA #</t>
  </si>
  <si>
    <t>CDD_Data_Lake BA</t>
  </si>
  <si>
    <t>CFCC-RAA-Analytics BA</t>
  </si>
  <si>
    <t>CMP BA #</t>
  </si>
  <si>
    <t>Confluent Kafka BA #</t>
  </si>
  <si>
    <t>CPBB-DATA-T3-AECB BA #</t>
  </si>
  <si>
    <t>CRES BA</t>
  </si>
  <si>
    <t>DASA (Digital Account Statement Application) BA #</t>
  </si>
  <si>
    <t>Data Discovery and Classification BA</t>
  </si>
  <si>
    <t>Database Management Tools BA #</t>
  </si>
  <si>
    <t>DCDA Data Analytics Dashboard BA</t>
  </si>
  <si>
    <t>DLT BA</t>
  </si>
  <si>
    <t>DQFStar BA #</t>
  </si>
  <si>
    <t>EBRANCH (MENAP) BA</t>
  </si>
  <si>
    <t>EDM Data Lake on Cloud BA</t>
  </si>
  <si>
    <t>EDMPT3-DASA-SA BA #</t>
  </si>
  <si>
    <t>EDMP-T3-SACBS BA #</t>
  </si>
  <si>
    <t>Encrypted Traffic Visibility BA</t>
  </si>
  <si>
    <t>ERMS BA</t>
  </si>
  <si>
    <t>Exasol BA</t>
  </si>
  <si>
    <t>HFAS BA</t>
  </si>
  <si>
    <t>HR Dataiku PIA Analytics BA #</t>
  </si>
  <si>
    <t>Hubble Data Discovery and Classification BA</t>
  </si>
  <si>
    <t>IBanking-ASA-IN</t>
  </si>
  <si>
    <t>IBanking-ASA-MY</t>
  </si>
  <si>
    <t>IBanking-GCNA-CN</t>
  </si>
  <si>
    <t>IBanking-GCNA-HK</t>
  </si>
  <si>
    <t>Infra - Network BA #</t>
  </si>
  <si>
    <t>ITRS Geneos BA #</t>
  </si>
  <si>
    <t>K1 BA</t>
  </si>
  <si>
    <t>MASRP BA #</t>
  </si>
  <si>
    <t>Microsoft Dynamics 365 Adaptor BA</t>
  </si>
  <si>
    <t>Microsoft Endpoint Configuration Manager (MECM) BA</t>
  </si>
  <si>
    <t>MOSAIC BA</t>
  </si>
  <si>
    <t>NETWORK Tools &amp; Monitoring BA #</t>
  </si>
  <si>
    <t>Pega Openspan BA</t>
  </si>
  <si>
    <t>Retail AnalytIQ Operations Dashboard BA</t>
  </si>
  <si>
    <t>RoPA BA</t>
  </si>
  <si>
    <t>Rule Interpretation Management System - RIMS BA</t>
  </si>
  <si>
    <t>S2B ACCESS BA</t>
  </si>
  <si>
    <t>S2B Cash  BA</t>
  </si>
  <si>
    <t>S2B Chatbot  BA</t>
  </si>
  <si>
    <t>S2B Client On-Boarding BA</t>
  </si>
  <si>
    <t>S2B Financial Markets BA</t>
  </si>
  <si>
    <t>S2B Livechat BA</t>
  </si>
  <si>
    <t>S2B Reporting BA</t>
  </si>
  <si>
    <t>S2B Security BA</t>
  </si>
  <si>
    <t>SC Mobile-ASA-IN</t>
  </si>
  <si>
    <t>SC Mobile-ASA-MY</t>
  </si>
  <si>
    <t>SC Mobile-GCNA-CN</t>
  </si>
  <si>
    <t>SC Mobile-GCNA-HK</t>
  </si>
  <si>
    <t>SUPDASHBOARD BA #</t>
  </si>
  <si>
    <t>TrueSight Platform BA #</t>
  </si>
  <si>
    <t>VOPS-OUTB-ASPECT1 BA</t>
  </si>
  <si>
    <t>Web Proxy Auto-Discovery Protocol (WPAD)​</t>
  </si>
  <si>
    <t>WM BSC BA</t>
  </si>
  <si>
    <t>WPS BH BA</t>
  </si>
  <si>
    <t>As per sheet " Actvities" sheet ATOS and PSS team need to proceed the steps</t>
  </si>
  <si>
    <t>Full</t>
  </si>
  <si>
    <t>No issue from previous drill</t>
  </si>
  <si>
    <t>ICDD</t>
  </si>
  <si>
    <t>iCDD</t>
  </si>
  <si>
    <t>10.7.148.188</t>
  </si>
  <si>
    <t>10.7.149.188</t>
  </si>
  <si>
    <t>10.7.148.189</t>
  </si>
  <si>
    <t>10.7.149.189</t>
  </si>
  <si>
    <t>HKLVAPAPP950A</t>
  </si>
  <si>
    <t>10.23.99.221</t>
  </si>
  <si>
    <t>HKLVASAPP950B</t>
  </si>
  <si>
    <t>10.23.99.222</t>
  </si>
  <si>
    <t>HKLVAPAPQ133</t>
  </si>
  <si>
    <t>10.21.135.241</t>
  </si>
  <si>
    <t>HKLVASAPQ133</t>
  </si>
  <si>
    <t>10.21.135.242</t>
  </si>
  <si>
    <t>10.23.102.20</t>
  </si>
  <si>
    <t>10.23.102.21</t>
  </si>
  <si>
    <t>HKLVAPAPQ128P</t>
  </si>
  <si>
    <t>10.21.135.235</t>
  </si>
  <si>
    <t>HKLVAPAPP970P</t>
  </si>
  <si>
    <t>HKLVAPAPP955P</t>
  </si>
  <si>
    <t>10.23.100.174</t>
  </si>
  <si>
    <t>HKLVAPAPQ153</t>
  </si>
  <si>
    <t>HKLVASAPQ153</t>
  </si>
  <si>
    <t>10.23.102.151</t>
  </si>
  <si>
    <t>10.7.148.183</t>
  </si>
  <si>
    <t>10.7.149.183</t>
  </si>
  <si>
    <t>10.7.148.187</t>
  </si>
  <si>
    <t>10.7.149.187</t>
  </si>
  <si>
    <t>10.7.146.159</t>
  </si>
  <si>
    <t>HKLVAPAPQ939</t>
  </si>
  <si>
    <t>10.23.200.67</t>
  </si>
  <si>
    <t>HKLVASAPQ939</t>
  </si>
  <si>
    <t>10.23.200.68</t>
  </si>
  <si>
    <t>HKLVAPAPQ940</t>
  </si>
  <si>
    <t>10.23.200.69</t>
  </si>
  <si>
    <t>HKLVASAPQ940</t>
  </si>
  <si>
    <t>10.7.149.182</t>
  </si>
  <si>
    <t>10.7.149.184</t>
  </si>
  <si>
    <t>HKLVAPAPQ663</t>
  </si>
  <si>
    <t>10.7.148.235</t>
  </si>
  <si>
    <t>HKLVASAPQ663</t>
  </si>
  <si>
    <t>HKLVAPAPQ664</t>
  </si>
  <si>
    <t>10.7.148.236</t>
  </si>
  <si>
    <t>HKLVASAPQ664</t>
  </si>
  <si>
    <t>HKLVAPAPQ665</t>
  </si>
  <si>
    <t>10.7.148.237</t>
  </si>
  <si>
    <t>HKLVASAPQ665</t>
  </si>
  <si>
    <t>10.7.149.230</t>
  </si>
  <si>
    <t>HKLVAPAPQ666</t>
  </si>
  <si>
    <t>10.7.148.238</t>
  </si>
  <si>
    <t>HKLVASAPQ666</t>
  </si>
  <si>
    <t>10.7.149.231</t>
  </si>
  <si>
    <t>HKLVAPAPQ781</t>
  </si>
  <si>
    <t>10.23.200.59</t>
  </si>
  <si>
    <t>HKLVASAPQ781</t>
  </si>
  <si>
    <t>10.23.200.61</t>
  </si>
  <si>
    <t>HKLVAPAPQ782</t>
  </si>
  <si>
    <t>HKLVASAPQ782</t>
  </si>
  <si>
    <t>10.23.200.62</t>
  </si>
  <si>
    <t>Rajesh</t>
  </si>
  <si>
    <t>MY/SG/AE/IN/HK/PK/ICDD2.0</t>
  </si>
  <si>
    <t>Hold the Jobs (refer the control-M Jobs sheet)</t>
  </si>
  <si>
    <t>GBL-OSV-AO-HK VIRTUALIZATION</t>
  </si>
  <si>
    <t>GBL-OSV-AO-SG-MR-DBA</t>
  </si>
  <si>
    <t>Failover of  Metro Cluster NAS from Mega to Jumbo - Atos Storage (No confirmation is required frm PSS)</t>
  </si>
  <si>
    <t>GBL-OSV-AO-HK MR STORAGE</t>
  </si>
  <si>
    <t>Applications Verification (DR)</t>
  </si>
  <si>
    <t>Business user Verification (DR)</t>
  </si>
  <si>
    <t>Fallback of  Metro Cluster NAS from Jumbo to Mega - Atos Storage (No confirmation is required frm PSS)</t>
  </si>
  <si>
    <t>Applications Verification (PRD)</t>
  </si>
  <si>
    <t>Business user Verification (PRD)</t>
  </si>
  <si>
    <t>ICD_AE_PULLFILE01D</t>
  </si>
  <si>
    <t>ICD_IN_PULLFILE01D</t>
  </si>
  <si>
    <t>ICD_MY_PICDDMY001D</t>
  </si>
  <si>
    <t>ICD_SG_PICDDSG001D</t>
  </si>
  <si>
    <t>ICD_HK_PULLFILE01D</t>
  </si>
  <si>
    <t>ICD_PK_PULLFILE01D</t>
  </si>
  <si>
    <t>ICD_GBLPULLFILE01D</t>
  </si>
  <si>
    <t>10.7.175.125</t>
  </si>
  <si>
    <t>10.7.183.24</t>
  </si>
  <si>
    <t>10.7.185.24</t>
  </si>
  <si>
    <t>HKLVAPAPQ636</t>
  </si>
  <si>
    <t>HKLVASAPQ636</t>
  </si>
  <si>
    <t>HKLVAPAPQ637</t>
  </si>
  <si>
    <t>HKLVASAPQ637</t>
  </si>
  <si>
    <t>HKLVAPAPP962</t>
  </si>
  <si>
    <t>HKLVASAPP962</t>
  </si>
  <si>
    <t>HKLVASAPQ933</t>
  </si>
  <si>
    <t>HKLVAPAPQ661</t>
  </si>
  <si>
    <t>HKLVAPAPQ662</t>
  </si>
  <si>
    <t>INDIA</t>
  </si>
  <si>
    <t>Senthil.R@sc.com
Poornaprasad.TK@sc.com</t>
  </si>
  <si>
    <t>09842564222                          0971/071-1695</t>
  </si>
  <si>
    <t>rajesh.kannan2@sc.com</t>
  </si>
  <si>
    <t>+919094677571</t>
  </si>
  <si>
    <t>SK.Arumugam@sc.com</t>
  </si>
  <si>
    <t>+91 90807 82833</t>
  </si>
  <si>
    <t>Send mail to DR Co-ordinatior for task completion</t>
  </si>
  <si>
    <t>Send mail to SG_DBA team for Failover</t>
  </si>
  <si>
    <t>HKLVAPAPS524</t>
  </si>
  <si>
    <t>HKLVASAPS524</t>
  </si>
  <si>
    <t>HKLVAPAPS525P</t>
  </si>
  <si>
    <t>10.21.146.242</t>
  </si>
  <si>
    <t>10.21.146.243</t>
  </si>
  <si>
    <t>10.21.146.244</t>
  </si>
  <si>
    <t>HKLVAPAPS526P</t>
  </si>
  <si>
    <t>10.21.146.245</t>
  </si>
  <si>
    <r>
      <rPr>
        <b/>
        <sz val="9"/>
        <rFont val="Arial"/>
        <family val="2"/>
      </rPr>
      <t>Start the services in PRD Servers HKLVAPICD02 and HKLVAPAPS525P</t>
    </r>
    <r>
      <rPr>
        <sz val="9"/>
        <rFont val="Arial"/>
        <family val="2"/>
      </rPr>
      <t xml:space="preserve">
MY/SG: 
HKLVAPICD02 and HKLVAPAPS525P and hklvapaps526p
         Start PUBSUB service(comman for both SG &amp; MY)
         Need to start MQ client service in the   HKLVAPICD02(10.21.150.160)
</t>
    </r>
    <r>
      <rPr>
        <b/>
        <sz val="9"/>
        <rFont val="Arial"/>
        <family val="2"/>
      </rPr>
      <t xml:space="preserve">
Start the services in PRD Servers HKLVAPAPP058 and HKLVAPAPS479P
</t>
    </r>
    <r>
      <rPr>
        <sz val="9"/>
        <rFont val="Arial"/>
        <family val="2"/>
      </rPr>
      <t xml:space="preserve">HKLVAPAPP058 and HKLVAPAPS479P
         Start PUBSUB service
         Need to start the IMFT service(if stopped)        
</t>
    </r>
    <r>
      <rPr>
        <b/>
        <sz val="9"/>
        <rFont val="Arial"/>
        <family val="2"/>
      </rPr>
      <t xml:space="preserve">Start the services in PRD Servers HKLVAPAPP678    </t>
    </r>
    <r>
      <rPr>
        <sz val="9"/>
        <rFont val="Arial"/>
        <family val="2"/>
      </rPr>
      <t xml:space="preserve">                                                                                                                           HKLVAPAPP678
         Start PUBSUB service
       Need to start MQ client service in the   HKLVAPAPP678(10.23.96.58)                                                                                                                   </t>
    </r>
    <r>
      <rPr>
        <b/>
        <sz val="9"/>
        <rFont val="Arial"/>
        <family val="2"/>
      </rPr>
      <t xml:space="preserve">Start the services in PRD Servers HKLVAPAPP970P                                               
</t>
    </r>
    <r>
      <rPr>
        <sz val="9"/>
        <rFont val="Arial"/>
        <family val="2"/>
      </rPr>
      <t xml:space="preserve">         Start PUBSUB service
       Need to start the IMFT service(if stopped)                                                                                                                                                             </t>
    </r>
    <r>
      <rPr>
        <b/>
        <sz val="9"/>
        <rFont val="Arial"/>
        <family val="2"/>
      </rPr>
      <t xml:space="preserve">Start the services in PRD Servers HKLVAPAPP955P and HKLVAPAPQ128P  and  hklvapapq625p                                      
</t>
    </r>
    <r>
      <rPr>
        <sz val="9"/>
        <rFont val="Arial"/>
        <family val="2"/>
      </rPr>
      <t xml:space="preserve">         Start PUBSUB service
       Need to start the IMFT service(if stopped)</t>
    </r>
  </si>
  <si>
    <t>Appliction DR Test Plan v4.18</t>
  </si>
  <si>
    <t xml:space="preserve">CHG0481858 </t>
  </si>
  <si>
    <t>10.7.148.244</t>
  </si>
  <si>
    <t>HKLVASAPQ661</t>
  </si>
  <si>
    <t>10.7.149.244</t>
  </si>
  <si>
    <t>10.7.148.245</t>
  </si>
  <si>
    <t>HKLVASAPQ662</t>
  </si>
  <si>
    <t>10.7.149.245</t>
  </si>
  <si>
    <t>10.7.149.228</t>
  </si>
  <si>
    <t>10.7.149.229</t>
  </si>
  <si>
    <t>10.23.200.60</t>
  </si>
  <si>
    <t>HKLVAPAPQ617</t>
  </si>
  <si>
    <t>10.7.148.181</t>
  </si>
  <si>
    <t>HKLVASAPQ617</t>
  </si>
  <si>
    <t>10.7.149.181</t>
  </si>
  <si>
    <t>HKLVAPAPQ618</t>
  </si>
  <si>
    <t>10.7.148.182</t>
  </si>
  <si>
    <t>HKLVASAPQ618</t>
  </si>
  <si>
    <t>HKLVAPAPQ621</t>
  </si>
  <si>
    <t>10.7.148.185</t>
  </si>
  <si>
    <t>HKLVASAPQ621</t>
  </si>
  <si>
    <t>10.7.149.185</t>
  </si>
  <si>
    <t>HKLVAPAPQ622</t>
  </si>
  <si>
    <t>10.7.148.186</t>
  </si>
  <si>
    <t>HKLVASAPQ622</t>
  </si>
  <si>
    <t>10.7.149.186</t>
  </si>
  <si>
    <t>HKLVAPAPQ623</t>
  </si>
  <si>
    <t>HKLVASAPQ623</t>
  </si>
  <si>
    <t>HKLVAPAPQ625P</t>
  </si>
  <si>
    <t>10.23.100.182</t>
  </si>
  <si>
    <t>10.23.102.150</t>
  </si>
  <si>
    <t>HKLVAPAPQ619</t>
  </si>
  <si>
    <t>HKLVASAPQ619</t>
  </si>
  <si>
    <t>HKLVAPAPQ620</t>
  </si>
  <si>
    <t>10.7.148.184</t>
  </si>
  <si>
    <t>HKLVASAPQ620</t>
  </si>
  <si>
    <t>HKLVDPAPP090</t>
  </si>
  <si>
    <t>10.23.98.108</t>
  </si>
  <si>
    <t>HKLVDSAPP090</t>
  </si>
  <si>
    <t>10.23.98.109</t>
  </si>
  <si>
    <t>HKWVAPAPP644</t>
  </si>
  <si>
    <t>10.7.176.181     </t>
  </si>
  <si>
    <t>HKWVASAPP644</t>
  </si>
  <si>
    <t>10.7.177.159     </t>
  </si>
  <si>
    <t>10.23.200.70</t>
  </si>
  <si>
    <t>HKLVAPAPQ935</t>
  </si>
  <si>
    <t>10.7.176.95</t>
  </si>
  <si>
    <t>HKLVASAPQ935</t>
  </si>
  <si>
    <t>10.7.177.75</t>
  </si>
  <si>
    <t>HKLVAPAPQ936</t>
  </si>
  <si>
    <t>10.7.176.96</t>
  </si>
  <si>
    <t>HKLVASAPQ936</t>
  </si>
  <si>
    <t>10.7.177.76</t>
  </si>
  <si>
    <t>HKLVDPAPP094</t>
  </si>
  <si>
    <t>10.7.176.36</t>
  </si>
  <si>
    <t>HKLVDSAPP094</t>
  </si>
  <si>
    <t>10.7.177.34</t>
  </si>
  <si>
    <t>HKLVAPAPQ933</t>
  </si>
  <si>
    <t>10.7.176.93</t>
  </si>
  <si>
    <t>10.7.177.73</t>
  </si>
  <si>
    <t>HKLVAPAPQ934</t>
  </si>
  <si>
    <t>10.7.176.94</t>
  </si>
  <si>
    <t>HKLVASAPQ934</t>
  </si>
  <si>
    <t>10.7.177.74</t>
  </si>
  <si>
    <t>HKLVAPAPS478</t>
  </si>
  <si>
    <t>HKLVASAPS478</t>
  </si>
  <si>
    <t>HKLVAPAPS479P</t>
  </si>
  <si>
    <t>HKLVAPAPS476</t>
  </si>
  <si>
    <t>10.7.183.23</t>
  </si>
  <si>
    <t>HKLVASAPS476</t>
  </si>
  <si>
    <t>10.7.185.23</t>
  </si>
  <si>
    <t>HKLVAPAPS477P</t>
  </si>
  <si>
    <t>10.7.175.124</t>
  </si>
  <si>
    <t>4.18</t>
  </si>
  <si>
    <t>50377</t>
  </si>
  <si>
    <r>
      <rPr>
        <sz val="9"/>
        <rFont val="Arial"/>
        <family val="2"/>
      </rPr>
      <t xml:space="preserve">Stop the services in Production Servers in the below order (AIS Online &amp; Batch)
This task to be ran via rundeck
MY,SG,AE,IN,HK,PK,Sunday,Friday,ID 
AIS ONLINESERVERS:
HKLVAPAPS524	10.21.146.242	MY, SG	AIS Online
HKLVAPAPS478	10.7.183.24		AE, IN	AIS Online
HKLVAPAPS476	10.7.183.23		HK	AIS Online
HKLVAPAPP962	10.23.102.20	                    PK	AIS Online
HKLVAPAPP950A	10.23.99.221	                    SUN	AIS Online
HKLVAPAPQ133	10.21.135.241	FRI	AIS Online
HKLVAPAPQ621	10.7.148.185	                    ID	AIS Online
HKLVAPAPQ622	10.7.148.186	                    ID	AIS Online
HKLVAPAPQ623	10.7.148.187  	ID	AIS Online
ETL&amp;BATCH SERVERS:
HKLVAPAPS526P	10.21.146.245	MY	ETL &amp; AIS Batch
HKLVAPAPS525P	10.21.146.244	SG	ETL &amp; AIS Batch
HKLVAPAPS479P	10.7.175.125	                    AE, IN	ETL &amp; AIS Batch
HKLVAPAPS477P	10.7.175.124 	HK	ETL &amp; AIS Batch
HKLVAPAPP970P	10.23.100.182	PK	ETL &amp; AIS Batch
HKLVAPAPP955P	10.23.100.174	SUN	ETL &amp; AIS Batch
HKLVAPAPQ128P	10.21.135.235	FRI	ETL &amp; AIS Batch
HKLVAPAPQ625P	10.7.146.159 	ID	ETL &amp; AIS Batch  </t>
    </r>
    <r>
      <rPr>
        <b/>
        <sz val="9"/>
        <rFont val="Arial"/>
        <family val="2"/>
      </rPr>
      <t xml:space="preserve">                                                                                                                                                </t>
    </r>
  </si>
  <si>
    <t xml:space="preserve">Stop the Production instances -RCM/API
Rundeck jobs will be used to bring down all the PROD RCM servers &amp; API servers.
RCM Servers:
HKLVAPAPQ661	10.7.148.244	MY
HKLVAPAPQ662	10.7.148.245	MY
HKLVAPAPQ663	10.7.148.235	SG
HKLVAPAPQ664	10.7.148.236	SG
HKLVAPAPQ665	10.7.148.237	AE
HKLVAPAPQ666	10.7.148.238	AE
HKLVAPAPQ636	10.7.148.188	SUN
HKLVAPAPQ637	10.7.148.189	SUN
HKLVAPAPQ781	10.23.200.59	FRI
HKLVAPAPQ782	10.23.200.60	FRI
HKLVAPAPQ617	10.7.148.181	ID
HKLVAPAPQ618	10.7.148.182	ID
HKLVAPAPQ939	10.23.200.67	IN
HKLVAPAPQ940	10.23.200.69	IN
HKLVAPAPQ935	10.7.176.95		HK
HKLVAPAPQ936	10.7.176.96		HK
HKLVAPAPQ933	10.7.176.93		PK
HKLVAPAPQ934	10.7.176.94		PK
API Servers:
HKLVAPAPQ153	10.23.102.150	Global
HKLVAPAPQ619	10.7.148.183	ID
HKLVAPAPQ620	10.7.148.184	ID                                                                                                                     
</t>
  </si>
  <si>
    <t>Trigger the P2V SRM to failover from  Mega to Jumbo for 
HKLVAPAPQ128P-FRI
HKLVAPAPQ625P-ID
HKLVAPAPP970P-PK
HKLVAPAPP955P-SUN
HKLVAPAPS479P-AE, IN
HKLVAPAPS477P-HK
HKLVAPAPS525P-SG
HKLVAPAPS526P-MY</t>
  </si>
  <si>
    <t>HKLVDPAPP094/HKLVDSAPP094  - ICDD(Pakistan) - POHK2CDD
-	Check that replication is sync.
Switchover of POHK2CDD database from Production DB server HKLVDPAPP032 to DR database server HKLVDSAPP032 via Dataguard Broker. 
HKLVDPAPP090/HKLVDSAPP090  - ICDD (Friday market ICDD2.0) – POHK1CDD
-	Check that replication is sync.
Switchover of POHK1CDD database from Production DB server HKLVDPAPP090 to DR database server HKLVDSAPP090 via Dataguard Broker.
Verification of database.</t>
  </si>
  <si>
    <r>
      <rPr>
        <b/>
        <sz val="9"/>
        <rFont val="Arial"/>
        <family val="2"/>
      </rPr>
      <t xml:space="preserve">Start the PRD Instances -RCM/API  </t>
    </r>
    <r>
      <rPr>
        <sz val="9"/>
        <rFont val="Arial"/>
        <family val="2"/>
      </rPr>
      <t xml:space="preserve">     
RCM Servers:
HKLVAPAPQ661	10.7.148.244	MY
HKLVAPAPQ662	10.7.148.245	MY
HKLVAPAPQ663	10.7.148.235	SG
HKLVAPAPQ664	10.7.148.236	SG
HKLVAPAPQ665	10.7.148.237	AE
HKLVAPAPQ666	10.7.148.238	AE
HKLVAPAPQ636	10.7.148.188	SUN
HKLVAPAPQ637	10.7.148.189	SUN
HKLVAPAPQ781	10.23.200.59	FRI
HKLVAPAPQ782	10.23.200.60	FRI
HKLVAPAPQ617	10.7.148.181	ID
HKLVAPAPQ618	10.7.148.182	ID
HKLVAPAPQ939	10.23.200.67	IN
HKLVAPAPQ940	10.23.200.69	IN
HKLVAPAPQ935	10.7.176.95		HK
HKLVAPAPQ936	10.7.176.96		HK
HKLVAPAPQ933	10.7.176.93		PK
HKLVAPAPQ934	10.7.176.94		PK
API Servers:
HKLVAPAPQ153	10.23.102.150	Global
HKLVAPAPQ619	10.7.148.183	ID
HKLVAPAPQ620	10.7.148.184	ID                                                                                                                                                                                                                                                  </t>
    </r>
  </si>
  <si>
    <r>
      <rPr>
        <b/>
        <sz val="9"/>
        <rFont val="Arial"/>
        <family val="2"/>
      </rPr>
      <t xml:space="preserve">Start the services in PROD Servers- Batch server
</t>
    </r>
    <r>
      <rPr>
        <sz val="9"/>
        <rFont val="Arial"/>
        <family val="2"/>
      </rPr>
      <t xml:space="preserve">
ETL&amp;AIS BATCH:
HKLVAPAPS526P	10.21.146.245	MY	ETL &amp; AIS Batch
HKLVAPAPS525P	10.21.146.244	SG	ETL &amp; AIS Batch
HKLVAPAPS479P	10.7.175.125	                    AE, IN	ETL &amp; AIS Batch
HKLVAPAPS477P	10.7.175.124	                    HK	ETL &amp; AIS Batch
HKLVAPAPP970P	10.23.100.182	PK	ETL &amp; AIS Batch
HKLVAPAPP955P	10.23.100.174	SUN	ETL &amp; AIS Batch
HKLVAPAPQ128P	10.21.135.235	FRI	ETL &amp; AIS Batch
HKLVAPAPQ625P	10.7.146.159  	ID	ETL &amp; AIS Batch</t>
    </r>
  </si>
  <si>
    <r>
      <rPr>
        <b/>
        <sz val="9"/>
        <rFont val="Arial"/>
        <family val="2"/>
      </rPr>
      <t>Start the services in PROD Servers in the order</t>
    </r>
    <r>
      <rPr>
        <sz val="9"/>
        <rFont val="Arial"/>
        <family val="2"/>
      </rPr>
      <t xml:space="preserve">
AIS ONLINE SERVERS:
HKLVAPAPS524	10.21.146.242	MY, SG	AIS Online
HKLVAPAPS478	10.7.183.24		AE, IN	AIS Online
HKLVAPAPS476	10.7.183.23		HK	AIS Online
HKLVAPAPP962	10.23.102.20	                    PK	AIS Online
HKLVAPAPP950A	10.23.99.221 	SUN	AIS Online
HKLVAPAPQ133	10.21.135.241	FRI	AIS Online
HKLVAPAPQ621	10.7.148.185	                    ID	AIS Online
HKLVAPAPQ622	10.7.148.186 	ID	AIS Online
HKLVAPAPQ623	10.7.148.187	                    ID	AIS Online </t>
    </r>
  </si>
  <si>
    <t>Stop the Below DR RCM server and API     I 
RCM                                                                                                                                                                              CDD_2.0 
HKLVASAPQ661	10.7.149.244	MY
HKLVASAPQ662	10.7.149.245	MY
HKLVASAPQ663	10.7.149.228	SG
HKLVASAPQ664	10.7.149.229	SG
HKLVASAPQ665	10.7.149.230	AE
HKLVASAPQ666	10.7.149.231	AE
HKLVASAPQ636	10.7.149.188	SUN
HKLVASAPQ637	10.7.149.189	SUN
HKLVASAPQ781	10.23.200.61	FRI
HKLVASAPQ782	10.23.200.62	FRI
HKLVASAPQ617	10.7.149.181	ID
HKLVASAPQ618	10.7.149.182	ID
HKLVASAPQ939	10.23.200.68	IN
HKLVASAPQ940	10.23.200.70	IN
HKLVASAPQ935	10.7.177.75		HK
HKLVASAPQ936	10.7.177.76		HK
HKLVASAPQ933	10.7.177.73		PK
HKLVASAPQ934	10.7.177.74		PK
API
HKLVASAPQ153	10.23.102.151	Global
HKLVASAPQ619	10.7.149.183	ID
HKLVASAPQ620	10.7.149.184	ID</t>
  </si>
  <si>
    <t>Stop the services in DR AIS Servers in the order
MY,SG,AE,IN,HK,PK,Sunday,Friday,ID 
HKLVASAPS524	10.21.146.243	MY, SG	AIS Online
HKLVASAPS478	10.7.185.24		AE, IN	AIS Online
HKLVASAPS476	10.7.185.23		HK	AIS Online
HKLVASAPP962	10.23.102.21	PK	AIS Online
HKLVASAPP950B	10.23.99.222	SUN	AIS Online
HKLVASAPQ133	10.21.135.242	FRI	AIS Online
HKLVASAPQ621	10.7.149.185	ID	AIS Online
HKLVASAPQ622	10.7.149.186	ID	AIS Online
HKLVASAPQ623	10.7.149.187	ID	AIS Online</t>
  </si>
  <si>
    <t>Trigger the P2V SRM to fallback from  Jumbo to Mega for 
HKLVAPAPQ128P-FRI
HKLVAPAPQ625P-ID
HKLVAPAPP970P-PK
HKLVAPAPP955P-SUN
HKLVAPAPS479P-AE, IN
HKLVAPAPS477P-HK
HKLVAPAPS525P-SG
HKLVAPAPS526P-MY</t>
  </si>
  <si>
    <t>HKLVDPAPP094/HKLVDSAPP094  - ICDD(Pakistan) - POHK2CDD
-	Check that replication is sync.
Switchover of POHK2CDD database from Production DB server HKLVDPAPP094 to DR database server HKLVDSAPP094 via Dataguard Broker. 
HKLVDPAPP090/HKLVDSAPP090  - ICDD (Friday market ICDD2.0) – POHK1CDD
-	Check that replication is sync.
Switchover of POHK1CDD database from Production DB server HKLVDPAPP090 to DR database server HKLVDSAPP090 via Dataguard Broker.
Verification of database.</t>
  </si>
  <si>
    <r>
      <rPr>
        <b/>
        <sz val="9"/>
        <rFont val="Arial"/>
        <family val="2"/>
      </rPr>
      <t xml:space="preserve">Start the Below DR RCM server and https server,API                                                                                                                                                        I CDD_2.0 and PK,MY,SG,AE,HK,IN :                                                                                                                                                                </t>
    </r>
    <r>
      <rPr>
        <sz val="9"/>
        <rFont val="Arial"/>
        <family val="2"/>
      </rPr>
      <t>RCM                                                                                                                                                                              CDD_2.0 
HKLVASAPQ661	10.7.149.244	MY
HKLVASAPQ662	10.7.149.245	MY
HKLVASAPQ663	10.7.149.228	SG
HKLVASAPQ664	10.7.149.229	SG
HKLVASAPQ665	10.7.149.230	AE
HKLVASAPQ666	10.7.149.231	AE
HKLVASAPQ636	10.7.149.188	SUN
HKLVASAPQ637	10.7.149.189	SUN
HKLVASAPQ781	10.23.200.61	FRI
HKLVASAPQ782	10.23.200.62	FRI
HKLVASAPQ617	10.7.149.181	ID
HKLVASAPQ618	10.7.149.182	ID
HKLVASAPQ939	10.23.200.68	IN
HKLVASAPQ940	10.23.200.70	IN
HKLVASAPQ935	10.7.177.75		HK
HKLVASAPQ936	10.7.177.76		HK
HKLVASAPQ933	10.7.177.73		PK
HKLVASAPQ934	10.7.177.74		PK
API
HKLVASAPQ153	10.23.102.151	Global
HKLVASAPQ619	10.7.149.183	ID
HKLVASAPQ620	10.7.149.184	ID</t>
    </r>
  </si>
  <si>
    <r>
      <rPr>
        <b/>
        <sz val="9"/>
        <rFont val="Arial"/>
        <family val="2"/>
      </rPr>
      <t xml:space="preserve">Start the services in DR Servers in the order
</t>
    </r>
    <r>
      <rPr>
        <sz val="9"/>
        <rFont val="Arial"/>
        <family val="2"/>
      </rPr>
      <t>MY,SG,AE,IN,HK,PK,Sunday,Friday,ID 
HKLVASAPS524	10.21.146.243	MY, SG	AIS Online
HKLVASAPS478	10.7.185.24		AE, IN	AIS Online
HKLVASAPS476	10.7.185.23		HK	AIS Online
HKLVASAPP962	10.23.102.21	PK	AIS Online
HKLVASAPP950B	10.23.99.222	SUN	AIS Online
HKLVASAPQ133	10.21.135.242	FRI	AIS Online
HKLVASAPQ621	10.7.149.185	ID	AIS Online
HKLVASAPQ622	10.7.149.186	ID	AIS Online
HKLVASAPQ623	10.7.149.187	ID	AIS Online</t>
    </r>
  </si>
  <si>
    <t>Remove backout for the servers 
HKLVAPAPQ661	10.7.148.244	MY	RCM	P
HKLVASAPQ661	10.7.149.244	MY	RCM	S
HKLVAPAPQ662	10.7.148.245	MY	RCM	P
HKLVASAPQ662	10.7.149.245	MY	RCM	S
HKLVAPAPQ663	10.7.148.235	SG	RCM	P
HKLVASAPQ663	10.7.149.228	SG	RCM	S
HKLVAPAPQ664	10.7.148.236	SG	RCM	P
HKLVASAPQ664	10.7.149.229	SG	RCM	S
HKLVAPAPQ665	10.7.148.237	AE	RCM	P
HKLVASAPQ665	10.7.149.230	AE	RCM	S
HKLVAPAPQ666	10.7.148.238	AE	RCM	P
HKLVASAPQ666	10.7.149.231	AE	RCM	S
HKLVAPAPQ636	10.7.148.188	SUN	RCM	P
HKLVASAPQ636	10.7.149.188	SUN	RCM	S
HKLVAPAPQ637	10.7.148.189	SUN	RCM	P
HKLVASAPQ637	10.7.149.189	SUN	RCM	S
HKLVAPAPQ781	10.23.200.59	FRI	RCM	P
HKLVASAPQ781	10.23.200.61	FRI	RCM	S
HKLVAPAPQ782	10.23.200.60	FRI	RCM	P
HKLVASAPQ782	10.23.200.62	FRI	RCM	S
HKLVAPAPQ617	10.7.148.181	ID	RCM	P
HKLVASAPQ617	10.7.149.181	ID	RCM	S
HKLVAPAPQ618	10.7.148.182	ID	RCM	P
HKLVASAPQ618	10.7.149.182	ID	RCM	S
HKLVAPAPP950A	10.23.99.221	SUN	AIS Online	P
HKLVASAPP950B	10.23.99.222	SUN	AIS Online	S
HKLVAPAPQ133	10.21.135.241	FRI	AIS Online	P
HKLVASAPQ133	10.21.135.242	FRI	AIS Online	S
HKLVAPAPQ621	10.7.148.185	ID	AIS Online	P
HKLVASAPQ621	10.7.149.185	ID	AIS Online	S
HKLVAPAPQ622	10.7.148.186	ID	AIS Online	P
HKLVASAPQ622	10.7.149.186	ID	AIS Online	S
HKLVAPAPQ623	10.7.148.187	ID	AIS Online	P
HKLVASAPQ623	10.7.149.187	ID	AIS Online	S
HKLVAPAPP962	10.23.102.20	PK	AIS Online	P
HKLVASAPP962	10.23.102.21	PK	AIS Online	S
HKLVAPAPQ128P	10.21.135.235	FRI	ETL &amp; AIS Batch	P
HKLVAPAPQ625P	10.7.146.159	ID	ETL &amp; AIS Batch	P
HKLVAPAPP970P	10.23.100.182	PK	ETL &amp; AIS Batch	P
HKLVAPAPP955P	10.23.100.174	SUN	ETL &amp; AIS Batch	P
HKLVAPAPQ153	10.23.102.150	Global	API	P
HKLVASAPQ153	10.23.102.151	Global	API	S
HKLVAPAPQ619	10.7.148.183	ID	API	P
HKLVASAPQ619	10.7.149.183	ID	API	S
HKLVAPAPQ620	10.7.148.184	ID	API	P
HKLVASAPQ620	10.7.149.184	ID	API	S
HKLVAPAPQ939	10.23.200.67	IN	RCM	P
HKLVASAPQ939	10.23.200.68	IN	RCM	S
HKLVAPAPQ940	10.23.200.69	IN	RCM	P
HKLVASAPQ940	10.23.200.70	IN	RCM	S
HKLVAPAPQ935	10.7.176.95	HK	RCM	P
HKLVASAPQ935	10.7.177.75	HK	RCM	S
HKLVAPAPQ936	10.7.176.96	HK	RCM	P
HKLVASAPQ936	10.7.177.76	HK	RCM	S
HKLVAPAPQ933	10.7.176.93	PK	RCM	P
HKLVASAPQ933	10.7.177.73	PK	RCM	S
HKLVAPAPQ934	10.7.176.94	PK	RCM	P
HKLVASAPQ934	10.7.177.74	PK	RCM	S
HKLVAPAPS478	10.7.183.24	AE, IN	AIS Online	P
HKLVASAPS478	10.7.185.24	AE, IN	AIS Online	S
HKLVAPAPS479P	10.7.175.125	AE, IN	ETL &amp; AIS Batch	P
HKLVAPAPS476	10.7.183.23	HK	AIS Online	P
HKLVASAPS476	10.7.185.23	HK	AIS Online	S
HKLVAPAPS477P	10.7.175.124	HK	ETL &amp; AIS Batch	P
HKLVAPAPS524	10.21.146.242	MY, SG	AIS Online	P
HKLVASAPS524	10.21.146.243	MY, SG	AIS Online	S
HKLVAPAPS525P	10.21.146.244	SG	ETL &amp; AIS Batch	P
HKLVAPAPS526P	10.21.146.245	MY	ETL &amp; AIS Batch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</si>
</sst>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dd\-mmm\-yyyy"/>
    <numFmt numFmtId="166" formatCode="h:mm;@"/>
    <numFmt numFmtId="167" formatCode="d/mmm/yy\ h:mm"/>
    <numFmt numFmtId="168" formatCode="[$-409]d\-mmm\-yy;@"/>
    <numFmt numFmtId="169" formatCode="dd/mmm/yy\ hh:mm"/>
    <numFmt numFmtId="170" formatCode="0.0_ "/>
    <numFmt numFmtId="171" formatCode="d\ mmm\ yy"/>
    <numFmt numFmtId="172" formatCode="_(&quot;HK$&quot;* #,##0.00_);_(&quot;HK$&quot;* \(#,##0.00\);_(&quot;HK$&quot;* &quot;-&quot;??_);_(@_)"/>
    <numFmt numFmtId="173" formatCode="yyyy\-mm\-dd;@"/>
  </numFmts>
  <fonts count="107">
    <font>
      <sz val="12"/>
      <name val="新細明體"/>
      <family val="1"/>
      <charset val="136"/>
    </font>
    <font>
      <sz val="11"/>
      <color theme="1"/>
      <name val="Calibri"/>
      <family val="2"/>
      <scheme val="minor"/>
    </font>
    <font>
      <sz val="10"/>
      <color theme="1"/>
      <name val="Arial"/>
      <family val="2"/>
    </font>
    <font>
      <sz val="12"/>
      <name val="新細明體"/>
      <family val="1"/>
      <charset val="136"/>
    </font>
    <font>
      <b/>
      <sz val="10"/>
      <color indexed="52"/>
      <name val="Arial"/>
      <family val="2"/>
    </font>
    <font>
      <b/>
      <sz val="9"/>
      <name val="Arial"/>
      <family val="2"/>
    </font>
    <font>
      <sz val="10"/>
      <name val="Arial"/>
      <family val="2"/>
    </font>
    <font>
      <b/>
      <sz val="9"/>
      <color indexed="10"/>
      <name val="Arial"/>
      <family val="2"/>
    </font>
    <font>
      <sz val="8"/>
      <name val="新細明體"/>
      <family val="1"/>
      <charset val="136"/>
    </font>
    <font>
      <u/>
      <sz val="9"/>
      <color indexed="12"/>
      <name val="新細明體"/>
      <family val="1"/>
      <charset val="136"/>
    </font>
    <font>
      <sz val="10"/>
      <name val="Helv"/>
      <family val="2"/>
    </font>
    <font>
      <sz val="12"/>
      <name val="新細明體"/>
      <family val="1"/>
      <charset val="136"/>
    </font>
    <font>
      <sz val="12"/>
      <name val="Arial"/>
      <family val="2"/>
    </font>
    <font>
      <b/>
      <sz val="12"/>
      <name val="Arial"/>
      <family val="2"/>
    </font>
    <font>
      <sz val="9"/>
      <name val="新細明體"/>
      <family val="1"/>
      <charset val="136"/>
    </font>
    <font>
      <b/>
      <sz val="14"/>
      <color indexed="10"/>
      <name val="Arial"/>
      <family val="2"/>
    </font>
    <font>
      <b/>
      <sz val="12"/>
      <color indexed="14"/>
      <name val="Arial"/>
      <family val="2"/>
    </font>
    <font>
      <b/>
      <sz val="14"/>
      <name val="Arial"/>
      <family val="2"/>
    </font>
    <font>
      <b/>
      <sz val="12"/>
      <name val="新細明體"/>
      <family val="1"/>
      <charset val="136"/>
    </font>
    <font>
      <sz val="9"/>
      <name val="Arial"/>
      <family val="2"/>
    </font>
    <font>
      <b/>
      <sz val="9"/>
      <color indexed="12"/>
      <name val="Arial"/>
      <family val="2"/>
    </font>
    <font>
      <sz val="9"/>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8"/>
      <name val="Arial"/>
      <family val="2"/>
    </font>
    <font>
      <b/>
      <sz val="10"/>
      <name val="Arial"/>
      <family val="2"/>
    </font>
    <font>
      <b/>
      <u/>
      <sz val="14"/>
      <color indexed="52"/>
      <name val="Arial"/>
      <family val="2"/>
    </font>
    <font>
      <b/>
      <sz val="8"/>
      <color indexed="12"/>
      <name val="Arial"/>
      <family val="2"/>
    </font>
    <font>
      <sz val="12"/>
      <color indexed="9"/>
      <name val="Arial"/>
      <family val="2"/>
    </font>
    <font>
      <sz val="12"/>
      <color indexed="14"/>
      <name val="新細明體"/>
      <family val="1"/>
      <charset val="136"/>
    </font>
    <font>
      <sz val="12"/>
      <name val="Arial Unicode MS"/>
      <family val="2"/>
      <charset val="136"/>
    </font>
    <font>
      <sz val="12"/>
      <color indexed="10"/>
      <name val="Arial Unicode MS"/>
      <family val="2"/>
      <charset val="136"/>
    </font>
    <font>
      <sz val="9"/>
      <name val="Calibri"/>
      <family val="2"/>
    </font>
    <font>
      <b/>
      <sz val="10"/>
      <color indexed="10"/>
      <name val="Arial"/>
      <family val="2"/>
    </font>
    <font>
      <sz val="10"/>
      <name val="Calibri"/>
      <family val="2"/>
    </font>
    <font>
      <b/>
      <sz val="12"/>
      <color indexed="10"/>
      <name val="Arial"/>
      <family val="2"/>
    </font>
    <font>
      <b/>
      <sz val="10"/>
      <color indexed="17"/>
      <name val="Arial"/>
      <family val="2"/>
    </font>
    <font>
      <sz val="12"/>
      <color indexed="10"/>
      <name val="Arial"/>
      <family val="2"/>
    </font>
    <font>
      <b/>
      <u/>
      <sz val="12"/>
      <name val="Arial"/>
      <family val="2"/>
    </font>
    <font>
      <sz val="9"/>
      <color indexed="81"/>
      <name val="Tahoma"/>
      <family val="2"/>
    </font>
    <font>
      <b/>
      <sz val="9"/>
      <color indexed="81"/>
      <name val="Tahoma"/>
      <family val="2"/>
    </font>
    <font>
      <i/>
      <sz val="12"/>
      <name val="Arial"/>
      <family val="2"/>
    </font>
    <font>
      <b/>
      <sz val="12"/>
      <color rgb="FF00CC66"/>
      <name val="新細明體"/>
      <family val="1"/>
      <charset val="136"/>
    </font>
    <font>
      <b/>
      <sz val="12"/>
      <color rgb="FFFF0000"/>
      <name val="新細明體"/>
      <family val="1"/>
      <charset val="136"/>
    </font>
    <font>
      <b/>
      <sz val="9"/>
      <color rgb="FFFF0000"/>
      <name val="Arial"/>
      <family val="2"/>
    </font>
    <font>
      <sz val="9"/>
      <color rgb="FFFF0000"/>
      <name val="Arial"/>
      <family val="2"/>
    </font>
    <font>
      <sz val="12"/>
      <color rgb="FFFF0000"/>
      <name val="Arial"/>
      <family val="2"/>
    </font>
    <font>
      <b/>
      <sz val="12"/>
      <color rgb="FFFF0000"/>
      <name val="Arial"/>
      <family val="2"/>
    </font>
    <font>
      <sz val="12"/>
      <color theme="0"/>
      <name val="新細明體"/>
      <family val="1"/>
      <charset val="136"/>
    </font>
    <font>
      <sz val="12"/>
      <color theme="0"/>
      <name val="Arial"/>
      <family val="2"/>
    </font>
    <font>
      <b/>
      <sz val="10"/>
      <color rgb="FFFF0000"/>
      <name val="Arial"/>
      <family val="2"/>
    </font>
    <font>
      <b/>
      <sz val="14"/>
      <color theme="7" tint="-0.499984740745262"/>
      <name val="Arial"/>
      <family val="2"/>
    </font>
    <font>
      <b/>
      <sz val="12"/>
      <color theme="7" tint="-0.499984740745262"/>
      <name val="新細明體"/>
      <family val="1"/>
      <charset val="136"/>
    </font>
    <font>
      <b/>
      <sz val="12"/>
      <name val="Arial Unicode MS"/>
      <family val="2"/>
      <charset val="136"/>
    </font>
    <font>
      <sz val="9"/>
      <name val="Arial Unicode MS"/>
      <family val="2"/>
    </font>
    <font>
      <sz val="12"/>
      <color indexed="30"/>
      <name val="Arial Unicode MS"/>
      <family val="2"/>
      <charset val="136"/>
    </font>
    <font>
      <sz val="12"/>
      <color indexed="53"/>
      <name val="Arial Unicode MS"/>
      <family val="2"/>
      <charset val="136"/>
    </font>
    <font>
      <sz val="10"/>
      <color theme="1"/>
      <name val="Arial"/>
      <family val="2"/>
      <charset val="136"/>
    </font>
    <font>
      <sz val="10"/>
      <color theme="0"/>
      <name val="Arial"/>
      <family val="2"/>
      <charset val="136"/>
    </font>
    <font>
      <sz val="10"/>
      <color rgb="FF9C0006"/>
      <name val="Arial"/>
      <family val="2"/>
      <charset val="136"/>
    </font>
    <font>
      <b/>
      <sz val="10"/>
      <color rgb="FFFA7D00"/>
      <name val="Arial"/>
      <family val="2"/>
      <charset val="136"/>
    </font>
    <font>
      <b/>
      <sz val="10"/>
      <color theme="0"/>
      <name val="Arial"/>
      <family val="2"/>
      <charset val="136"/>
    </font>
    <font>
      <i/>
      <sz val="10"/>
      <color rgb="FF7F7F7F"/>
      <name val="Arial"/>
      <family val="2"/>
      <charset val="136"/>
    </font>
    <font>
      <sz val="10"/>
      <color rgb="FF006100"/>
      <name val="Arial"/>
      <family val="2"/>
      <charset val="136"/>
    </font>
    <font>
      <b/>
      <sz val="15"/>
      <color theme="3"/>
      <name val="Arial"/>
      <family val="2"/>
      <charset val="136"/>
    </font>
    <font>
      <b/>
      <sz val="13"/>
      <color theme="3"/>
      <name val="Arial"/>
      <family val="2"/>
      <charset val="136"/>
    </font>
    <font>
      <b/>
      <sz val="11"/>
      <color theme="3"/>
      <name val="Arial"/>
      <family val="2"/>
      <charset val="136"/>
    </font>
    <font>
      <u/>
      <sz val="8.5"/>
      <color indexed="12"/>
      <name val="Arial"/>
      <family val="2"/>
    </font>
    <font>
      <u/>
      <sz val="10"/>
      <color theme="10"/>
      <name val="Arial"/>
      <family val="2"/>
    </font>
    <font>
      <sz val="11"/>
      <color rgb="FF3F3F76"/>
      <name val="Calibri"/>
      <family val="1"/>
      <charset val="136"/>
      <scheme val="minor"/>
    </font>
    <font>
      <sz val="11"/>
      <color rgb="FF3F3F76"/>
      <name val="新細明體"/>
      <family val="1"/>
      <charset val="136"/>
    </font>
    <font>
      <sz val="11"/>
      <color rgb="FF3F3F76"/>
      <name val="Calibri"/>
      <family val="2"/>
    </font>
    <font>
      <sz val="10"/>
      <color rgb="FF3F3F76"/>
      <name val="Arial"/>
      <family val="2"/>
      <charset val="136"/>
    </font>
    <font>
      <sz val="10"/>
      <color rgb="FFFA7D00"/>
      <name val="Arial"/>
      <family val="2"/>
      <charset val="136"/>
    </font>
    <font>
      <sz val="10"/>
      <color rgb="FF9C6500"/>
      <name val="Arial"/>
      <family val="2"/>
      <charset val="136"/>
    </font>
    <font>
      <sz val="11"/>
      <color theme="1"/>
      <name val="Calibri"/>
      <family val="1"/>
      <charset val="136"/>
      <scheme val="minor"/>
    </font>
    <font>
      <sz val="11"/>
      <color theme="1"/>
      <name val="新細明體"/>
      <family val="1"/>
      <charset val="136"/>
    </font>
    <font>
      <sz val="11"/>
      <color theme="1"/>
      <name val="Calibri"/>
      <family val="2"/>
      <scheme val="minor"/>
    </font>
    <font>
      <sz val="11"/>
      <color theme="1"/>
      <name val="Calibri"/>
      <family val="2"/>
    </font>
    <font>
      <sz val="11"/>
      <color theme="1"/>
      <name val="Calibri"/>
      <family val="1"/>
      <charset val="136"/>
    </font>
    <font>
      <sz val="10"/>
      <color indexed="8"/>
      <name val="Arial"/>
      <family val="2"/>
      <charset val="136"/>
    </font>
    <font>
      <b/>
      <sz val="10"/>
      <color rgb="FF3F3F3F"/>
      <name val="Arial"/>
      <family val="2"/>
      <charset val="136"/>
    </font>
    <font>
      <b/>
      <sz val="18"/>
      <color theme="3"/>
      <name val="Cambria"/>
      <family val="2"/>
      <charset val="136"/>
      <scheme val="major"/>
    </font>
    <font>
      <b/>
      <sz val="10"/>
      <color theme="1"/>
      <name val="Arial"/>
      <family val="2"/>
      <charset val="136"/>
    </font>
    <font>
      <sz val="10"/>
      <color rgb="FFFF0000"/>
      <name val="Arial"/>
      <family val="2"/>
      <charset val="136"/>
    </font>
    <font>
      <b/>
      <sz val="8"/>
      <name val="Arial"/>
      <family val="2"/>
    </font>
    <font>
      <sz val="8"/>
      <name val="Calibri"/>
      <family val="2"/>
      <scheme val="minor"/>
    </font>
    <font>
      <sz val="9"/>
      <name val="Calibri"/>
      <family val="2"/>
      <scheme val="minor"/>
    </font>
    <font>
      <b/>
      <sz val="12"/>
      <color rgb="FF00B050"/>
      <name val="Arial"/>
      <family val="2"/>
    </font>
    <font>
      <b/>
      <sz val="9"/>
      <color rgb="FF0000FF"/>
      <name val="Arial"/>
      <family val="2"/>
    </font>
    <font>
      <sz val="10"/>
      <color theme="1"/>
      <name val="Calibri"/>
      <family val="2"/>
      <scheme val="minor"/>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22"/>
        <bgColor indexed="64"/>
      </patternFill>
    </fill>
    <fill>
      <patternFill patternType="solid">
        <fgColor indexed="47"/>
        <bgColor indexed="64"/>
      </patternFill>
    </fill>
    <fill>
      <patternFill patternType="solid">
        <fgColor indexed="44"/>
        <bgColor indexed="64"/>
      </patternFill>
    </fill>
    <fill>
      <patternFill patternType="solid">
        <fgColor indexed="46"/>
        <bgColor indexed="64"/>
      </patternFill>
    </fill>
    <fill>
      <patternFill patternType="solid">
        <fgColor indexed="42"/>
        <bgColor indexed="64"/>
      </patternFill>
    </fill>
    <fill>
      <patternFill patternType="solid">
        <fgColor rgb="FFFFFF99"/>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92D05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diagonalUp="1" diagonalDown="1">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diagonal/>
    </border>
  </borders>
  <cellStyleXfs count="425">
    <xf numFmtId="0" fontId="0" fillId="0" borderId="0"/>
    <xf numFmtId="0" fontId="10" fillId="0" borderId="0"/>
    <xf numFmtId="0" fontId="10" fillId="0" borderId="0"/>
    <xf numFmtId="0" fontId="6" fillId="0" borderId="0"/>
    <xf numFmtId="0" fontId="6"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applyNumberFormat="0" applyFill="0" applyBorder="0" applyAlignment="0" applyProtection="0"/>
    <xf numFmtId="0" fontId="6" fillId="0" borderId="0" applyNumberFormat="0" applyFill="0" applyBorder="0" applyAlignment="0" applyProtection="0"/>
    <xf numFmtId="0" fontId="10" fillId="0" borderId="0"/>
    <xf numFmtId="0" fontId="6" fillId="0" borderId="0" applyNumberFormat="0" applyFill="0" applyBorder="0" applyAlignment="0" applyProtection="0"/>
    <xf numFmtId="0" fontId="6" fillId="0" borderId="0" applyNumberFormat="0" applyFill="0" applyBorder="0" applyAlignment="0" applyProtection="0"/>
    <xf numFmtId="0" fontId="10" fillId="0" borderId="0"/>
    <xf numFmtId="0" fontId="10" fillId="0" borderId="0"/>
    <xf numFmtId="0" fontId="1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25" fillId="20" borderId="1" applyNumberFormat="0" applyAlignment="0" applyProtection="0"/>
    <xf numFmtId="0" fontId="26" fillId="21" borderId="2" applyNumberFormat="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3" applyNumberFormat="0" applyFill="0" applyAlignment="0" applyProtection="0"/>
    <xf numFmtId="0" fontId="30" fillId="0" borderId="4" applyNumberFormat="0" applyFill="0" applyAlignment="0" applyProtection="0"/>
    <xf numFmtId="0" fontId="31" fillId="0" borderId="5" applyNumberFormat="0" applyFill="0" applyAlignment="0" applyProtection="0"/>
    <xf numFmtId="0" fontId="31" fillId="0" borderId="0" applyNumberFormat="0" applyFill="0" applyBorder="0" applyAlignment="0" applyProtection="0"/>
    <xf numFmtId="0" fontId="9" fillId="0" borderId="0" applyNumberFormat="0" applyFill="0" applyBorder="0" applyAlignment="0" applyProtection="0">
      <alignment vertical="top"/>
      <protection locked="0"/>
    </xf>
    <xf numFmtId="0" fontId="33" fillId="7" borderId="1" applyNumberFormat="0" applyAlignment="0" applyProtection="0"/>
    <xf numFmtId="0" fontId="34" fillId="0" borderId="6" applyNumberFormat="0" applyFill="0" applyAlignment="0" applyProtection="0"/>
    <xf numFmtId="0" fontId="35" fillId="22" borderId="0" applyNumberFormat="0" applyBorder="0" applyAlignment="0" applyProtection="0"/>
    <xf numFmtId="0" fontId="3" fillId="0" borderId="0"/>
    <xf numFmtId="0" fontId="6" fillId="0" borderId="0"/>
    <xf numFmtId="0" fontId="6" fillId="0" borderId="0"/>
    <xf numFmtId="0" fontId="11" fillId="0" borderId="0"/>
    <xf numFmtId="0" fontId="3" fillId="0" borderId="0"/>
    <xf numFmtId="0" fontId="6" fillId="0" borderId="0"/>
    <xf numFmtId="0" fontId="3" fillId="0" borderId="0">
      <alignment vertical="center"/>
    </xf>
    <xf numFmtId="0" fontId="6" fillId="23" borderId="7" applyNumberFormat="0" applyFont="0" applyAlignment="0" applyProtection="0"/>
    <xf numFmtId="0" fontId="36" fillId="20" borderId="8" applyNumberFormat="0" applyAlignment="0" applyProtection="0"/>
    <xf numFmtId="0" fontId="10" fillId="0" borderId="0"/>
    <xf numFmtId="0" fontId="37" fillId="0" borderId="0" applyNumberFormat="0" applyFill="0" applyBorder="0" applyAlignment="0" applyProtection="0"/>
    <xf numFmtId="0" fontId="38" fillId="0" borderId="9" applyNumberFormat="0" applyFill="0" applyAlignment="0" applyProtection="0"/>
    <xf numFmtId="0" fontId="39" fillId="0" borderId="0" applyNumberFormat="0" applyFill="0" applyBorder="0" applyAlignment="0" applyProtection="0"/>
    <xf numFmtId="0" fontId="32" fillId="0" borderId="0" applyNumberFormat="0" applyFill="0" applyBorder="0" applyAlignment="0" applyProtection="0">
      <alignment vertical="top"/>
      <protection locked="0"/>
    </xf>
    <xf numFmtId="0" fontId="3" fillId="0" borderId="0">
      <alignment vertical="center"/>
    </xf>
    <xf numFmtId="0" fontId="6" fillId="0" borderId="0" applyNumberFormat="0" applyFill="0" applyBorder="0" applyAlignment="0" applyProtection="0"/>
    <xf numFmtId="0" fontId="10" fillId="0" borderId="0"/>
    <xf numFmtId="0" fontId="22" fillId="2" borderId="0" applyNumberFormat="0" applyBorder="0" applyAlignment="0" applyProtection="0"/>
    <xf numFmtId="0" fontId="73" fillId="35" borderId="0" applyNumberFormat="0" applyBorder="0" applyAlignment="0" applyProtection="0"/>
    <xf numFmtId="0" fontId="22" fillId="3" borderId="0" applyNumberFormat="0" applyBorder="0" applyAlignment="0" applyProtection="0"/>
    <xf numFmtId="0" fontId="73" fillId="36" borderId="0" applyNumberFormat="0" applyBorder="0" applyAlignment="0" applyProtection="0"/>
    <xf numFmtId="0" fontId="22" fillId="4" borderId="0" applyNumberFormat="0" applyBorder="0" applyAlignment="0" applyProtection="0"/>
    <xf numFmtId="0" fontId="73" fillId="37" borderId="0" applyNumberFormat="0" applyBorder="0" applyAlignment="0" applyProtection="0"/>
    <xf numFmtId="0" fontId="22" fillId="5" borderId="0" applyNumberFormat="0" applyBorder="0" applyAlignment="0" applyProtection="0"/>
    <xf numFmtId="0" fontId="73" fillId="38" borderId="0" applyNumberFormat="0" applyBorder="0" applyAlignment="0" applyProtection="0"/>
    <xf numFmtId="0" fontId="22" fillId="6" borderId="0" applyNumberFormat="0" applyBorder="0" applyAlignment="0" applyProtection="0"/>
    <xf numFmtId="0" fontId="73" fillId="39" borderId="0" applyNumberFormat="0" applyBorder="0" applyAlignment="0" applyProtection="0"/>
    <xf numFmtId="0" fontId="22" fillId="7" borderId="0" applyNumberFormat="0" applyBorder="0" applyAlignment="0" applyProtection="0"/>
    <xf numFmtId="0" fontId="73" fillId="40" borderId="0" applyNumberFormat="0" applyBorder="0" applyAlignment="0" applyProtection="0"/>
    <xf numFmtId="0" fontId="22" fillId="8" borderId="0" applyNumberFormat="0" applyBorder="0" applyAlignment="0" applyProtection="0"/>
    <xf numFmtId="0" fontId="73" fillId="41" borderId="0" applyNumberFormat="0" applyBorder="0" applyAlignment="0" applyProtection="0"/>
    <xf numFmtId="0" fontId="22" fillId="9" borderId="0" applyNumberFormat="0" applyBorder="0" applyAlignment="0" applyProtection="0"/>
    <xf numFmtId="0" fontId="73" fillId="42" borderId="0" applyNumberFormat="0" applyBorder="0" applyAlignment="0" applyProtection="0"/>
    <xf numFmtId="0" fontId="22" fillId="10" borderId="0" applyNumberFormat="0" applyBorder="0" applyAlignment="0" applyProtection="0"/>
    <xf numFmtId="0" fontId="73" fillId="43" borderId="0" applyNumberFormat="0" applyBorder="0" applyAlignment="0" applyProtection="0"/>
    <xf numFmtId="0" fontId="22" fillId="5" borderId="0" applyNumberFormat="0" applyBorder="0" applyAlignment="0" applyProtection="0"/>
    <xf numFmtId="0" fontId="73" fillId="44" borderId="0" applyNumberFormat="0" applyBorder="0" applyAlignment="0" applyProtection="0"/>
    <xf numFmtId="0" fontId="22" fillId="8" borderId="0" applyNumberFormat="0" applyBorder="0" applyAlignment="0" applyProtection="0"/>
    <xf numFmtId="0" fontId="73" fillId="45" borderId="0" applyNumberFormat="0" applyBorder="0" applyAlignment="0" applyProtection="0"/>
    <xf numFmtId="0" fontId="22" fillId="11" borderId="0" applyNumberFormat="0" applyBorder="0" applyAlignment="0" applyProtection="0"/>
    <xf numFmtId="0" fontId="73" fillId="46" borderId="0" applyNumberFormat="0" applyBorder="0" applyAlignment="0" applyProtection="0"/>
    <xf numFmtId="0" fontId="23" fillId="12" borderId="0" applyNumberFormat="0" applyBorder="0" applyAlignment="0" applyProtection="0"/>
    <xf numFmtId="0" fontId="74" fillId="47" borderId="0" applyNumberFormat="0" applyBorder="0" applyAlignment="0" applyProtection="0"/>
    <xf numFmtId="0" fontId="23" fillId="9" borderId="0" applyNumberFormat="0" applyBorder="0" applyAlignment="0" applyProtection="0"/>
    <xf numFmtId="0" fontId="74" fillId="48" borderId="0" applyNumberFormat="0" applyBorder="0" applyAlignment="0" applyProtection="0"/>
    <xf numFmtId="0" fontId="23" fillId="10" borderId="0" applyNumberFormat="0" applyBorder="0" applyAlignment="0" applyProtection="0"/>
    <xf numFmtId="0" fontId="74" fillId="49" borderId="0" applyNumberFormat="0" applyBorder="0" applyAlignment="0" applyProtection="0"/>
    <xf numFmtId="0" fontId="23" fillId="13" borderId="0" applyNumberFormat="0" applyBorder="0" applyAlignment="0" applyProtection="0"/>
    <xf numFmtId="0" fontId="74" fillId="50" borderId="0" applyNumberFormat="0" applyBorder="0" applyAlignment="0" applyProtection="0"/>
    <xf numFmtId="0" fontId="23" fillId="14" borderId="0" applyNumberFormat="0" applyBorder="0" applyAlignment="0" applyProtection="0"/>
    <xf numFmtId="0" fontId="74" fillId="51" borderId="0" applyNumberFormat="0" applyBorder="0" applyAlignment="0" applyProtection="0"/>
    <xf numFmtId="0" fontId="23" fillId="15" borderId="0" applyNumberFormat="0" applyBorder="0" applyAlignment="0" applyProtection="0"/>
    <xf numFmtId="0" fontId="74" fillId="52" borderId="0" applyNumberFormat="0" applyBorder="0" applyAlignment="0" applyProtection="0"/>
    <xf numFmtId="0" fontId="23" fillId="16" borderId="0" applyNumberFormat="0" applyBorder="0" applyAlignment="0" applyProtection="0"/>
    <xf numFmtId="0" fontId="74" fillId="53" borderId="0" applyNumberFormat="0" applyBorder="0" applyAlignment="0" applyProtection="0"/>
    <xf numFmtId="0" fontId="23" fillId="17" borderId="0" applyNumberFormat="0" applyBorder="0" applyAlignment="0" applyProtection="0"/>
    <xf numFmtId="0" fontId="74" fillId="54" borderId="0" applyNumberFormat="0" applyBorder="0" applyAlignment="0" applyProtection="0"/>
    <xf numFmtId="0" fontId="23" fillId="18" borderId="0" applyNumberFormat="0" applyBorder="0" applyAlignment="0" applyProtection="0"/>
    <xf numFmtId="0" fontId="74" fillId="55" borderId="0" applyNumberFormat="0" applyBorder="0" applyAlignment="0" applyProtection="0"/>
    <xf numFmtId="0" fontId="23" fillId="13" borderId="0" applyNumberFormat="0" applyBorder="0" applyAlignment="0" applyProtection="0"/>
    <xf numFmtId="0" fontId="74" fillId="56" borderId="0" applyNumberFormat="0" applyBorder="0" applyAlignment="0" applyProtection="0"/>
    <xf numFmtId="0" fontId="23" fillId="14" borderId="0" applyNumberFormat="0" applyBorder="0" applyAlignment="0" applyProtection="0"/>
    <xf numFmtId="0" fontId="74" fillId="57" borderId="0" applyNumberFormat="0" applyBorder="0" applyAlignment="0" applyProtection="0"/>
    <xf numFmtId="0" fontId="23" fillId="19" borderId="0" applyNumberFormat="0" applyBorder="0" applyAlignment="0" applyProtection="0"/>
    <xf numFmtId="0" fontId="74" fillId="58" borderId="0" applyNumberFormat="0" applyBorder="0" applyAlignment="0" applyProtection="0"/>
    <xf numFmtId="0" fontId="24" fillId="3" borderId="0" applyNumberFormat="0" applyBorder="0" applyAlignment="0" applyProtection="0"/>
    <xf numFmtId="0" fontId="75" fillId="59" borderId="0" applyNumberFormat="0" applyBorder="0" applyAlignment="0" applyProtection="0"/>
    <xf numFmtId="0" fontId="6" fillId="0" borderId="60" quotePrefix="1">
      <alignment horizontal="justify" vertical="justify" textRotation="127" wrapText="1" justifyLastLine="1"/>
      <protection hidden="1"/>
    </xf>
    <xf numFmtId="0" fontId="25" fillId="20" borderId="1" applyNumberFormat="0" applyAlignment="0" applyProtection="0"/>
    <xf numFmtId="0" fontId="76" fillId="60" borderId="61" applyNumberFormat="0" applyAlignment="0" applyProtection="0"/>
    <xf numFmtId="0" fontId="26" fillId="21" borderId="2" applyNumberFormat="0" applyAlignment="0" applyProtection="0"/>
    <xf numFmtId="0" fontId="77" fillId="61" borderId="62"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172" fontId="3" fillId="0" borderId="0" applyFont="0" applyFill="0" applyBorder="0" applyAlignment="0" applyProtection="0"/>
    <xf numFmtId="0" fontId="27" fillId="0" borderId="0" applyNumberFormat="0" applyFill="0" applyBorder="0" applyAlignment="0" applyProtection="0"/>
    <xf numFmtId="0" fontId="78" fillId="0" borderId="0" applyNumberFormat="0" applyFill="0" applyBorder="0" applyAlignment="0" applyProtection="0"/>
    <xf numFmtId="0" fontId="28" fillId="4" borderId="0" applyNumberFormat="0" applyBorder="0" applyAlignment="0" applyProtection="0"/>
    <xf numFmtId="0" fontId="79" fillId="62" borderId="0" applyNumberFormat="0" applyBorder="0" applyAlignment="0" applyProtection="0"/>
    <xf numFmtId="0" fontId="29" fillId="0" borderId="3" applyNumberFormat="0" applyFill="0" applyAlignment="0" applyProtection="0"/>
    <xf numFmtId="0" fontId="80" fillId="0" borderId="63" applyNumberFormat="0" applyFill="0" applyAlignment="0" applyProtection="0"/>
    <xf numFmtId="0" fontId="30" fillId="0" borderId="4" applyNumberFormat="0" applyFill="0" applyAlignment="0" applyProtection="0"/>
    <xf numFmtId="0" fontId="81" fillId="0" borderId="64" applyNumberFormat="0" applyFill="0" applyAlignment="0" applyProtection="0"/>
    <xf numFmtId="0" fontId="31" fillId="0" borderId="5" applyNumberFormat="0" applyFill="0" applyAlignment="0" applyProtection="0"/>
    <xf numFmtId="0" fontId="82" fillId="0" borderId="65" applyNumberFormat="0" applyFill="0" applyAlignment="0" applyProtection="0"/>
    <xf numFmtId="0" fontId="31" fillId="0" borderId="0" applyNumberFormat="0" applyFill="0" applyBorder="0" applyAlignment="0" applyProtection="0"/>
    <xf numFmtId="0" fontId="82" fillId="0" borderId="0" applyNumberFormat="0" applyFill="0" applyBorder="0" applyAlignment="0" applyProtection="0"/>
    <xf numFmtId="0" fontId="3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4" fillId="0" borderId="0" applyNumberFormat="0" applyFill="0" applyBorder="0" applyAlignment="0" applyProtection="0"/>
    <xf numFmtId="0" fontId="85" fillId="63" borderId="61" applyNumberFormat="0" applyAlignment="0" applyProtection="0"/>
    <xf numFmtId="0" fontId="33" fillId="7" borderId="1" applyNumberFormat="0" applyAlignment="0" applyProtection="0"/>
    <xf numFmtId="0" fontId="85" fillId="63" borderId="61" applyNumberFormat="0" applyAlignment="0" applyProtection="0"/>
    <xf numFmtId="0" fontId="86" fillId="63" borderId="61" applyNumberFormat="0" applyAlignment="0" applyProtection="0"/>
    <xf numFmtId="0" fontId="87" fillId="63" borderId="61" applyNumberFormat="0" applyAlignment="0" applyProtection="0"/>
    <xf numFmtId="0" fontId="86" fillId="63" borderId="61" applyNumberFormat="0" applyAlignment="0" applyProtection="0"/>
    <xf numFmtId="0" fontId="86" fillId="63" borderId="61" applyNumberFormat="0" applyAlignment="0" applyProtection="0"/>
    <xf numFmtId="0" fontId="87" fillId="63" borderId="61" applyNumberFormat="0" applyAlignment="0" applyProtection="0"/>
    <xf numFmtId="0" fontId="85" fillId="63" borderId="61" applyNumberFormat="0" applyAlignment="0" applyProtection="0"/>
    <xf numFmtId="0" fontId="86" fillId="63" borderId="61" applyNumberFormat="0" applyAlignment="0" applyProtection="0"/>
    <xf numFmtId="0" fontId="88" fillId="63" borderId="61" applyNumberFormat="0" applyAlignment="0" applyProtection="0"/>
    <xf numFmtId="0" fontId="34" fillId="0" borderId="6" applyNumberFormat="0" applyFill="0" applyAlignment="0" applyProtection="0"/>
    <xf numFmtId="0" fontId="89" fillId="0" borderId="66" applyNumberFormat="0" applyFill="0" applyAlignment="0" applyProtection="0"/>
    <xf numFmtId="0" fontId="35" fillId="22" borderId="0" applyNumberFormat="0" applyBorder="0" applyAlignment="0" applyProtection="0"/>
    <xf numFmtId="0" fontId="90" fillId="64" borderId="0" applyNumberFormat="0" applyBorder="0" applyAlignment="0" applyProtection="0"/>
    <xf numFmtId="0" fontId="3" fillId="0" borderId="0"/>
    <xf numFmtId="0" fontId="91" fillId="0" borderId="0"/>
    <xf numFmtId="0" fontId="92" fillId="0" borderId="0"/>
    <xf numFmtId="0" fontId="3" fillId="0" borderId="0"/>
    <xf numFmtId="0" fontId="3" fillId="0" borderId="0"/>
    <xf numFmtId="0" fontId="3" fillId="0" borderId="0"/>
    <xf numFmtId="0" fontId="3" fillId="0" borderId="0"/>
    <xf numFmtId="0" fontId="6" fillId="0" borderId="0"/>
    <xf numFmtId="0" fontId="91" fillId="0" borderId="0"/>
    <xf numFmtId="0" fontId="92" fillId="0" borderId="0"/>
    <xf numFmtId="0" fontId="3" fillId="0" borderId="0"/>
    <xf numFmtId="0" fontId="93" fillId="0" borderId="0"/>
    <xf numFmtId="0" fontId="3" fillId="0" borderId="0"/>
    <xf numFmtId="0" fontId="3" fillId="0" borderId="0">
      <alignment vertical="center"/>
    </xf>
    <xf numFmtId="0" fontId="3" fillId="0" borderId="0"/>
    <xf numFmtId="0" fontId="6" fillId="0" borderId="0" applyNumberFormat="0" applyFill="0" applyBorder="0" applyAlignment="0" applyProtection="0"/>
    <xf numFmtId="0" fontId="3" fillId="0" borderId="0">
      <alignment vertical="center"/>
    </xf>
    <xf numFmtId="0" fontId="91" fillId="0" borderId="0"/>
    <xf numFmtId="0" fontId="3" fillId="0" borderId="0"/>
    <xf numFmtId="0" fontId="6" fillId="0" borderId="0"/>
    <xf numFmtId="0" fontId="3" fillId="0" borderId="0"/>
    <xf numFmtId="0" fontId="3" fillId="0" borderId="0"/>
    <xf numFmtId="0" fontId="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alignment vertical="center"/>
    </xf>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alignment vertical="center"/>
    </xf>
    <xf numFmtId="0" fontId="3" fillId="0" borderId="0">
      <alignment vertical="center"/>
    </xf>
    <xf numFmtId="0" fontId="73"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3" fillId="0" borderId="0"/>
    <xf numFmtId="0" fontId="73" fillId="0" borderId="0"/>
    <xf numFmtId="0" fontId="3" fillId="0" borderId="0"/>
    <xf numFmtId="0" fontId="2" fillId="0" borderId="0"/>
    <xf numFmtId="0" fontId="2" fillId="0" borderId="0"/>
    <xf numFmtId="0" fontId="2" fillId="0" borderId="0"/>
    <xf numFmtId="0" fontId="2" fillId="0" borderId="0"/>
    <xf numFmtId="0" fontId="6" fillId="0" borderId="60" quotePrefix="1">
      <alignment horizontal="justify" vertical="justify" textRotation="127" wrapText="1" justifyLastLine="1"/>
      <protection hidden="1"/>
    </xf>
    <xf numFmtId="0" fontId="6" fillId="0" borderId="60" quotePrefix="1">
      <alignment horizontal="justify" vertical="justify" textRotation="127" wrapText="1" justifyLastLine="1"/>
      <protection hidden="1"/>
    </xf>
    <xf numFmtId="0" fontId="6" fillId="0" borderId="0"/>
    <xf numFmtId="0" fontId="3" fillId="0" borderId="0"/>
    <xf numFmtId="0" fontId="91" fillId="0" borderId="0"/>
    <xf numFmtId="0" fontId="3" fillId="0" borderId="0"/>
    <xf numFmtId="0" fontId="6" fillId="0" borderId="0" applyNumberFormat="0" applyFill="0" applyBorder="0" applyAlignment="0" applyProtection="0"/>
    <xf numFmtId="0" fontId="91" fillId="0" borderId="0"/>
    <xf numFmtId="0" fontId="92" fillId="0" borderId="0"/>
    <xf numFmtId="0" fontId="94" fillId="0" borderId="0"/>
    <xf numFmtId="0" fontId="92" fillId="0" borderId="0"/>
    <xf numFmtId="0" fontId="92" fillId="0" borderId="0"/>
    <xf numFmtId="0" fontId="9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91" fillId="0" borderId="0"/>
    <xf numFmtId="0" fontId="92" fillId="0" borderId="0"/>
    <xf numFmtId="0" fontId="6" fillId="0" borderId="0"/>
    <xf numFmtId="0" fontId="3" fillId="0" borderId="0"/>
    <xf numFmtId="0" fontId="3" fillId="0" borderId="0"/>
    <xf numFmtId="0" fontId="94" fillId="0" borderId="0"/>
    <xf numFmtId="0" fontId="3" fillId="0" borderId="0"/>
    <xf numFmtId="0" fontId="3" fillId="0" borderId="0"/>
    <xf numFmtId="0" fontId="94" fillId="0" borderId="0"/>
    <xf numFmtId="0" fontId="92" fillId="0" borderId="0"/>
    <xf numFmtId="0" fontId="9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93" fillId="0" borderId="0"/>
    <xf numFmtId="0" fontId="6" fillId="0" borderId="0"/>
    <xf numFmtId="0" fontId="3" fillId="0" borderId="0"/>
    <xf numFmtId="0" fontId="9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xf numFmtId="0" fontId="6" fillId="0" borderId="0"/>
    <xf numFmtId="0" fontId="6"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applyNumberFormat="0" applyFill="0" applyBorder="0" applyAlignment="0" applyProtection="0"/>
    <xf numFmtId="0" fontId="6" fillId="0" borderId="60" quotePrefix="1">
      <alignment horizontal="justify" vertical="justify" textRotation="127" wrapText="1" justifyLastLine="1"/>
      <protection hidden="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23" borderId="7" applyNumberFormat="0" applyFont="0" applyAlignment="0" applyProtection="0"/>
    <xf numFmtId="0" fontId="73" fillId="65" borderId="67" applyNumberFormat="0" applyFont="0" applyAlignment="0" applyProtection="0"/>
    <xf numFmtId="0" fontId="73" fillId="65" borderId="67" applyNumberFormat="0" applyFont="0" applyAlignment="0" applyProtection="0"/>
    <xf numFmtId="0" fontId="96" fillId="65" borderId="67" applyNumberFormat="0" applyFont="0" applyAlignment="0" applyProtection="0"/>
    <xf numFmtId="0" fontId="96" fillId="65" borderId="67" applyNumberFormat="0" applyFont="0" applyAlignment="0" applyProtection="0"/>
    <xf numFmtId="0" fontId="36" fillId="20" borderId="8" applyNumberFormat="0" applyAlignment="0" applyProtection="0"/>
    <xf numFmtId="0" fontId="97" fillId="60" borderId="68"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10" fillId="0" borderId="0"/>
    <xf numFmtId="0" fontId="37" fillId="0" borderId="0" applyNumberFormat="0" applyFill="0" applyBorder="0" applyAlignment="0" applyProtection="0"/>
    <xf numFmtId="0" fontId="98" fillId="0" borderId="0" applyNumberFormat="0" applyFill="0" applyBorder="0" applyAlignment="0" applyProtection="0"/>
    <xf numFmtId="0" fontId="38" fillId="0" borderId="9" applyNumberFormat="0" applyFill="0" applyAlignment="0" applyProtection="0"/>
    <xf numFmtId="0" fontId="99" fillId="0" borderId="69" applyNumberFormat="0" applyFill="0" applyAlignment="0" applyProtection="0"/>
    <xf numFmtId="0" fontId="39" fillId="0" borderId="0" applyNumberFormat="0" applyFill="0" applyBorder="0" applyAlignment="0" applyProtection="0"/>
    <xf numFmtId="0" fontId="100" fillId="0" borderId="0" applyNumberFormat="0" applyFill="0" applyBorder="0" applyAlignment="0" applyProtection="0"/>
    <xf numFmtId="0" fontId="6" fillId="0" borderId="0"/>
    <xf numFmtId="9" fontId="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 fillId="0" borderId="0"/>
    <xf numFmtId="0" fontId="1" fillId="0" borderId="0"/>
    <xf numFmtId="0" fontId="1" fillId="0" borderId="0"/>
  </cellStyleXfs>
  <cellXfs count="688">
    <xf numFmtId="0" fontId="0" fillId="0" borderId="0" xfId="0"/>
    <xf numFmtId="0" fontId="0" fillId="0" borderId="0" xfId="0" applyAlignment="1" applyProtection="1">
      <alignment wrapText="1"/>
    </xf>
    <xf numFmtId="0" fontId="13" fillId="0" borderId="0" xfId="69" applyFont="1" applyAlignment="1">
      <alignment horizontal="left"/>
    </xf>
    <xf numFmtId="0" fontId="16" fillId="0" borderId="0" xfId="2" applyFont="1" applyAlignment="1">
      <alignment vertical="top"/>
    </xf>
    <xf numFmtId="0" fontId="0" fillId="0" borderId="0" xfId="0" applyAlignment="1">
      <alignment wrapText="1"/>
    </xf>
    <xf numFmtId="0" fontId="0" fillId="0" borderId="0" xfId="0" applyBorder="1" applyAlignment="1"/>
    <xf numFmtId="0" fontId="0" fillId="0" borderId="0" xfId="0" applyAlignment="1"/>
    <xf numFmtId="0" fontId="0" fillId="24" borderId="0" xfId="0" applyFill="1" applyAlignment="1">
      <alignment horizontal="center"/>
    </xf>
    <xf numFmtId="0" fontId="0" fillId="24" borderId="0" xfId="0" applyFill="1"/>
    <xf numFmtId="0" fontId="4" fillId="24" borderId="0" xfId="0" applyFont="1" applyFill="1" applyAlignment="1">
      <alignment wrapText="1"/>
    </xf>
    <xf numFmtId="0" fontId="12" fillId="0" borderId="0" xfId="0" applyFont="1"/>
    <xf numFmtId="0" fontId="12" fillId="0" borderId="0" xfId="0" applyFont="1" applyAlignment="1">
      <alignment horizontal="center"/>
    </xf>
    <xf numFmtId="0" fontId="12" fillId="0" borderId="0" xfId="0" applyFont="1" applyAlignment="1">
      <alignment wrapText="1"/>
    </xf>
    <xf numFmtId="165" fontId="12" fillId="0" borderId="0" xfId="0" applyNumberFormat="1" applyFont="1" applyAlignment="1">
      <alignment horizontal="center"/>
    </xf>
    <xf numFmtId="165" fontId="15" fillId="0" borderId="0" xfId="0" applyNumberFormat="1" applyFont="1" applyAlignment="1">
      <alignment horizontal="left"/>
    </xf>
    <xf numFmtId="165" fontId="0" fillId="0" borderId="0" xfId="0" applyNumberFormat="1"/>
    <xf numFmtId="166" fontId="0" fillId="24" borderId="0" xfId="0" applyNumberFormat="1" applyFill="1" applyAlignment="1">
      <alignment horizontal="center"/>
    </xf>
    <xf numFmtId="166" fontId="12" fillId="0" borderId="0" xfId="0" applyNumberFormat="1" applyFont="1" applyAlignment="1">
      <alignment horizontal="center"/>
    </xf>
    <xf numFmtId="166" fontId="0" fillId="0" borderId="0" xfId="0" applyNumberFormat="1"/>
    <xf numFmtId="165" fontId="0" fillId="0" borderId="0" xfId="0" applyNumberFormat="1" applyAlignment="1">
      <alignment wrapText="1"/>
    </xf>
    <xf numFmtId="166" fontId="0" fillId="0" borderId="0" xfId="0" applyNumberFormat="1" applyAlignment="1">
      <alignment wrapText="1"/>
    </xf>
    <xf numFmtId="165" fontId="12" fillId="0" borderId="0" xfId="0" applyNumberFormat="1" applyFont="1" applyAlignment="1">
      <alignment wrapText="1"/>
    </xf>
    <xf numFmtId="0" fontId="12" fillId="0" borderId="0" xfId="0" applyFont="1" applyBorder="1"/>
    <xf numFmtId="0" fontId="12" fillId="0" borderId="0" xfId="0" applyFont="1" applyAlignment="1">
      <alignment horizontal="center" wrapText="1"/>
    </xf>
    <xf numFmtId="0" fontId="12" fillId="0" borderId="0" xfId="0" applyFont="1" applyBorder="1" applyAlignment="1">
      <alignment horizontal="center"/>
    </xf>
    <xf numFmtId="49" fontId="13" fillId="0" borderId="0" xfId="0" applyNumberFormat="1" applyFont="1" applyAlignment="1">
      <alignment horizontal="right" vertical="top" wrapText="1"/>
    </xf>
    <xf numFmtId="167" fontId="12" fillId="0" borderId="0" xfId="0" applyNumberFormat="1" applyFont="1" applyFill="1" applyBorder="1" applyAlignment="1">
      <alignment horizontal="center"/>
    </xf>
    <xf numFmtId="0" fontId="12" fillId="0" borderId="11" xfId="0" applyFont="1" applyBorder="1"/>
    <xf numFmtId="0" fontId="12" fillId="0" borderId="12" xfId="0" applyFont="1" applyBorder="1"/>
    <xf numFmtId="49" fontId="12" fillId="0" borderId="0" xfId="0" applyNumberFormat="1" applyFont="1" applyBorder="1" applyAlignment="1">
      <alignment horizontal="right" vertical="top" wrapText="1"/>
    </xf>
    <xf numFmtId="165" fontId="12" fillId="0" borderId="0" xfId="0" applyNumberFormat="1" applyFont="1" applyBorder="1" applyAlignment="1">
      <alignment horizontal="left" vertical="top" wrapText="1"/>
    </xf>
    <xf numFmtId="167" fontId="12" fillId="0" borderId="13" xfId="0" applyNumberFormat="1" applyFont="1" applyFill="1" applyBorder="1" applyAlignment="1">
      <alignment horizontal="center"/>
    </xf>
    <xf numFmtId="0" fontId="12" fillId="0" borderId="12" xfId="0" applyFont="1" applyBorder="1" applyAlignment="1">
      <alignment horizontal="center"/>
    </xf>
    <xf numFmtId="0" fontId="12" fillId="0" borderId="0" xfId="0" applyFont="1" applyBorder="1" applyAlignment="1">
      <alignment horizontal="left"/>
    </xf>
    <xf numFmtId="49" fontId="13" fillId="0" borderId="11" xfId="0" applyNumberFormat="1" applyFont="1" applyBorder="1" applyAlignment="1">
      <alignment horizontal="right" vertical="top" wrapText="1"/>
    </xf>
    <xf numFmtId="0" fontId="12" fillId="0" borderId="14" xfId="0" applyFont="1" applyBorder="1"/>
    <xf numFmtId="165" fontId="15" fillId="0" borderId="12" xfId="0" applyNumberFormat="1" applyFont="1" applyBorder="1" applyAlignment="1">
      <alignment horizontal="left"/>
    </xf>
    <xf numFmtId="166" fontId="12" fillId="0" borderId="0" xfId="0" applyNumberFormat="1" applyFont="1" applyBorder="1" applyAlignment="1">
      <alignment horizontal="center"/>
    </xf>
    <xf numFmtId="0" fontId="12" fillId="0" borderId="13" xfId="0" applyFont="1" applyBorder="1"/>
    <xf numFmtId="165" fontId="13" fillId="0" borderId="12" xfId="0" applyNumberFormat="1" applyFont="1" applyBorder="1" applyAlignment="1"/>
    <xf numFmtId="166" fontId="13" fillId="0" borderId="0" xfId="0" applyNumberFormat="1" applyFont="1" applyBorder="1" applyAlignment="1"/>
    <xf numFmtId="0" fontId="13" fillId="0" borderId="0" xfId="0" applyFont="1" applyBorder="1" applyAlignment="1"/>
    <xf numFmtId="0" fontId="13" fillId="0" borderId="13" xfId="0" applyFont="1" applyBorder="1" applyAlignment="1"/>
    <xf numFmtId="165" fontId="13" fillId="0" borderId="12" xfId="0" applyNumberFormat="1" applyFont="1" applyBorder="1" applyAlignment="1">
      <alignment horizontal="left"/>
    </xf>
    <xf numFmtId="166" fontId="13" fillId="0" borderId="0" xfId="0" applyNumberFormat="1" applyFont="1" applyBorder="1" applyAlignment="1">
      <alignment horizontal="center"/>
    </xf>
    <xf numFmtId="0" fontId="13" fillId="0" borderId="0" xfId="0" applyFont="1" applyBorder="1" applyAlignment="1">
      <alignment horizontal="center"/>
    </xf>
    <xf numFmtId="0" fontId="13" fillId="0" borderId="13" xfId="0" applyFont="1" applyBorder="1"/>
    <xf numFmtId="0" fontId="13" fillId="0" borderId="12" xfId="0" applyFont="1" applyBorder="1" applyAlignment="1">
      <alignment horizontal="left"/>
    </xf>
    <xf numFmtId="0" fontId="13" fillId="0" borderId="0" xfId="0" applyFont="1" applyBorder="1" applyAlignment="1">
      <alignment horizontal="left"/>
    </xf>
    <xf numFmtId="0" fontId="13" fillId="0" borderId="13" xfId="0" applyFont="1" applyBorder="1" applyAlignment="1">
      <alignment horizontal="left"/>
    </xf>
    <xf numFmtId="49" fontId="13" fillId="0" borderId="0" xfId="0" applyNumberFormat="1" applyFont="1" applyBorder="1" applyAlignment="1">
      <alignment horizontal="right" vertical="top" wrapText="1"/>
    </xf>
    <xf numFmtId="165" fontId="17" fillId="0" borderId="15" xfId="0" applyNumberFormat="1" applyFont="1" applyBorder="1" applyAlignment="1"/>
    <xf numFmtId="0" fontId="12" fillId="0" borderId="0" xfId="0" applyFont="1" applyBorder="1" applyAlignment="1">
      <alignment vertical="top"/>
    </xf>
    <xf numFmtId="0" fontId="12" fillId="0" borderId="19" xfId="0" applyFont="1" applyBorder="1"/>
    <xf numFmtId="0" fontId="13" fillId="0" borderId="15" xfId="0" applyFont="1" applyBorder="1" applyAlignment="1">
      <alignment horizontal="center"/>
    </xf>
    <xf numFmtId="0" fontId="13" fillId="0" borderId="11" xfId="0" applyFont="1" applyBorder="1" applyAlignment="1">
      <alignment horizontal="center"/>
    </xf>
    <xf numFmtId="15" fontId="12" fillId="0" borderId="0" xfId="0" applyNumberFormat="1" applyFont="1" applyFill="1" applyBorder="1" applyAlignment="1">
      <alignment horizontal="left"/>
    </xf>
    <xf numFmtId="0" fontId="13" fillId="0" borderId="16" xfId="0" applyFont="1" applyBorder="1"/>
    <xf numFmtId="0" fontId="13" fillId="0" borderId="20" xfId="0" applyFont="1" applyBorder="1"/>
    <xf numFmtId="0" fontId="13" fillId="0" borderId="21" xfId="0" applyFont="1" applyBorder="1"/>
    <xf numFmtId="165" fontId="42" fillId="24" borderId="0" xfId="0" applyNumberFormat="1" applyFont="1" applyFill="1" applyAlignment="1">
      <alignment horizontal="left"/>
    </xf>
    <xf numFmtId="0" fontId="13" fillId="0" borderId="23" xfId="0" applyFont="1" applyBorder="1"/>
    <xf numFmtId="0" fontId="12" fillId="0" borderId="24" xfId="0" applyFont="1" applyBorder="1"/>
    <xf numFmtId="0" fontId="15" fillId="0" borderId="0" xfId="69" applyFont="1" applyAlignment="1">
      <alignment horizontal="left"/>
    </xf>
    <xf numFmtId="20" fontId="12" fillId="0" borderId="0" xfId="69" applyNumberFormat="1" applyFont="1" applyAlignment="1">
      <alignment horizontal="center"/>
    </xf>
    <xf numFmtId="0" fontId="12" fillId="0" borderId="0" xfId="69" applyFont="1" applyAlignment="1">
      <alignment horizontal="center"/>
    </xf>
    <xf numFmtId="0" fontId="12" fillId="0" borderId="0" xfId="69" applyFont="1">
      <alignment vertical="center"/>
    </xf>
    <xf numFmtId="49" fontId="12" fillId="0" borderId="0" xfId="69" applyNumberFormat="1" applyFont="1">
      <alignment vertical="center"/>
    </xf>
    <xf numFmtId="0" fontId="40" fillId="0" borderId="0" xfId="69" applyFont="1" applyBorder="1" applyAlignment="1">
      <alignment horizontal="left" vertical="center" wrapText="1"/>
    </xf>
    <xf numFmtId="49" fontId="40" fillId="0" borderId="0" xfId="69" applyNumberFormat="1" applyFont="1" applyBorder="1" applyAlignment="1">
      <alignment horizontal="left" vertical="center" wrapText="1"/>
    </xf>
    <xf numFmtId="49" fontId="40" fillId="0" borderId="0" xfId="69" applyNumberFormat="1" applyFont="1" applyBorder="1" applyAlignment="1">
      <alignment horizontal="left" vertical="top" wrapText="1"/>
    </xf>
    <xf numFmtId="0" fontId="13" fillId="0" borderId="0" xfId="0" applyFont="1" applyBorder="1" applyAlignment="1">
      <alignment wrapText="1"/>
    </xf>
    <xf numFmtId="0" fontId="0" fillId="0" borderId="0" xfId="0" applyBorder="1" applyAlignment="1">
      <alignment wrapText="1"/>
    </xf>
    <xf numFmtId="0" fontId="43" fillId="25" borderId="25" xfId="0" applyNumberFormat="1" applyFont="1" applyFill="1" applyBorder="1" applyAlignment="1">
      <alignment vertical="center" wrapText="1"/>
    </xf>
    <xf numFmtId="0" fontId="43" fillId="25" borderId="25" xfId="0" applyNumberFormat="1" applyFont="1" applyFill="1" applyBorder="1" applyAlignment="1">
      <alignment horizontal="left" vertical="center" wrapText="1"/>
    </xf>
    <xf numFmtId="0" fontId="12" fillId="0" borderId="0" xfId="69" applyFont="1" applyBorder="1">
      <alignment vertical="center"/>
    </xf>
    <xf numFmtId="0" fontId="40" fillId="0" borderId="0" xfId="69" applyNumberFormat="1" applyFont="1" applyBorder="1" applyAlignment="1">
      <alignment horizontal="left" vertical="center" wrapText="1"/>
    </xf>
    <xf numFmtId="0" fontId="44" fillId="0" borderId="0" xfId="0" applyFont="1"/>
    <xf numFmtId="0" fontId="44" fillId="0" borderId="0" xfId="0" applyNumberFormat="1" applyFont="1" applyAlignment="1">
      <alignment horizontal="right" vertical="top"/>
    </xf>
    <xf numFmtId="167" fontId="44" fillId="0" borderId="0" xfId="0" applyNumberFormat="1" applyFont="1"/>
    <xf numFmtId="165" fontId="5" fillId="26" borderId="26" xfId="68" applyNumberFormat="1" applyFont="1" applyFill="1" applyBorder="1" applyAlignment="1">
      <alignment horizontal="center" vertical="top"/>
    </xf>
    <xf numFmtId="166" fontId="5" fillId="26" borderId="27" xfId="68" applyNumberFormat="1" applyFont="1" applyFill="1" applyBorder="1" applyAlignment="1">
      <alignment horizontal="center" vertical="top" wrapText="1"/>
    </xf>
    <xf numFmtId="0" fontId="5" fillId="26" borderId="27" xfId="68" applyFont="1" applyFill="1" applyBorder="1" applyAlignment="1">
      <alignment horizontal="center" vertical="top"/>
    </xf>
    <xf numFmtId="0" fontId="19" fillId="0" borderId="28" xfId="0" applyFont="1" applyBorder="1" applyAlignment="1"/>
    <xf numFmtId="167" fontId="19" fillId="0" borderId="29" xfId="0" applyNumberFormat="1" applyFont="1" applyFill="1" applyBorder="1" applyAlignment="1">
      <alignment horizontal="center"/>
    </xf>
    <xf numFmtId="167" fontId="19" fillId="0" borderId="30" xfId="0" applyNumberFormat="1" applyFont="1" applyFill="1" applyBorder="1" applyAlignment="1">
      <alignment horizontal="center"/>
    </xf>
    <xf numFmtId="0" fontId="19" fillId="0" borderId="31" xfId="0" applyFont="1" applyBorder="1" applyAlignment="1"/>
    <xf numFmtId="167" fontId="19" fillId="0" borderId="25" xfId="0" applyNumberFormat="1" applyFont="1" applyFill="1" applyBorder="1" applyAlignment="1">
      <alignment horizontal="center"/>
    </xf>
    <xf numFmtId="167" fontId="19" fillId="0" borderId="32" xfId="0" applyNumberFormat="1" applyFont="1" applyFill="1" applyBorder="1" applyAlignment="1">
      <alignment horizontal="center"/>
    </xf>
    <xf numFmtId="0" fontId="19" fillId="0" borderId="33" xfId="0" applyFont="1" applyBorder="1" applyAlignment="1">
      <alignment horizontal="center"/>
    </xf>
    <xf numFmtId="0" fontId="19" fillId="0" borderId="34" xfId="0" applyFont="1" applyBorder="1" applyAlignment="1">
      <alignment horizontal="center"/>
    </xf>
    <xf numFmtId="0" fontId="5" fillId="26" borderId="35" xfId="68" applyFont="1" applyFill="1" applyBorder="1" applyAlignment="1">
      <alignment horizontal="center" vertical="top" wrapText="1"/>
    </xf>
    <xf numFmtId="0" fontId="13" fillId="0" borderId="10" xfId="0" applyFont="1" applyBorder="1" applyAlignment="1">
      <alignment wrapText="1"/>
    </xf>
    <xf numFmtId="15" fontId="12" fillId="0" borderId="10" xfId="0" applyNumberFormat="1" applyFont="1" applyFill="1" applyBorder="1" applyAlignment="1">
      <alignment horizontal="left"/>
    </xf>
    <xf numFmtId="0" fontId="13" fillId="0" borderId="26" xfId="0" applyFont="1" applyBorder="1"/>
    <xf numFmtId="0" fontId="12" fillId="0" borderId="35" xfId="0" applyFont="1" applyBorder="1"/>
    <xf numFmtId="0" fontId="12" fillId="0" borderId="0" xfId="0" applyFont="1" applyBorder="1" applyAlignment="1"/>
    <xf numFmtId="0" fontId="12" fillId="0" borderId="0" xfId="0" applyFont="1" applyAlignment="1"/>
    <xf numFmtId="0" fontId="12" fillId="0" borderId="10" xfId="0" applyFont="1" applyBorder="1" applyAlignment="1" applyProtection="1">
      <alignment horizontal="center"/>
      <protection locked="0"/>
    </xf>
    <xf numFmtId="49" fontId="12" fillId="0" borderId="10" xfId="0" applyNumberFormat="1" applyFont="1" applyFill="1" applyBorder="1" applyAlignment="1" applyProtection="1">
      <alignment horizontal="center"/>
      <protection locked="0"/>
    </xf>
    <xf numFmtId="0" fontId="12" fillId="0" borderId="22" xfId="0" applyFont="1" applyBorder="1" applyProtection="1"/>
    <xf numFmtId="49" fontId="12" fillId="0" borderId="10" xfId="0" applyNumberFormat="1" applyFont="1" applyBorder="1" applyAlignment="1" applyProtection="1">
      <alignment horizontal="right" vertical="top" wrapText="1"/>
    </xf>
    <xf numFmtId="0" fontId="12" fillId="0" borderId="10" xfId="0" applyFont="1" applyBorder="1" applyProtection="1"/>
    <xf numFmtId="0" fontId="12" fillId="0" borderId="19" xfId="0" applyFont="1" applyBorder="1" applyProtection="1"/>
    <xf numFmtId="0" fontId="12" fillId="0" borderId="0" xfId="0" applyFont="1" applyProtection="1"/>
    <xf numFmtId="0" fontId="12" fillId="0" borderId="0" xfId="0" applyFont="1" applyAlignment="1" applyProtection="1">
      <alignment horizontal="center"/>
    </xf>
    <xf numFmtId="49" fontId="13" fillId="0" borderId="0" xfId="0" applyNumberFormat="1" applyFont="1" applyAlignment="1" applyProtection="1">
      <alignment horizontal="right" vertical="top" wrapText="1"/>
    </xf>
    <xf numFmtId="0" fontId="19" fillId="0" borderId="28" xfId="0" applyFont="1" applyBorder="1" applyAlignment="1" applyProtection="1">
      <protection locked="0"/>
    </xf>
    <xf numFmtId="167" fontId="19" fillId="0" borderId="25" xfId="0" applyNumberFormat="1" applyFont="1" applyFill="1" applyBorder="1" applyAlignment="1" applyProtection="1">
      <alignment horizontal="center"/>
      <protection locked="0"/>
    </xf>
    <xf numFmtId="167" fontId="19" fillId="0" borderId="32" xfId="0" applyNumberFormat="1" applyFont="1" applyFill="1" applyBorder="1" applyAlignment="1" applyProtection="1">
      <alignment horizontal="center"/>
      <protection locked="0"/>
    </xf>
    <xf numFmtId="0" fontId="19" fillId="0" borderId="34" xfId="0" applyFont="1" applyBorder="1" applyAlignment="1" applyProtection="1">
      <alignment horizontal="center"/>
    </xf>
    <xf numFmtId="167" fontId="19" fillId="0" borderId="37" xfId="0" applyNumberFormat="1" applyFont="1" applyFill="1" applyBorder="1" applyAlignment="1" applyProtection="1">
      <alignment horizontal="center"/>
      <protection locked="0"/>
    </xf>
    <xf numFmtId="15" fontId="19" fillId="0" borderId="25" xfId="66" applyNumberFormat="1" applyFont="1" applyBorder="1" applyAlignment="1" applyProtection="1">
      <alignment horizontal="center" vertical="top" wrapText="1"/>
      <protection locked="0"/>
    </xf>
    <xf numFmtId="166" fontId="19" fillId="0" borderId="25" xfId="66" applyNumberFormat="1" applyFont="1" applyBorder="1" applyAlignment="1" applyProtection="1">
      <alignment horizontal="center" vertical="top" wrapText="1"/>
      <protection locked="0"/>
    </xf>
    <xf numFmtId="0" fontId="19" fillId="0" borderId="25" xfId="66" applyFont="1" applyBorder="1" applyAlignment="1" applyProtection="1">
      <alignment horizontal="center" vertical="top" wrapText="1"/>
      <protection locked="0"/>
    </xf>
    <xf numFmtId="0" fontId="20" fillId="0" borderId="25" xfId="66" applyFont="1" applyBorder="1" applyAlignment="1" applyProtection="1">
      <alignment horizontal="center" vertical="top" wrapText="1"/>
      <protection locked="0"/>
    </xf>
    <xf numFmtId="0" fontId="21" fillId="0" borderId="25" xfId="0" applyFont="1" applyBorder="1" applyAlignment="1" applyProtection="1">
      <alignment vertical="top" wrapText="1"/>
      <protection locked="0"/>
    </xf>
    <xf numFmtId="0" fontId="21" fillId="0" borderId="25" xfId="0" applyFont="1" applyBorder="1" applyAlignment="1">
      <alignment horizontal="center" vertical="top" wrapText="1"/>
    </xf>
    <xf numFmtId="49" fontId="40" fillId="0" borderId="25" xfId="69" applyNumberFormat="1" applyFont="1" applyBorder="1" applyAlignment="1" applyProtection="1">
      <alignment horizontal="left" vertical="center" wrapText="1"/>
      <protection locked="0"/>
    </xf>
    <xf numFmtId="166" fontId="0" fillId="24" borderId="0" xfId="0" applyNumberFormat="1" applyFill="1" applyAlignment="1" applyProtection="1">
      <alignment horizontal="center"/>
    </xf>
    <xf numFmtId="0" fontId="0" fillId="24" borderId="0" xfId="0" applyFill="1" applyAlignment="1" applyProtection="1">
      <alignment horizontal="center"/>
    </xf>
    <xf numFmtId="0" fontId="0" fillId="24" borderId="0" xfId="0" applyFill="1" applyProtection="1"/>
    <xf numFmtId="0" fontId="4" fillId="24" borderId="0" xfId="0" applyFont="1" applyFill="1" applyAlignment="1" applyProtection="1">
      <alignment wrapText="1"/>
    </xf>
    <xf numFmtId="0" fontId="0" fillId="0" borderId="0" xfId="0" applyProtection="1"/>
    <xf numFmtId="165" fontId="12" fillId="0" borderId="0" xfId="0" applyNumberFormat="1" applyFont="1" applyAlignment="1" applyProtection="1">
      <alignment horizontal="center"/>
    </xf>
    <xf numFmtId="165" fontId="0" fillId="0" borderId="0" xfId="0" applyNumberFormat="1" applyAlignment="1" applyProtection="1">
      <alignment wrapText="1"/>
    </xf>
    <xf numFmtId="165" fontId="5" fillId="26" borderId="42" xfId="68" applyNumberFormat="1" applyFont="1" applyFill="1" applyBorder="1" applyAlignment="1">
      <alignment horizontal="center" vertical="top"/>
    </xf>
    <xf numFmtId="165" fontId="5" fillId="26" borderId="27" xfId="68" applyNumberFormat="1" applyFont="1" applyFill="1" applyBorder="1" applyAlignment="1">
      <alignment horizontal="center" vertical="top"/>
    </xf>
    <xf numFmtId="0" fontId="19" fillId="0" borderId="25" xfId="0" applyFont="1" applyBorder="1" applyAlignment="1" applyProtection="1">
      <protection locked="0"/>
    </xf>
    <xf numFmtId="0" fontId="19" fillId="0" borderId="37" xfId="0" applyFont="1" applyBorder="1" applyAlignment="1" applyProtection="1">
      <protection locked="0"/>
    </xf>
    <xf numFmtId="165" fontId="5" fillId="26" borderId="42" xfId="68" applyNumberFormat="1" applyFont="1" applyFill="1" applyBorder="1" applyAlignment="1" applyProtection="1">
      <alignment horizontal="center" vertical="top"/>
    </xf>
    <xf numFmtId="0" fontId="19" fillId="0" borderId="28" xfId="0" applyFont="1" applyBorder="1" applyAlignment="1" applyProtection="1"/>
    <xf numFmtId="0" fontId="19" fillId="0" borderId="31" xfId="0" applyFont="1" applyBorder="1" applyAlignment="1" applyProtection="1"/>
    <xf numFmtId="0" fontId="13" fillId="0" borderId="22" xfId="0" applyFont="1" applyBorder="1" applyAlignment="1">
      <alignment horizontal="right" wrapText="1"/>
    </xf>
    <xf numFmtId="0" fontId="0" fillId="0" borderId="0" xfId="0" applyBorder="1" applyAlignment="1">
      <alignment horizontal="left"/>
    </xf>
    <xf numFmtId="0" fontId="12" fillId="0" borderId="12" xfId="0" applyFont="1" applyBorder="1" applyAlignment="1">
      <alignment horizontal="center" vertical="top"/>
    </xf>
    <xf numFmtId="0" fontId="12" fillId="0" borderId="12" xfId="0" applyFont="1" applyBorder="1" applyAlignment="1">
      <alignment vertical="top"/>
    </xf>
    <xf numFmtId="0" fontId="6" fillId="0" borderId="25" xfId="69" applyNumberFormat="1" applyFont="1" applyBorder="1" applyAlignment="1">
      <alignment horizontal="center" vertical="center" wrapText="1"/>
    </xf>
    <xf numFmtId="0" fontId="12" fillId="0" borderId="12" xfId="0" applyFont="1" applyBorder="1" applyAlignment="1" applyProtection="1">
      <alignment vertical="top"/>
    </xf>
    <xf numFmtId="49" fontId="12" fillId="0" borderId="0" xfId="0" applyNumberFormat="1" applyFont="1" applyBorder="1" applyAlignment="1" applyProtection="1">
      <alignment horizontal="right" vertical="top" wrapText="1"/>
    </xf>
    <xf numFmtId="165" fontId="12" fillId="0" borderId="0" xfId="0" applyNumberFormat="1" applyFont="1" applyBorder="1" applyAlignment="1" applyProtection="1">
      <alignment horizontal="left" vertical="top" wrapText="1"/>
    </xf>
    <xf numFmtId="167" fontId="12" fillId="0" borderId="0" xfId="0" applyNumberFormat="1" applyFont="1" applyFill="1" applyBorder="1" applyAlignment="1" applyProtection="1">
      <alignment horizontal="center"/>
    </xf>
    <xf numFmtId="0" fontId="12" fillId="0" borderId="0" xfId="0" applyFont="1" applyBorder="1" applyAlignment="1" applyProtection="1">
      <alignment horizontal="center"/>
    </xf>
    <xf numFmtId="49" fontId="13" fillId="0" borderId="0" xfId="0" applyNumberFormat="1" applyFont="1" applyBorder="1" applyAlignment="1" applyProtection="1">
      <alignment horizontal="right" vertical="top" wrapText="1"/>
    </xf>
    <xf numFmtId="0" fontId="12" fillId="0" borderId="0" xfId="0" applyFont="1" applyBorder="1" applyProtection="1"/>
    <xf numFmtId="0" fontId="19" fillId="0" borderId="20" xfId="66" applyFont="1" applyBorder="1" applyAlignment="1" applyProtection="1">
      <alignment vertical="top" wrapText="1"/>
      <protection locked="0"/>
    </xf>
    <xf numFmtId="0" fontId="19" fillId="0" borderId="34" xfId="66" applyFont="1" applyBorder="1" applyAlignment="1" applyProtection="1">
      <alignment horizontal="center" vertical="top" wrapText="1"/>
      <protection locked="0"/>
    </xf>
    <xf numFmtId="0" fontId="19" fillId="0" borderId="41" xfId="66" applyFont="1" applyBorder="1" applyAlignment="1" applyProtection="1">
      <alignment vertical="top" wrapText="1"/>
      <protection locked="0"/>
    </xf>
    <xf numFmtId="166" fontId="19" fillId="0" borderId="34" xfId="66" applyNumberFormat="1" applyFont="1" applyBorder="1" applyAlignment="1" applyProtection="1">
      <alignment horizontal="center" vertical="top" wrapText="1"/>
      <protection locked="0"/>
    </xf>
    <xf numFmtId="0" fontId="5" fillId="24" borderId="20" xfId="68" applyFont="1" applyFill="1" applyBorder="1" applyAlignment="1">
      <alignment horizontal="center" vertical="top"/>
    </xf>
    <xf numFmtId="0" fontId="5" fillId="24" borderId="25" xfId="68" applyFont="1" applyFill="1" applyBorder="1" applyAlignment="1">
      <alignment horizontal="center" vertical="top"/>
    </xf>
    <xf numFmtId="0" fontId="5" fillId="24" borderId="32" xfId="68" applyFont="1" applyFill="1" applyBorder="1" applyAlignment="1">
      <alignment horizontal="center" vertical="top"/>
    </xf>
    <xf numFmtId="0" fontId="5" fillId="27" borderId="25" xfId="68" applyFont="1" applyFill="1" applyBorder="1" applyAlignment="1">
      <alignment horizontal="center" vertical="top" wrapText="1"/>
    </xf>
    <xf numFmtId="0" fontId="5" fillId="27" borderId="25" xfId="68" applyFont="1" applyFill="1" applyBorder="1" applyAlignment="1">
      <alignment horizontal="center" vertical="top"/>
    </xf>
    <xf numFmtId="0" fontId="5" fillId="28" borderId="41" xfId="68" applyFont="1" applyFill="1" applyBorder="1" applyAlignment="1">
      <alignment vertical="top" wrapText="1"/>
    </xf>
    <xf numFmtId="0" fontId="5" fillId="28" borderId="25" xfId="68" applyFont="1" applyFill="1" applyBorder="1" applyAlignment="1">
      <alignment vertical="top"/>
    </xf>
    <xf numFmtId="0" fontId="5" fillId="28" borderId="25" xfId="68" applyFont="1" applyFill="1" applyBorder="1" applyAlignment="1">
      <alignment vertical="top" wrapText="1"/>
    </xf>
    <xf numFmtId="0" fontId="5" fillId="29" borderId="40" xfId="68" applyFont="1" applyFill="1" applyBorder="1" applyAlignment="1">
      <alignment horizontal="center" vertical="top" wrapText="1"/>
    </xf>
    <xf numFmtId="0" fontId="5" fillId="27" borderId="34" xfId="68" applyFont="1" applyFill="1" applyBorder="1" applyAlignment="1">
      <alignment horizontal="center" vertical="top" wrapText="1"/>
    </xf>
    <xf numFmtId="0" fontId="12" fillId="0" borderId="0" xfId="63" applyFont="1"/>
    <xf numFmtId="49" fontId="13" fillId="0" borderId="0" xfId="63" applyNumberFormat="1" applyFont="1" applyBorder="1" applyAlignment="1">
      <alignment horizontal="right" vertical="top" wrapText="1"/>
    </xf>
    <xf numFmtId="0" fontId="12" fillId="0" borderId="0" xfId="63" applyFont="1" applyBorder="1"/>
    <xf numFmtId="165" fontId="15" fillId="0" borderId="12" xfId="63" applyNumberFormat="1" applyFont="1" applyBorder="1" applyAlignment="1">
      <alignment horizontal="left"/>
    </xf>
    <xf numFmtId="0" fontId="12" fillId="0" borderId="0" xfId="63" applyFont="1" applyProtection="1"/>
    <xf numFmtId="0" fontId="12" fillId="0" borderId="0" xfId="63" applyFont="1" applyAlignment="1" applyProtection="1">
      <alignment horizontal="center"/>
    </xf>
    <xf numFmtId="165" fontId="13" fillId="0" borderId="12" xfId="63" applyNumberFormat="1" applyFont="1" applyBorder="1" applyAlignment="1">
      <alignment vertical="top"/>
    </xf>
    <xf numFmtId="165" fontId="13" fillId="0" borderId="0" xfId="63" applyNumberFormat="1" applyFont="1" applyBorder="1" applyAlignment="1">
      <alignment vertical="top"/>
    </xf>
    <xf numFmtId="165" fontId="13" fillId="0" borderId="13" xfId="63" applyNumberFormat="1" applyFont="1" applyBorder="1" applyAlignment="1">
      <alignment vertical="top"/>
    </xf>
    <xf numFmtId="0" fontId="12" fillId="0" borderId="0" xfId="63" applyFont="1" applyAlignment="1" applyProtection="1">
      <alignment wrapText="1"/>
    </xf>
    <xf numFmtId="165" fontId="42" fillId="24" borderId="0" xfId="63" applyNumberFormat="1" applyFont="1" applyFill="1" applyAlignment="1" applyProtection="1">
      <alignment horizontal="left"/>
    </xf>
    <xf numFmtId="0" fontId="3" fillId="24" borderId="0" xfId="63" applyFill="1" applyProtection="1"/>
    <xf numFmtId="166" fontId="3" fillId="24" borderId="0" xfId="63" applyNumberFormat="1" applyFill="1" applyAlignment="1" applyProtection="1">
      <alignment horizontal="center"/>
    </xf>
    <xf numFmtId="0" fontId="3" fillId="24" borderId="0" xfId="63" applyFill="1" applyAlignment="1" applyProtection="1">
      <alignment horizontal="center"/>
    </xf>
    <xf numFmtId="0" fontId="4" fillId="24" borderId="0" xfId="63" applyFont="1" applyFill="1" applyAlignment="1" applyProtection="1">
      <alignment wrapText="1"/>
    </xf>
    <xf numFmtId="0" fontId="3" fillId="0" borderId="0" xfId="63" applyProtection="1"/>
    <xf numFmtId="165" fontId="12" fillId="0" borderId="0" xfId="63" applyNumberFormat="1" applyFont="1" applyAlignment="1" applyProtection="1">
      <alignment horizontal="center"/>
    </xf>
    <xf numFmtId="166" fontId="12" fillId="0" borderId="0" xfId="63" applyNumberFormat="1" applyFont="1" applyAlignment="1" applyProtection="1">
      <alignment horizontal="center"/>
    </xf>
    <xf numFmtId="165" fontId="15" fillId="0" borderId="0" xfId="63" applyNumberFormat="1" applyFont="1" applyAlignment="1" applyProtection="1">
      <alignment horizontal="left"/>
    </xf>
    <xf numFmtId="0" fontId="13" fillId="0" borderId="16" xfId="63" applyFont="1" applyBorder="1" applyProtection="1"/>
    <xf numFmtId="0" fontId="13" fillId="0" borderId="20" xfId="63" applyFont="1" applyBorder="1" applyProtection="1"/>
    <xf numFmtId="0" fontId="13" fillId="0" borderId="21" xfId="63" applyFont="1" applyBorder="1" applyProtection="1"/>
    <xf numFmtId="0" fontId="3" fillId="0" borderId="0" xfId="63" applyAlignment="1" applyProtection="1">
      <alignment wrapText="1"/>
    </xf>
    <xf numFmtId="165" fontId="3" fillId="0" borderId="0" xfId="63" applyNumberFormat="1" applyAlignment="1" applyProtection="1">
      <alignment wrapText="1"/>
    </xf>
    <xf numFmtId="165" fontId="3" fillId="0" borderId="0" xfId="63" applyNumberFormat="1" applyProtection="1"/>
    <xf numFmtId="166" fontId="3" fillId="0" borderId="0" xfId="63" applyNumberFormat="1" applyAlignment="1" applyProtection="1">
      <alignment wrapText="1"/>
    </xf>
    <xf numFmtId="165" fontId="12" fillId="0" borderId="0" xfId="63" applyNumberFormat="1" applyFont="1" applyAlignment="1" applyProtection="1">
      <alignment wrapText="1"/>
    </xf>
    <xf numFmtId="166" fontId="3" fillId="0" borderId="0" xfId="63" applyNumberFormat="1" applyProtection="1"/>
    <xf numFmtId="0" fontId="12" fillId="0" borderId="10" xfId="0" applyFont="1" applyBorder="1" applyAlignment="1" applyProtection="1">
      <alignment horizontal="left"/>
      <protection locked="0"/>
    </xf>
    <xf numFmtId="0" fontId="13" fillId="0" borderId="0" xfId="0" applyFont="1" applyAlignment="1">
      <alignment horizontal="left" wrapText="1"/>
    </xf>
    <xf numFmtId="0" fontId="6" fillId="0" borderId="0" xfId="65"/>
    <xf numFmtId="0" fontId="49" fillId="0" borderId="0" xfId="65" applyFont="1" applyFill="1"/>
    <xf numFmtId="0" fontId="50" fillId="0" borderId="0" xfId="65" applyFont="1"/>
    <xf numFmtId="165" fontId="42" fillId="30" borderId="0" xfId="0" applyNumberFormat="1" applyFont="1" applyFill="1" applyAlignment="1">
      <alignment horizontal="left"/>
    </xf>
    <xf numFmtId="0" fontId="6" fillId="30" borderId="0" xfId="65" applyFill="1"/>
    <xf numFmtId="0" fontId="12" fillId="0" borderId="18" xfId="0" applyFont="1" applyBorder="1"/>
    <xf numFmtId="0" fontId="12" fillId="0" borderId="0" xfId="65" applyFont="1" applyBorder="1"/>
    <xf numFmtId="0" fontId="6" fillId="0" borderId="0" xfId="65" applyBorder="1"/>
    <xf numFmtId="0" fontId="6" fillId="0" borderId="13" xfId="65" applyBorder="1"/>
    <xf numFmtId="0" fontId="12" fillId="0" borderId="10" xfId="65" applyFont="1" applyBorder="1"/>
    <xf numFmtId="0" fontId="6" fillId="0" borderId="19" xfId="65" applyBorder="1"/>
    <xf numFmtId="0" fontId="13" fillId="0" borderId="15" xfId="65" applyFont="1" applyBorder="1"/>
    <xf numFmtId="0" fontId="6" fillId="0" borderId="0" xfId="65" applyAlignment="1">
      <alignment horizontal="center"/>
    </xf>
    <xf numFmtId="0" fontId="0" fillId="0" borderId="11" xfId="0" applyBorder="1" applyAlignment="1">
      <alignment horizontal="center"/>
    </xf>
    <xf numFmtId="0" fontId="0" fillId="0" borderId="11" xfId="0" applyBorder="1" applyAlignment="1"/>
    <xf numFmtId="0" fontId="12" fillId="0" borderId="25" xfId="3" applyFont="1" applyFill="1" applyBorder="1" applyProtection="1">
      <protection locked="0"/>
    </xf>
    <xf numFmtId="0" fontId="12" fillId="0" borderId="25" xfId="3" applyFont="1" applyBorder="1" applyProtection="1">
      <protection locked="0"/>
    </xf>
    <xf numFmtId="0" fontId="12" fillId="0" borderId="20" xfId="0" applyFont="1" applyBorder="1" applyAlignment="1">
      <alignment horizontal="center"/>
    </xf>
    <xf numFmtId="0" fontId="12" fillId="0" borderId="20" xfId="65" applyFont="1" applyBorder="1" applyAlignment="1">
      <alignment horizontal="center"/>
    </xf>
    <xf numFmtId="0" fontId="6" fillId="0" borderId="18" xfId="65" applyBorder="1"/>
    <xf numFmtId="0" fontId="12" fillId="0" borderId="36" xfId="65" applyFont="1" applyBorder="1" applyAlignment="1">
      <alignment horizontal="center"/>
    </xf>
    <xf numFmtId="0" fontId="58" fillId="0" borderId="0" xfId="0" applyFont="1"/>
    <xf numFmtId="0" fontId="59" fillId="0" borderId="0" xfId="0" applyFont="1"/>
    <xf numFmtId="0" fontId="12" fillId="0" borderId="12" xfId="65" quotePrefix="1" applyFont="1" applyBorder="1"/>
    <xf numFmtId="0" fontId="12" fillId="0" borderId="12" xfId="65" applyFont="1" applyBorder="1"/>
    <xf numFmtId="0" fontId="12" fillId="0" borderId="22" xfId="65" quotePrefix="1" applyFont="1" applyBorder="1"/>
    <xf numFmtId="0" fontId="13" fillId="0" borderId="43" xfId="65" applyFont="1" applyBorder="1"/>
    <xf numFmtId="0" fontId="12" fillId="0" borderId="44" xfId="65" applyFont="1" applyBorder="1"/>
    <xf numFmtId="0" fontId="13" fillId="0" borderId="44" xfId="0" applyFont="1" applyBorder="1" applyAlignment="1">
      <alignment horizontal="right" wrapText="1"/>
    </xf>
    <xf numFmtId="0" fontId="6" fillId="0" borderId="44" xfId="65" applyBorder="1"/>
    <xf numFmtId="0" fontId="12" fillId="0" borderId="17" xfId="0" applyFont="1" applyBorder="1"/>
    <xf numFmtId="0" fontId="12" fillId="0" borderId="25" xfId="65" applyFont="1" applyFill="1" applyBorder="1" applyProtection="1">
      <protection locked="0"/>
    </xf>
    <xf numFmtId="0" fontId="12" fillId="0" borderId="25" xfId="0" applyFont="1" applyBorder="1" applyAlignment="1" applyProtection="1">
      <alignment horizontal="center"/>
      <protection locked="0"/>
    </xf>
    <xf numFmtId="0" fontId="12" fillId="0" borderId="25" xfId="65" applyFont="1" applyFill="1" applyBorder="1" applyAlignment="1" applyProtection="1">
      <alignment horizontal="center"/>
      <protection locked="0"/>
    </xf>
    <xf numFmtId="0" fontId="12" fillId="0" borderId="25" xfId="65" applyFont="1" applyBorder="1" applyProtection="1">
      <protection locked="0"/>
    </xf>
    <xf numFmtId="0" fontId="6" fillId="0" borderId="25" xfId="65" applyBorder="1" applyProtection="1">
      <protection locked="0"/>
    </xf>
    <xf numFmtId="0" fontId="6" fillId="0" borderId="37" xfId="65" applyBorder="1" applyProtection="1">
      <protection locked="0"/>
    </xf>
    <xf numFmtId="0" fontId="12" fillId="0" borderId="37" xfId="65" applyFont="1" applyFill="1" applyBorder="1" applyProtection="1">
      <protection locked="0"/>
    </xf>
    <xf numFmtId="166" fontId="19" fillId="31" borderId="20" xfId="66" applyNumberFormat="1" applyFont="1" applyFill="1" applyBorder="1" applyAlignment="1" applyProtection="1">
      <alignment horizontal="center" vertical="top" wrapText="1"/>
    </xf>
    <xf numFmtId="0" fontId="13" fillId="0" borderId="25" xfId="65" applyFont="1" applyBorder="1" applyAlignment="1">
      <alignment horizontal="center" vertical="center" wrapText="1"/>
    </xf>
    <xf numFmtId="0" fontId="13" fillId="0" borderId="32" xfId="65" applyFont="1" applyBorder="1" applyAlignment="1">
      <alignment horizontal="center" vertical="center" wrapText="1"/>
    </xf>
    <xf numFmtId="0" fontId="12" fillId="0" borderId="12" xfId="65" quotePrefix="1" applyFont="1" applyBorder="1" applyAlignment="1">
      <alignment vertical="top"/>
    </xf>
    <xf numFmtId="0" fontId="0" fillId="0" borderId="12" xfId="0" applyBorder="1" applyAlignment="1"/>
    <xf numFmtId="0" fontId="5" fillId="27" borderId="32" xfId="68" applyFont="1" applyFill="1" applyBorder="1" applyAlignment="1">
      <alignment horizontal="center" vertical="top" wrapText="1"/>
    </xf>
    <xf numFmtId="166" fontId="19" fillId="31" borderId="45" xfId="66" applyNumberFormat="1" applyFont="1" applyFill="1" applyBorder="1" applyAlignment="1" applyProtection="1">
      <alignment horizontal="center" vertical="top" wrapText="1"/>
    </xf>
    <xf numFmtId="0" fontId="60" fillId="28" borderId="20" xfId="68" applyFont="1" applyFill="1" applyBorder="1" applyAlignment="1">
      <alignment horizontal="center" vertical="top" wrapText="1"/>
    </xf>
    <xf numFmtId="0" fontId="12" fillId="0" borderId="25" xfId="65" applyFont="1" applyFill="1" applyBorder="1" applyAlignment="1" applyProtection="1">
      <alignment horizontal="left" wrapText="1"/>
      <protection locked="0"/>
    </xf>
    <xf numFmtId="0" fontId="12" fillId="0" borderId="37" xfId="65" applyFont="1" applyFill="1" applyBorder="1" applyAlignment="1" applyProtection="1">
      <alignment horizontal="center"/>
      <protection locked="0"/>
    </xf>
    <xf numFmtId="0" fontId="12" fillId="0" borderId="46" xfId="0" applyFont="1" applyBorder="1" applyAlignment="1">
      <alignment horizontal="center"/>
    </xf>
    <xf numFmtId="0" fontId="12" fillId="0" borderId="29" xfId="65" applyFont="1" applyFill="1" applyBorder="1" applyProtection="1">
      <protection locked="0"/>
    </xf>
    <xf numFmtId="0" fontId="12" fillId="0" borderId="29" xfId="0" applyFont="1" applyBorder="1" applyAlignment="1" applyProtection="1">
      <alignment horizontal="center"/>
      <protection locked="0"/>
    </xf>
    <xf numFmtId="0" fontId="12" fillId="0" borderId="29" xfId="65" applyFont="1" applyFill="1" applyBorder="1" applyAlignment="1" applyProtection="1">
      <alignment horizontal="center"/>
      <protection locked="0"/>
    </xf>
    <xf numFmtId="0" fontId="12" fillId="0" borderId="29" xfId="65" applyFont="1" applyFill="1" applyBorder="1" applyAlignment="1" applyProtection="1">
      <alignment horizontal="left" wrapText="1"/>
      <protection locked="0"/>
    </xf>
    <xf numFmtId="0" fontId="13" fillId="0" borderId="37" xfId="65" applyFont="1" applyBorder="1" applyAlignment="1">
      <alignment horizontal="center"/>
    </xf>
    <xf numFmtId="0" fontId="41" fillId="0" borderId="39" xfId="65" applyFont="1" applyBorder="1" applyAlignment="1">
      <alignment horizontal="right" vertical="top" wrapText="1"/>
    </xf>
    <xf numFmtId="0" fontId="6" fillId="0" borderId="47" xfId="0" quotePrefix="1" applyFont="1" applyBorder="1" applyAlignment="1">
      <alignment horizontal="left" vertical="top" wrapText="1"/>
    </xf>
    <xf numFmtId="0" fontId="6" fillId="0" borderId="48" xfId="0" quotePrefix="1" applyFont="1" applyBorder="1" applyAlignment="1">
      <alignment horizontal="left" vertical="top" wrapText="1"/>
    </xf>
    <xf numFmtId="0" fontId="12" fillId="0" borderId="30" xfId="65" applyFont="1" applyFill="1" applyBorder="1" applyProtection="1">
      <protection locked="0"/>
    </xf>
    <xf numFmtId="0" fontId="53" fillId="0" borderId="18" xfId="0" applyNumberFormat="1" applyFont="1" applyBorder="1" applyAlignment="1">
      <alignment horizontal="center" vertical="top" wrapText="1"/>
    </xf>
    <xf numFmtId="0" fontId="53" fillId="0" borderId="34" xfId="0" applyNumberFormat="1" applyFont="1" applyBorder="1" applyAlignment="1">
      <alignment horizontal="center" vertical="top" wrapText="1"/>
    </xf>
    <xf numFmtId="0" fontId="13" fillId="0" borderId="0" xfId="0" applyFont="1" applyAlignment="1"/>
    <xf numFmtId="0" fontId="53" fillId="0" borderId="38" xfId="0" applyNumberFormat="1" applyFont="1" applyBorder="1" applyAlignment="1">
      <alignment horizontal="center" vertical="top" wrapText="1"/>
    </xf>
    <xf numFmtId="0" fontId="12" fillId="0" borderId="37" xfId="65" applyFont="1" applyBorder="1" applyProtection="1">
      <protection locked="0"/>
    </xf>
    <xf numFmtId="0" fontId="12" fillId="0" borderId="25" xfId="65" applyFont="1" applyBorder="1" applyAlignment="1" applyProtection="1">
      <alignment horizontal="center"/>
      <protection locked="0"/>
    </xf>
    <xf numFmtId="0" fontId="12" fillId="0" borderId="37" xfId="65" applyFont="1" applyBorder="1" applyAlignment="1" applyProtection="1">
      <alignment horizontal="center"/>
      <protection locked="0"/>
    </xf>
    <xf numFmtId="0" fontId="19" fillId="32" borderId="41" xfId="66" applyFont="1" applyFill="1" applyBorder="1" applyAlignment="1" applyProtection="1">
      <alignment vertical="top" wrapText="1"/>
      <protection locked="0"/>
    </xf>
    <xf numFmtId="0" fontId="61" fillId="0" borderId="41" xfId="66" applyFont="1" applyBorder="1" applyAlignment="1" applyProtection="1">
      <alignment vertical="top" wrapText="1"/>
      <protection locked="0"/>
    </xf>
    <xf numFmtId="0" fontId="19" fillId="33" borderId="41" xfId="66" applyFont="1" applyFill="1" applyBorder="1" applyAlignment="1" applyProtection="1">
      <alignment vertical="top" wrapText="1"/>
      <protection locked="0"/>
    </xf>
    <xf numFmtId="0" fontId="20" fillId="33" borderId="25" xfId="66" applyFont="1" applyFill="1" applyBorder="1" applyAlignment="1" applyProtection="1">
      <alignment horizontal="center" vertical="top" wrapText="1"/>
      <protection locked="0"/>
    </xf>
    <xf numFmtId="0" fontId="19" fillId="0" borderId="41" xfId="66" applyFont="1" applyFill="1" applyBorder="1" applyAlignment="1" applyProtection="1">
      <alignment vertical="top" wrapText="1"/>
      <protection locked="0"/>
    </xf>
    <xf numFmtId="0" fontId="20" fillId="0" borderId="25" xfId="66" applyFont="1" applyFill="1" applyBorder="1" applyAlignment="1" applyProtection="1">
      <alignment horizontal="center" vertical="top" wrapText="1"/>
      <protection locked="0"/>
    </xf>
    <xf numFmtId="0" fontId="60" fillId="0" borderId="20" xfId="66" applyFont="1" applyBorder="1" applyAlignment="1" applyProtection="1">
      <alignment horizontal="center" vertical="top" wrapText="1"/>
      <protection locked="0"/>
    </xf>
    <xf numFmtId="0" fontId="60" fillId="33" borderId="20" xfId="66" applyFont="1" applyFill="1" applyBorder="1" applyAlignment="1" applyProtection="1">
      <alignment horizontal="center" vertical="top" wrapText="1"/>
      <protection locked="0"/>
    </xf>
    <xf numFmtId="0" fontId="60" fillId="0" borderId="20" xfId="66" applyFont="1" applyFill="1" applyBorder="1" applyAlignment="1" applyProtection="1">
      <alignment horizontal="center" vertical="top" wrapText="1"/>
      <protection locked="0"/>
    </xf>
    <xf numFmtId="0" fontId="13" fillId="0" borderId="15" xfId="0" applyFont="1" applyBorder="1" applyAlignment="1">
      <alignment horizontal="right" wrapText="1"/>
    </xf>
    <xf numFmtId="0" fontId="62" fillId="0" borderId="0" xfId="0" applyFont="1" applyBorder="1" applyProtection="1"/>
    <xf numFmtId="0" fontId="62" fillId="0" borderId="0" xfId="0" applyFont="1" applyBorder="1" applyAlignment="1" applyProtection="1">
      <alignment horizontal="center"/>
    </xf>
    <xf numFmtId="0" fontId="62" fillId="0" borderId="0" xfId="0" applyFont="1" applyProtection="1"/>
    <xf numFmtId="49" fontId="63" fillId="0" borderId="0" xfId="0" applyNumberFormat="1" applyFont="1" applyBorder="1" applyAlignment="1" applyProtection="1">
      <alignment horizontal="right" vertical="top" wrapText="1"/>
    </xf>
    <xf numFmtId="49" fontId="63" fillId="0" borderId="0" xfId="0" applyNumberFormat="1" applyFont="1" applyAlignment="1" applyProtection="1">
      <alignment horizontal="right" vertical="top" wrapText="1"/>
    </xf>
    <xf numFmtId="0" fontId="62" fillId="0" borderId="0" xfId="0" applyFont="1" applyAlignment="1" applyProtection="1">
      <alignment horizontal="center"/>
    </xf>
    <xf numFmtId="167" fontId="12" fillId="0" borderId="0" xfId="0" applyNumberFormat="1" applyFont="1" applyFill="1" applyBorder="1" applyAlignment="1" applyProtection="1">
      <alignment horizontal="center"/>
      <protection locked="0"/>
    </xf>
    <xf numFmtId="0" fontId="12" fillId="0" borderId="11" xfId="0" applyFont="1" applyBorder="1" applyAlignment="1" applyProtection="1">
      <alignment horizontal="left"/>
      <protection locked="0"/>
    </xf>
    <xf numFmtId="0" fontId="64" fillId="24" borderId="0" xfId="0" applyFont="1" applyFill="1"/>
    <xf numFmtId="0" fontId="65" fillId="0" borderId="0" xfId="0" applyFont="1"/>
    <xf numFmtId="0" fontId="64" fillId="0" borderId="0" xfId="0" applyFont="1" applyProtection="1"/>
    <xf numFmtId="0" fontId="64" fillId="0" borderId="0" xfId="0" applyFont="1" applyAlignment="1">
      <alignment wrapText="1"/>
    </xf>
    <xf numFmtId="0" fontId="64" fillId="0" borderId="0" xfId="0" applyFont="1"/>
    <xf numFmtId="0" fontId="6" fillId="0" borderId="49" xfId="65" applyBorder="1" applyAlignment="1"/>
    <xf numFmtId="0" fontId="0" fillId="0" borderId="0" xfId="0" applyAlignment="1">
      <alignment horizontal="left" vertical="top" wrapText="1"/>
    </xf>
    <xf numFmtId="0" fontId="66" fillId="0" borderId="0" xfId="0" applyFont="1" applyBorder="1" applyAlignment="1">
      <alignment horizontal="left"/>
    </xf>
    <xf numFmtId="165" fontId="12" fillId="0" borderId="0" xfId="0" applyNumberFormat="1" applyFont="1" applyBorder="1" applyAlignment="1">
      <alignment vertical="top" wrapText="1"/>
    </xf>
    <xf numFmtId="169" fontId="12" fillId="0" borderId="10" xfId="0" applyNumberFormat="1" applyFont="1" applyFill="1" applyBorder="1" applyAlignment="1" applyProtection="1">
      <alignment horizontal="center"/>
      <protection locked="0"/>
    </xf>
    <xf numFmtId="49" fontId="12" fillId="0" borderId="0" xfId="0" applyNumberFormat="1" applyFont="1" applyFill="1" applyBorder="1" applyAlignment="1" applyProtection="1">
      <alignment horizontal="center"/>
      <protection locked="0"/>
    </xf>
    <xf numFmtId="0" fontId="0" fillId="0" borderId="0" xfId="0" applyNumberFormat="1" applyAlignment="1">
      <alignment wrapText="1"/>
    </xf>
    <xf numFmtId="0" fontId="0" fillId="0" borderId="0" xfId="0" applyNumberFormat="1" applyAlignment="1" applyProtection="1">
      <alignment wrapText="1"/>
      <protection locked="0"/>
    </xf>
    <xf numFmtId="0" fontId="64" fillId="0" borderId="0" xfId="0" applyNumberFormat="1" applyFont="1" applyProtection="1"/>
    <xf numFmtId="0" fontId="0" fillId="0" borderId="0" xfId="0" applyNumberFormat="1"/>
    <xf numFmtId="0" fontId="65" fillId="0" borderId="0" xfId="0" applyFont="1" applyBorder="1" applyProtection="1"/>
    <xf numFmtId="0" fontId="64" fillId="0" borderId="0" xfId="0" applyNumberFormat="1" applyFont="1"/>
    <xf numFmtId="0" fontId="0" fillId="0" borderId="0" xfId="0" applyProtection="1">
      <protection locked="0"/>
    </xf>
    <xf numFmtId="0" fontId="5" fillId="31" borderId="25" xfId="68" applyFont="1" applyFill="1" applyBorder="1" applyAlignment="1">
      <alignment horizontal="center" vertical="top" wrapText="1"/>
    </xf>
    <xf numFmtId="0" fontId="5" fillId="31" borderId="32" xfId="68" applyFont="1" applyFill="1" applyBorder="1" applyAlignment="1">
      <alignment horizontal="center" vertical="top" wrapText="1"/>
    </xf>
    <xf numFmtId="0" fontId="12" fillId="0" borderId="25" xfId="65" applyFont="1" applyFill="1" applyBorder="1" applyAlignment="1" applyProtection="1">
      <alignment wrapText="1"/>
      <protection locked="0"/>
    </xf>
    <xf numFmtId="0" fontId="12" fillId="0" borderId="29" xfId="65" applyFont="1" applyFill="1" applyBorder="1" applyAlignment="1" applyProtection="1">
      <alignment wrapText="1"/>
      <protection locked="0"/>
    </xf>
    <xf numFmtId="0" fontId="12" fillId="0" borderId="37" xfId="65" applyFont="1" applyFill="1" applyBorder="1" applyAlignment="1" applyProtection="1">
      <alignment wrapText="1"/>
      <protection locked="0"/>
    </xf>
    <xf numFmtId="0" fontId="6" fillId="30" borderId="0" xfId="65" applyFill="1"/>
    <xf numFmtId="165" fontId="12" fillId="0" borderId="0" xfId="0" applyNumberFormat="1" applyFont="1" applyBorder="1" applyAlignment="1" applyProtection="1">
      <alignment horizontal="left" vertical="top" wrapText="1"/>
      <protection locked="0"/>
    </xf>
    <xf numFmtId="0" fontId="63" fillId="0" borderId="0" xfId="0" applyFont="1" applyBorder="1"/>
    <xf numFmtId="49" fontId="13" fillId="0" borderId="0" xfId="69" applyNumberFormat="1" applyFont="1" applyAlignment="1">
      <alignment horizontal="left"/>
    </xf>
    <xf numFmtId="166" fontId="19" fillId="31" borderId="20" xfId="67" applyNumberFormat="1" applyFont="1" applyFill="1" applyBorder="1" applyAlignment="1" applyProtection="1">
      <alignment horizontal="center" vertical="top" wrapText="1"/>
    </xf>
    <xf numFmtId="166" fontId="19" fillId="31" borderId="45" xfId="67" applyNumberFormat="1" applyFont="1" applyFill="1" applyBorder="1" applyAlignment="1" applyProtection="1">
      <alignment horizontal="center" vertical="top" wrapText="1"/>
    </xf>
    <xf numFmtId="0" fontId="21" fillId="0" borderId="25" xfId="0" applyFont="1" applyBorder="1" applyAlignment="1" applyProtection="1">
      <alignment horizontal="center" vertical="top" wrapText="1"/>
    </xf>
    <xf numFmtId="0" fontId="19" fillId="0" borderId="38" xfId="0" applyFont="1" applyBorder="1" applyAlignment="1" applyProtection="1">
      <alignment horizontal="center"/>
    </xf>
    <xf numFmtId="165" fontId="42" fillId="30" borderId="0" xfId="0" applyNumberFormat="1" applyFont="1" applyFill="1" applyAlignment="1" applyProtection="1">
      <alignment horizontal="left"/>
    </xf>
    <xf numFmtId="166" fontId="12" fillId="0" borderId="0" xfId="0" applyNumberFormat="1" applyFont="1" applyAlignment="1" applyProtection="1">
      <alignment horizontal="center"/>
    </xf>
    <xf numFmtId="0" fontId="12" fillId="0" borderId="0" xfId="0" applyFont="1" applyAlignment="1" applyProtection="1">
      <alignment wrapText="1"/>
    </xf>
    <xf numFmtId="0" fontId="5" fillId="24" borderId="20" xfId="68" applyFont="1" applyFill="1" applyBorder="1" applyAlignment="1" applyProtection="1">
      <alignment horizontal="center" vertical="top"/>
    </xf>
    <xf numFmtId="0" fontId="5" fillId="24" borderId="25" xfId="68" applyFont="1" applyFill="1" applyBorder="1" applyAlignment="1" applyProtection="1">
      <alignment horizontal="center" vertical="top"/>
    </xf>
    <xf numFmtId="0" fontId="5" fillId="24" borderId="32" xfId="68" applyFont="1" applyFill="1" applyBorder="1" applyAlignment="1" applyProtection="1">
      <alignment horizontal="center" vertical="top"/>
    </xf>
    <xf numFmtId="0" fontId="5" fillId="29" borderId="40" xfId="68" applyFont="1" applyFill="1" applyBorder="1" applyAlignment="1" applyProtection="1">
      <alignment horizontal="center" vertical="top" wrapText="1"/>
    </xf>
    <xf numFmtId="0" fontId="5" fillId="27" borderId="25" xfId="68" applyFont="1" applyFill="1" applyBorder="1" applyAlignment="1" applyProtection="1">
      <alignment horizontal="center" vertical="top" wrapText="1"/>
    </xf>
    <xf numFmtId="0" fontId="5" fillId="27" borderId="25" xfId="68" applyFont="1" applyFill="1" applyBorder="1" applyAlignment="1" applyProtection="1">
      <alignment horizontal="center" vertical="top"/>
    </xf>
    <xf numFmtId="0" fontId="5" fillId="27" borderId="34" xfId="68" applyFont="1" applyFill="1" applyBorder="1" applyAlignment="1" applyProtection="1">
      <alignment horizontal="center" vertical="top" wrapText="1"/>
    </xf>
    <xf numFmtId="0" fontId="5" fillId="27" borderId="32" xfId="68" applyFont="1" applyFill="1" applyBorder="1" applyAlignment="1" applyProtection="1">
      <alignment horizontal="center" vertical="top" wrapText="1"/>
    </xf>
    <xf numFmtId="0" fontId="60" fillId="28" borderId="20" xfId="68" applyFont="1" applyFill="1" applyBorder="1" applyAlignment="1" applyProtection="1">
      <alignment horizontal="center" vertical="top" wrapText="1"/>
    </xf>
    <xf numFmtId="0" fontId="5" fillId="28" borderId="41" xfId="68" applyFont="1" applyFill="1" applyBorder="1" applyAlignment="1" applyProtection="1">
      <alignment vertical="top" wrapText="1"/>
    </xf>
    <xf numFmtId="0" fontId="5" fillId="28" borderId="25" xfId="68" applyFont="1" applyFill="1" applyBorder="1" applyAlignment="1" applyProtection="1">
      <alignment vertical="top"/>
    </xf>
    <xf numFmtId="0" fontId="5" fillId="28" borderId="25" xfId="68" applyFont="1" applyFill="1" applyBorder="1" applyAlignment="1" applyProtection="1">
      <alignment vertical="top" wrapText="1"/>
    </xf>
    <xf numFmtId="0" fontId="5" fillId="0" borderId="20" xfId="67" applyFont="1" applyBorder="1" applyAlignment="1" applyProtection="1">
      <alignment vertical="top" wrapText="1"/>
    </xf>
    <xf numFmtId="0" fontId="19" fillId="0" borderId="25" xfId="67" applyFont="1" applyBorder="1" applyAlignment="1" applyProtection="1">
      <alignment horizontal="center" vertical="top" wrapText="1"/>
    </xf>
    <xf numFmtId="0" fontId="19" fillId="0" borderId="34" xfId="67" applyFont="1" applyBorder="1" applyAlignment="1" applyProtection="1">
      <alignment horizontal="center" vertical="top" wrapText="1"/>
    </xf>
    <xf numFmtId="15" fontId="19" fillId="0" borderId="25" xfId="67" applyNumberFormat="1" applyFont="1" applyBorder="1" applyAlignment="1" applyProtection="1">
      <alignment horizontal="center" vertical="top" wrapText="1"/>
    </xf>
    <xf numFmtId="166" fontId="19" fillId="0" borderId="25" xfId="67" applyNumberFormat="1" applyFont="1" applyBorder="1" applyAlignment="1" applyProtection="1">
      <alignment horizontal="center" vertical="top" wrapText="1"/>
    </xf>
    <xf numFmtId="166" fontId="19" fillId="0" borderId="34" xfId="67" applyNumberFormat="1" applyFont="1" applyBorder="1" applyAlignment="1" applyProtection="1">
      <alignment horizontal="center" vertical="top" wrapText="1"/>
    </xf>
    <xf numFmtId="0" fontId="60" fillId="0" borderId="20" xfId="67" applyFont="1" applyBorder="1" applyAlignment="1" applyProtection="1">
      <alignment horizontal="center" vertical="top" wrapText="1"/>
    </xf>
    <xf numFmtId="0" fontId="19" fillId="0" borderId="41" xfId="67" applyFont="1" applyBorder="1" applyAlignment="1" applyProtection="1">
      <alignment vertical="top" wrapText="1"/>
    </xf>
    <xf numFmtId="0" fontId="20" fillId="0" borderId="25" xfId="67" applyFont="1" applyBorder="1" applyAlignment="1" applyProtection="1">
      <alignment horizontal="center" vertical="top" wrapText="1"/>
    </xf>
    <xf numFmtId="0" fontId="21" fillId="0" borderId="25" xfId="0" applyFont="1" applyBorder="1" applyAlignment="1" applyProtection="1">
      <alignment vertical="top" wrapText="1"/>
    </xf>
    <xf numFmtId="0" fontId="19" fillId="0" borderId="20" xfId="67" applyFont="1" applyBorder="1" applyAlignment="1" applyProtection="1">
      <alignment vertical="top" wrapText="1"/>
    </xf>
    <xf numFmtId="166" fontId="12" fillId="0" borderId="45" xfId="67" applyNumberFormat="1" applyFont="1" applyBorder="1" applyAlignment="1" applyProtection="1">
      <alignment vertical="top" wrapText="1"/>
    </xf>
    <xf numFmtId="165" fontId="0" fillId="0" borderId="0" xfId="0" applyNumberFormat="1" applyProtection="1"/>
    <xf numFmtId="166" fontId="0" fillId="0" borderId="0" xfId="0" applyNumberFormat="1" applyAlignment="1" applyProtection="1">
      <alignment wrapText="1"/>
    </xf>
    <xf numFmtId="165" fontId="12" fillId="0" borderId="0" xfId="0" applyNumberFormat="1" applyFont="1" applyAlignment="1" applyProtection="1">
      <alignment wrapText="1"/>
    </xf>
    <xf numFmtId="166" fontId="0" fillId="0" borderId="0" xfId="0" applyNumberFormat="1" applyProtection="1"/>
    <xf numFmtId="0" fontId="3" fillId="0" borderId="0" xfId="77">
      <alignment vertical="center"/>
    </xf>
    <xf numFmtId="0" fontId="69" fillId="0" borderId="26" xfId="77" applyFont="1" applyBorder="1" applyAlignment="1">
      <alignment vertical="center" wrapText="1"/>
    </xf>
    <xf numFmtId="0" fontId="69" fillId="0" borderId="27" xfId="77" applyFont="1" applyBorder="1" applyAlignment="1">
      <alignment vertical="center" wrapText="1"/>
    </xf>
    <xf numFmtId="0" fontId="69" fillId="0" borderId="35" xfId="77" applyFont="1" applyBorder="1" applyAlignment="1">
      <alignment vertical="center" wrapText="1"/>
    </xf>
    <xf numFmtId="0" fontId="3" fillId="0" borderId="0" xfId="77" applyAlignment="1">
      <alignment vertical="center" wrapText="1"/>
    </xf>
    <xf numFmtId="170" fontId="46" fillId="0" borderId="46" xfId="77" applyNumberFormat="1" applyFont="1" applyBorder="1" applyAlignment="1">
      <alignment horizontal="left" vertical="center"/>
    </xf>
    <xf numFmtId="171" fontId="46" fillId="0" borderId="29" xfId="77" applyNumberFormat="1" applyFont="1" applyBorder="1" applyAlignment="1">
      <alignment horizontal="left" vertical="center"/>
    </xf>
    <xf numFmtId="170" fontId="46" fillId="0" borderId="20" xfId="77" applyNumberFormat="1" applyFont="1" applyBorder="1" applyAlignment="1">
      <alignment horizontal="left" vertical="center"/>
    </xf>
    <xf numFmtId="171" fontId="46" fillId="0" borderId="25" xfId="77" applyNumberFormat="1" applyFont="1" applyBorder="1" applyAlignment="1">
      <alignment horizontal="left" vertical="center"/>
    </xf>
    <xf numFmtId="171" fontId="71" fillId="0" borderId="25" xfId="77" applyNumberFormat="1" applyFont="1" applyBorder="1" applyAlignment="1">
      <alignment horizontal="left" vertical="center"/>
    </xf>
    <xf numFmtId="171" fontId="71" fillId="0" borderId="25" xfId="77" applyNumberFormat="1" applyFont="1" applyBorder="1" applyAlignment="1">
      <alignment horizontal="left" vertical="top"/>
    </xf>
    <xf numFmtId="170" fontId="46" fillId="0" borderId="36" xfId="77" applyNumberFormat="1" applyFont="1" applyBorder="1" applyAlignment="1">
      <alignment horizontal="left" vertical="center"/>
    </xf>
    <xf numFmtId="171" fontId="46" fillId="0" borderId="37" xfId="77" applyNumberFormat="1" applyFont="1" applyBorder="1" applyAlignment="1">
      <alignment horizontal="left" vertical="center"/>
    </xf>
    <xf numFmtId="0" fontId="46" fillId="0" borderId="33" xfId="77" applyFont="1" applyBorder="1" applyAlignment="1">
      <alignment horizontal="left" vertical="center" wrapText="1"/>
    </xf>
    <xf numFmtId="0" fontId="46" fillId="0" borderId="34" xfId="77" applyFont="1" applyBorder="1" applyAlignment="1">
      <alignment horizontal="left" vertical="center" wrapText="1"/>
    </xf>
    <xf numFmtId="0" fontId="46" fillId="0" borderId="34" xfId="77" quotePrefix="1" applyFont="1" applyBorder="1" applyAlignment="1">
      <alignment horizontal="left" vertical="center" wrapText="1"/>
    </xf>
    <xf numFmtId="0" fontId="70" fillId="0" borderId="34" xfId="77" quotePrefix="1" applyFont="1" applyBorder="1" applyAlignment="1">
      <alignment horizontal="left" vertical="top" wrapText="1"/>
    </xf>
    <xf numFmtId="0" fontId="71" fillId="0" borderId="34" xfId="77" quotePrefix="1" applyFont="1" applyBorder="1" applyAlignment="1">
      <alignment horizontal="left" vertical="center" wrapText="1"/>
    </xf>
    <xf numFmtId="0" fontId="71" fillId="0" borderId="34" xfId="77" applyFont="1" applyBorder="1" applyAlignment="1">
      <alignment horizontal="left" vertical="center" wrapText="1"/>
    </xf>
    <xf numFmtId="0" fontId="72" fillId="0" borderId="34" xfId="77" quotePrefix="1" applyFont="1" applyBorder="1" applyAlignment="1">
      <alignment horizontal="left" vertical="center" wrapText="1"/>
    </xf>
    <xf numFmtId="0" fontId="46" fillId="0" borderId="38" xfId="77" quotePrefix="1" applyFont="1" applyBorder="1" applyAlignment="1">
      <alignment horizontal="left" vertical="center" wrapText="1"/>
    </xf>
    <xf numFmtId="0" fontId="12" fillId="0" borderId="22" xfId="0" applyNumberFormat="1" applyFont="1" applyBorder="1" applyAlignment="1">
      <alignment horizontal="center"/>
    </xf>
    <xf numFmtId="165" fontId="12" fillId="0" borderId="0" xfId="0" applyNumberFormat="1" applyFont="1" applyBorder="1" applyAlignment="1">
      <alignment horizontal="left" vertical="top" wrapText="1"/>
    </xf>
    <xf numFmtId="49" fontId="57" fillId="0" borderId="0" xfId="0" applyNumberFormat="1" applyFont="1" applyFill="1" applyBorder="1" applyAlignment="1" applyProtection="1">
      <alignment horizontal="center" wrapText="1"/>
      <protection locked="0"/>
    </xf>
    <xf numFmtId="0" fontId="12" fillId="0" borderId="0" xfId="0" applyFont="1" applyBorder="1" applyAlignment="1" applyProtection="1">
      <alignment vertical="center"/>
      <protection locked="0"/>
    </xf>
    <xf numFmtId="165" fontId="12" fillId="0" borderId="0" xfId="0" applyNumberFormat="1" applyFont="1" applyBorder="1" applyAlignment="1" applyProtection="1">
      <alignment horizontal="left" vertical="center" wrapText="1"/>
      <protection locked="0"/>
    </xf>
    <xf numFmtId="0" fontId="12" fillId="0" borderId="0" xfId="0" applyFont="1" applyAlignment="1">
      <alignment vertical="center"/>
    </xf>
    <xf numFmtId="165" fontId="17" fillId="0" borderId="15" xfId="0" applyNumberFormat="1" applyFont="1" applyBorder="1" applyAlignment="1" applyProtection="1"/>
    <xf numFmtId="49" fontId="13" fillId="0" borderId="11" xfId="0" applyNumberFormat="1" applyFont="1" applyBorder="1" applyAlignment="1" applyProtection="1">
      <alignment horizontal="right" vertical="top" wrapText="1"/>
    </xf>
    <xf numFmtId="0" fontId="12" fillId="0" borderId="11" xfId="0" applyFont="1" applyBorder="1" applyProtection="1"/>
    <xf numFmtId="0" fontId="13" fillId="0" borderId="15" xfId="0" applyFont="1" applyBorder="1" applyAlignment="1" applyProtection="1">
      <alignment horizontal="right" wrapText="1"/>
    </xf>
    <xf numFmtId="0" fontId="12" fillId="0" borderId="11" xfId="0" applyFont="1" applyBorder="1" applyAlignment="1" applyProtection="1">
      <alignment horizontal="left"/>
    </xf>
    <xf numFmtId="0" fontId="12" fillId="0" borderId="14" xfId="0" applyFont="1" applyBorder="1" applyProtection="1"/>
    <xf numFmtId="165" fontId="15" fillId="0" borderId="12" xfId="63" applyNumberFormat="1" applyFont="1" applyBorder="1" applyAlignment="1" applyProtection="1">
      <alignment horizontal="left"/>
    </xf>
    <xf numFmtId="49" fontId="13" fillId="0" borderId="0" xfId="63" applyNumberFormat="1" applyFont="1" applyBorder="1" applyAlignment="1" applyProtection="1">
      <alignment horizontal="right" vertical="top" wrapText="1"/>
    </xf>
    <xf numFmtId="0" fontId="12" fillId="0" borderId="0" xfId="63" applyFont="1" applyBorder="1" applyProtection="1"/>
    <xf numFmtId="0" fontId="13" fillId="0" borderId="22" xfId="0" applyFont="1" applyBorder="1" applyAlignment="1" applyProtection="1">
      <alignment horizontal="right" wrapText="1"/>
    </xf>
    <xf numFmtId="0" fontId="12" fillId="0" borderId="10" xfId="0" applyFont="1" applyBorder="1" applyAlignment="1" applyProtection="1">
      <alignment horizontal="left"/>
    </xf>
    <xf numFmtId="0" fontId="13" fillId="0" borderId="15" xfId="0" applyFont="1" applyBorder="1" applyAlignment="1" applyProtection="1">
      <alignment horizontal="center"/>
    </xf>
    <xf numFmtId="0" fontId="13" fillId="0" borderId="11" xfId="0" applyFont="1" applyBorder="1" applyAlignment="1" applyProtection="1">
      <alignment horizontal="center"/>
    </xf>
    <xf numFmtId="0" fontId="12" fillId="0" borderId="12" xfId="0" applyFont="1" applyBorder="1" applyAlignment="1" applyProtection="1">
      <alignment horizontal="center"/>
    </xf>
    <xf numFmtId="0" fontId="12" fillId="0" borderId="13" xfId="0" applyFont="1" applyBorder="1" applyProtection="1"/>
    <xf numFmtId="0" fontId="12" fillId="0" borderId="22" xfId="0" applyFont="1" applyBorder="1" applyAlignment="1" applyProtection="1">
      <alignment horizontal="center"/>
    </xf>
    <xf numFmtId="0" fontId="12" fillId="0" borderId="10" xfId="0" applyFont="1" applyBorder="1" applyAlignment="1" applyProtection="1">
      <alignment horizontal="center"/>
    </xf>
    <xf numFmtId="0" fontId="44" fillId="0" borderId="0" xfId="0" applyFont="1" applyProtection="1"/>
    <xf numFmtId="0" fontId="44" fillId="0" borderId="0" xfId="0" applyNumberFormat="1" applyFont="1" applyAlignment="1" applyProtection="1">
      <alignment horizontal="right" vertical="top"/>
    </xf>
    <xf numFmtId="167" fontId="44" fillId="0" borderId="0" xfId="0" applyNumberFormat="1" applyFont="1" applyProtection="1"/>
    <xf numFmtId="0" fontId="12" fillId="0" borderId="12" xfId="0" applyFont="1" applyBorder="1" applyProtection="1"/>
    <xf numFmtId="165" fontId="15" fillId="0" borderId="12" xfId="0" applyNumberFormat="1" applyFont="1" applyBorder="1" applyAlignment="1" applyProtection="1">
      <alignment horizontal="left"/>
    </xf>
    <xf numFmtId="166" fontId="12" fillId="0" borderId="0" xfId="0" applyNumberFormat="1" applyFont="1" applyBorder="1" applyAlignment="1" applyProtection="1">
      <alignment horizontal="center"/>
    </xf>
    <xf numFmtId="165" fontId="13" fillId="0" borderId="12" xfId="0" applyNumberFormat="1" applyFont="1" applyBorder="1" applyAlignment="1" applyProtection="1"/>
    <xf numFmtId="166" fontId="13" fillId="0" borderId="0" xfId="0" applyNumberFormat="1" applyFont="1" applyBorder="1" applyAlignment="1" applyProtection="1"/>
    <xf numFmtId="0" fontId="13" fillId="0" borderId="0" xfId="0" applyFont="1" applyBorder="1" applyAlignment="1" applyProtection="1"/>
    <xf numFmtId="0" fontId="13" fillId="0" borderId="13" xfId="0" applyFont="1" applyBorder="1" applyAlignment="1" applyProtection="1"/>
    <xf numFmtId="165" fontId="13" fillId="0" borderId="12" xfId="0" applyNumberFormat="1" applyFont="1" applyBorder="1" applyAlignment="1" applyProtection="1">
      <alignment horizontal="left"/>
    </xf>
    <xf numFmtId="166" fontId="13" fillId="0" borderId="0" xfId="0" applyNumberFormat="1" applyFont="1" applyBorder="1" applyAlignment="1" applyProtection="1">
      <alignment horizontal="center"/>
    </xf>
    <xf numFmtId="0" fontId="13" fillId="0" borderId="0" xfId="0" applyFont="1" applyBorder="1" applyAlignment="1" applyProtection="1">
      <alignment horizontal="center"/>
    </xf>
    <xf numFmtId="0" fontId="13" fillId="0" borderId="13" xfId="0" applyFont="1" applyBorder="1" applyProtection="1"/>
    <xf numFmtId="0" fontId="13" fillId="0" borderId="12" xfId="0" applyFont="1" applyBorder="1" applyAlignment="1" applyProtection="1">
      <alignment horizontal="left"/>
    </xf>
    <xf numFmtId="0" fontId="13" fillId="0" borderId="0" xfId="0" applyFont="1" applyBorder="1" applyAlignment="1" applyProtection="1">
      <alignment horizontal="left"/>
    </xf>
    <xf numFmtId="0" fontId="13" fillId="0" borderId="13" xfId="0" applyFont="1" applyBorder="1" applyAlignment="1" applyProtection="1">
      <alignment horizontal="left"/>
    </xf>
    <xf numFmtId="0" fontId="12" fillId="0" borderId="12" xfId="0" applyFont="1" applyBorder="1" applyAlignment="1" applyProtection="1">
      <alignment horizontal="center" vertical="top"/>
    </xf>
    <xf numFmtId="0" fontId="66" fillId="0" borderId="0" xfId="0" applyFont="1" applyBorder="1" applyAlignment="1" applyProtection="1">
      <alignment horizontal="left"/>
    </xf>
    <xf numFmtId="167" fontId="12" fillId="0" borderId="13" xfId="0" applyNumberFormat="1" applyFont="1" applyFill="1" applyBorder="1" applyAlignment="1" applyProtection="1">
      <alignment horizontal="center"/>
    </xf>
    <xf numFmtId="165" fontId="12" fillId="0" borderId="0" xfId="0" applyNumberFormat="1" applyFont="1" applyBorder="1" applyAlignment="1" applyProtection="1">
      <alignment vertical="top" wrapText="1"/>
    </xf>
    <xf numFmtId="169" fontId="12" fillId="0" borderId="10" xfId="0" applyNumberFormat="1" applyFont="1" applyFill="1" applyBorder="1" applyAlignment="1" applyProtection="1">
      <alignment horizontal="center"/>
    </xf>
    <xf numFmtId="0" fontId="12" fillId="0" borderId="0" xfId="0" applyFont="1" applyBorder="1" applyAlignment="1" applyProtection="1">
      <alignment horizontal="left"/>
    </xf>
    <xf numFmtId="49" fontId="12" fillId="0" borderId="10" xfId="0" applyNumberFormat="1" applyFont="1" applyFill="1" applyBorder="1" applyAlignment="1" applyProtection="1">
      <alignment horizontal="center"/>
    </xf>
    <xf numFmtId="49" fontId="12" fillId="0" borderId="0" xfId="0" applyNumberFormat="1" applyFont="1" applyFill="1" applyBorder="1" applyAlignment="1" applyProtection="1">
      <alignment horizontal="center"/>
    </xf>
    <xf numFmtId="165" fontId="12" fillId="0" borderId="0" xfId="0" applyNumberFormat="1" applyFont="1" applyBorder="1" applyAlignment="1" applyProtection="1">
      <alignment horizontal="left" vertical="center" wrapText="1"/>
    </xf>
    <xf numFmtId="0" fontId="12" fillId="0" borderId="0" xfId="0" applyFont="1" applyBorder="1" applyAlignment="1" applyProtection="1">
      <alignment vertical="center"/>
    </xf>
    <xf numFmtId="0" fontId="64" fillId="0" borderId="0" xfId="0" applyFont="1" applyAlignment="1" applyProtection="1">
      <alignment horizontal="left" vertical="top" wrapText="1"/>
    </xf>
    <xf numFmtId="49" fontId="65" fillId="0" borderId="0" xfId="0" applyNumberFormat="1" applyFont="1" applyFill="1" applyBorder="1" applyAlignment="1" applyProtection="1">
      <alignment horizontal="center"/>
    </xf>
    <xf numFmtId="0" fontId="65" fillId="0" borderId="0" xfId="0" applyFont="1" applyBorder="1" applyAlignment="1" applyProtection="1">
      <alignment horizontal="left"/>
    </xf>
    <xf numFmtId="0" fontId="12" fillId="0" borderId="0" xfId="0" applyFont="1" applyBorder="1" applyAlignment="1" applyProtection="1">
      <alignment horizontal="right"/>
    </xf>
    <xf numFmtId="0" fontId="12" fillId="0" borderId="0" xfId="0" applyFont="1" applyBorder="1" applyAlignment="1" applyProtection="1"/>
    <xf numFmtId="0" fontId="12" fillId="0" borderId="0" xfId="0" applyFont="1" applyAlignment="1" applyProtection="1"/>
    <xf numFmtId="0" fontId="0" fillId="0" borderId="0" xfId="0" applyBorder="1" applyAlignment="1" applyProtection="1">
      <alignment horizontal="left"/>
    </xf>
    <xf numFmtId="0" fontId="66" fillId="0" borderId="0" xfId="0" applyFont="1" applyBorder="1" applyAlignment="1" applyProtection="1">
      <alignment horizontal="left" wrapText="1"/>
    </xf>
    <xf numFmtId="0" fontId="12" fillId="0" borderId="0" xfId="0" applyFont="1" applyBorder="1" applyProtection="1">
      <protection locked="0"/>
    </xf>
    <xf numFmtId="0" fontId="12" fillId="0" borderId="0" xfId="0" applyFont="1" applyBorder="1" applyAlignment="1" applyProtection="1">
      <alignment horizontal="right"/>
      <protection locked="0"/>
    </xf>
    <xf numFmtId="0" fontId="19" fillId="0" borderId="18" xfId="0" applyFont="1" applyBorder="1" applyAlignment="1" applyProtection="1">
      <alignment horizontal="center"/>
    </xf>
    <xf numFmtId="0" fontId="19" fillId="0" borderId="20" xfId="0" applyFont="1" applyBorder="1" applyAlignment="1" applyProtection="1">
      <protection locked="0"/>
    </xf>
    <xf numFmtId="0" fontId="19" fillId="0" borderId="36" xfId="0" applyFont="1" applyBorder="1" applyAlignment="1" applyProtection="1">
      <protection locked="0"/>
    </xf>
    <xf numFmtId="0" fontId="6" fillId="0" borderId="0" xfId="0" applyFont="1" applyBorder="1" applyAlignment="1">
      <alignment horizontal="left" vertical="top" wrapText="1"/>
    </xf>
    <xf numFmtId="0" fontId="12" fillId="0" borderId="0" xfId="0" applyFont="1" applyBorder="1" applyAlignment="1">
      <alignment horizontal="left" vertical="center" wrapText="1"/>
    </xf>
    <xf numFmtId="0" fontId="12" fillId="0" borderId="10" xfId="0" applyFont="1" applyBorder="1" applyAlignment="1" applyProtection="1">
      <alignment horizontal="center" vertical="center" wrapText="1"/>
      <protection locked="0"/>
    </xf>
    <xf numFmtId="165" fontId="12" fillId="0" borderId="0" xfId="0" applyNumberFormat="1" applyFont="1" applyBorder="1" applyAlignment="1" applyProtection="1">
      <alignment horizontal="left" vertical="top" wrapText="1"/>
    </xf>
    <xf numFmtId="0" fontId="0" fillId="0" borderId="0" xfId="0" applyAlignment="1" applyProtection="1">
      <alignment horizontal="left" vertical="top" wrapText="1"/>
    </xf>
    <xf numFmtId="0" fontId="12" fillId="0" borderId="0" xfId="0" applyFont="1" applyBorder="1" applyAlignment="1" applyProtection="1">
      <alignment vertical="top"/>
    </xf>
    <xf numFmtId="0" fontId="6" fillId="0" borderId="0" xfId="0" applyFont="1" applyBorder="1" applyAlignment="1" applyProtection="1">
      <alignment horizontal="left" vertical="top" wrapText="1"/>
    </xf>
    <xf numFmtId="0" fontId="12" fillId="0" borderId="0" xfId="0" applyFont="1" applyBorder="1" applyAlignment="1" applyProtection="1">
      <alignment horizontal="left" vertical="top"/>
    </xf>
    <xf numFmtId="0" fontId="41" fillId="0" borderId="10" xfId="0" applyFont="1" applyBorder="1" applyAlignment="1" applyProtection="1">
      <alignment horizontal="left" vertical="top" wrapText="1"/>
    </xf>
    <xf numFmtId="166" fontId="19" fillId="0" borderId="57" xfId="67" applyNumberFormat="1" applyFont="1" applyBorder="1" applyAlignment="1" applyProtection="1">
      <alignment horizontal="center" vertical="top" wrapText="1"/>
    </xf>
    <xf numFmtId="0" fontId="12" fillId="0" borderId="71" xfId="0" applyFont="1" applyBorder="1" applyProtection="1"/>
    <xf numFmtId="166" fontId="12" fillId="0" borderId="25" xfId="67" applyNumberFormat="1" applyFont="1" applyBorder="1" applyAlignment="1" applyProtection="1">
      <alignment vertical="top"/>
    </xf>
    <xf numFmtId="0" fontId="6" fillId="0" borderId="0" xfId="0" applyFont="1" applyBorder="1" applyAlignment="1">
      <alignment horizontal="left" vertical="top" wrapText="1"/>
    </xf>
    <xf numFmtId="0" fontId="6" fillId="0" borderId="0" xfId="0" applyFont="1" applyBorder="1" applyAlignment="1">
      <alignment horizontal="left" vertical="top"/>
    </xf>
    <xf numFmtId="165" fontId="12" fillId="0" borderId="0" xfId="0" applyNumberFormat="1" applyFont="1" applyBorder="1" applyAlignment="1" applyProtection="1">
      <alignment horizontal="left" vertical="top" wrapText="1"/>
    </xf>
    <xf numFmtId="167" fontId="12" fillId="0" borderId="0" xfId="0" applyNumberFormat="1" applyFont="1" applyFill="1" applyBorder="1" applyAlignment="1" applyProtection="1">
      <alignment horizontal="left"/>
    </xf>
    <xf numFmtId="49" fontId="12" fillId="0" borderId="0" xfId="0" applyNumberFormat="1" applyFont="1" applyFill="1" applyBorder="1" applyAlignment="1" applyProtection="1">
      <alignment horizontal="right" vertical="top" wrapText="1"/>
    </xf>
    <xf numFmtId="0" fontId="12" fillId="0" borderId="0" xfId="0" applyFont="1" applyFill="1" applyBorder="1" applyAlignment="1" applyProtection="1">
      <alignment horizontal="center"/>
    </xf>
    <xf numFmtId="49" fontId="12" fillId="0" borderId="0" xfId="0" applyNumberFormat="1" applyFont="1" applyFill="1" applyBorder="1" applyAlignment="1">
      <alignment horizontal="right" vertical="top" wrapText="1"/>
    </xf>
    <xf numFmtId="0" fontId="12" fillId="0" borderId="0" xfId="0" applyFont="1" applyFill="1" applyBorder="1" applyAlignment="1">
      <alignment vertical="top"/>
    </xf>
    <xf numFmtId="0" fontId="65" fillId="0" borderId="0" xfId="0" applyFont="1" applyFill="1" applyBorder="1" applyProtection="1"/>
    <xf numFmtId="0" fontId="65" fillId="0" borderId="0" xfId="0" applyFont="1" applyFill="1" applyProtection="1"/>
    <xf numFmtId="167" fontId="12" fillId="0" borderId="10" xfId="0" applyNumberFormat="1" applyFont="1" applyFill="1" applyBorder="1" applyAlignment="1" applyProtection="1">
      <alignment horizontal="center"/>
      <protection locked="0"/>
    </xf>
    <xf numFmtId="0" fontId="12" fillId="0" borderId="70" xfId="0" applyFont="1" applyBorder="1" applyAlignment="1" applyProtection="1">
      <alignment horizontal="center"/>
      <protection locked="0"/>
    </xf>
    <xf numFmtId="165" fontId="12" fillId="0" borderId="0" xfId="0" applyNumberFormat="1" applyFont="1" applyBorder="1" applyAlignment="1" applyProtection="1">
      <alignment horizontal="left" vertical="top" wrapText="1"/>
    </xf>
    <xf numFmtId="0" fontId="6" fillId="0" borderId="0" xfId="0" applyFont="1" applyBorder="1" applyAlignment="1" applyProtection="1">
      <alignment horizontal="left" vertical="top" wrapText="1"/>
    </xf>
    <xf numFmtId="0" fontId="12" fillId="0" borderId="10" xfId="0" applyFont="1" applyBorder="1" applyAlignment="1" applyProtection="1">
      <alignment horizontal="center" wrapText="1"/>
    </xf>
    <xf numFmtId="1" fontId="12" fillId="0" borderId="70" xfId="0" applyNumberFormat="1" applyFont="1" applyFill="1" applyBorder="1" applyAlignment="1" applyProtection="1">
      <alignment horizontal="center"/>
      <protection locked="0"/>
    </xf>
    <xf numFmtId="0" fontId="0" fillId="0" borderId="0" xfId="0" applyAlignment="1"/>
    <xf numFmtId="0" fontId="13" fillId="0" borderId="56" xfId="0" applyFont="1" applyBorder="1" applyAlignment="1">
      <alignment horizontal="left"/>
    </xf>
    <xf numFmtId="0" fontId="0" fillId="0" borderId="0" xfId="0" applyAlignment="1" applyProtection="1">
      <alignment wrapText="1"/>
    </xf>
    <xf numFmtId="9" fontId="12" fillId="0" borderId="12" xfId="419" applyFont="1" applyBorder="1" applyAlignment="1">
      <alignment horizontal="center"/>
    </xf>
    <xf numFmtId="9" fontId="12" fillId="0" borderId="0" xfId="419" applyFont="1" applyBorder="1" applyAlignment="1">
      <alignment horizontal="center"/>
    </xf>
    <xf numFmtId="9" fontId="12" fillId="0" borderId="13" xfId="419" applyFont="1" applyBorder="1"/>
    <xf numFmtId="9" fontId="12" fillId="0" borderId="0" xfId="419" applyFont="1"/>
    <xf numFmtId="9" fontId="12" fillId="0" borderId="0" xfId="419" applyFont="1" applyAlignment="1">
      <alignment horizontal="center"/>
    </xf>
    <xf numFmtId="167" fontId="12" fillId="0" borderId="0" xfId="0" applyNumberFormat="1" applyFont="1" applyProtection="1"/>
    <xf numFmtId="165" fontId="12" fillId="0" borderId="0" xfId="0" applyNumberFormat="1" applyFont="1" applyBorder="1" applyAlignment="1">
      <alignment horizontal="left" vertical="top" wrapText="1"/>
    </xf>
    <xf numFmtId="0" fontId="0" fillId="0" borderId="0" xfId="0" applyAlignment="1">
      <alignment horizontal="left" vertical="top" wrapText="1"/>
    </xf>
    <xf numFmtId="0" fontId="0" fillId="0" borderId="0" xfId="0" applyAlignment="1"/>
    <xf numFmtId="0" fontId="0" fillId="0" borderId="0" xfId="0" applyBorder="1" applyAlignment="1">
      <alignment horizontal="left"/>
    </xf>
    <xf numFmtId="165" fontId="12" fillId="0" borderId="0" xfId="0" applyNumberFormat="1" applyFont="1" applyBorder="1" applyAlignment="1" applyProtection="1">
      <alignment horizontal="left" vertical="top" wrapText="1"/>
    </xf>
    <xf numFmtId="0" fontId="0" fillId="0" borderId="0" xfId="0" applyAlignment="1" applyProtection="1">
      <alignment horizontal="left" vertical="top" wrapText="1"/>
    </xf>
    <xf numFmtId="0" fontId="12" fillId="0" borderId="0" xfId="0" applyFont="1" applyBorder="1" applyAlignment="1" applyProtection="1">
      <alignment horizontal="center"/>
      <protection locked="0"/>
    </xf>
    <xf numFmtId="165" fontId="12" fillId="0" borderId="0" xfId="0" applyNumberFormat="1" applyFont="1" applyBorder="1" applyAlignment="1">
      <alignment horizontal="left" vertical="top" wrapText="1"/>
    </xf>
    <xf numFmtId="0" fontId="0" fillId="0" borderId="0" xfId="0" applyAlignment="1">
      <alignment horizontal="left" vertical="top" wrapText="1"/>
    </xf>
    <xf numFmtId="49" fontId="12" fillId="0" borderId="10" xfId="0" applyNumberFormat="1" applyFont="1" applyBorder="1" applyAlignment="1" applyProtection="1">
      <alignment horizontal="left"/>
      <protection locked="0"/>
    </xf>
    <xf numFmtId="2" fontId="46" fillId="0" borderId="20" xfId="77" applyNumberFormat="1" applyFont="1" applyBorder="1" applyAlignment="1">
      <alignment horizontal="left" vertical="center"/>
    </xf>
    <xf numFmtId="15" fontId="19" fillId="0" borderId="25" xfId="67" applyNumberFormat="1" applyFont="1" applyBorder="1" applyAlignment="1" applyProtection="1">
      <alignment horizontal="center" vertical="top" wrapText="1"/>
      <protection locked="0"/>
    </xf>
    <xf numFmtId="166" fontId="19" fillId="0" borderId="25" xfId="67" applyNumberFormat="1" applyFont="1" applyBorder="1" applyAlignment="1" applyProtection="1">
      <alignment horizontal="center" vertical="top" wrapText="1"/>
      <protection locked="0"/>
    </xf>
    <xf numFmtId="0" fontId="19" fillId="0" borderId="25" xfId="67" applyFont="1" applyBorder="1" applyAlignment="1" applyProtection="1">
      <alignment horizontal="center" vertical="top" wrapText="1"/>
      <protection locked="0"/>
    </xf>
    <xf numFmtId="0" fontId="20" fillId="0" borderId="25" xfId="67" applyFont="1" applyBorder="1" applyAlignment="1" applyProtection="1">
      <alignment horizontal="center" vertical="top" wrapText="1"/>
      <protection locked="0"/>
    </xf>
    <xf numFmtId="0" fontId="21" fillId="0" borderId="25" xfId="0" applyFont="1" applyBorder="1" applyAlignment="1" applyProtection="1">
      <alignment vertical="top" wrapText="1"/>
      <protection locked="0"/>
    </xf>
    <xf numFmtId="0" fontId="19" fillId="0" borderId="34" xfId="67" applyFont="1" applyBorder="1" applyAlignment="1" applyProtection="1">
      <alignment horizontal="center" vertical="top" wrapText="1"/>
      <protection locked="0"/>
    </xf>
    <xf numFmtId="0" fontId="19" fillId="0" borderId="41" xfId="67" applyFont="1" applyBorder="1" applyAlignment="1" applyProtection="1">
      <alignment vertical="top" wrapText="1"/>
      <protection locked="0"/>
    </xf>
    <xf numFmtId="166" fontId="19" fillId="0" borderId="34" xfId="67" applyNumberFormat="1" applyFont="1" applyBorder="1" applyAlignment="1" applyProtection="1">
      <alignment horizontal="center" vertical="top" wrapText="1"/>
      <protection locked="0"/>
    </xf>
    <xf numFmtId="166" fontId="19" fillId="31" borderId="20" xfId="67" applyNumberFormat="1" applyFont="1" applyFill="1" applyBorder="1" applyAlignment="1" applyProtection="1">
      <alignment horizontal="center" vertical="top" wrapText="1"/>
    </xf>
    <xf numFmtId="166" fontId="19" fillId="31" borderId="45" xfId="67" applyNumberFormat="1" applyFont="1" applyFill="1" applyBorder="1" applyAlignment="1" applyProtection="1">
      <alignment horizontal="center" vertical="top" wrapText="1"/>
    </xf>
    <xf numFmtId="0" fontId="60" fillId="0" borderId="20" xfId="67" applyFont="1" applyBorder="1" applyAlignment="1" applyProtection="1">
      <alignment horizontal="center" vertical="top" wrapText="1"/>
      <protection locked="0"/>
    </xf>
    <xf numFmtId="49" fontId="12" fillId="0" borderId="0" xfId="0" applyNumberFormat="1" applyFont="1" applyBorder="1" applyAlignment="1" applyProtection="1">
      <alignment horizontal="left"/>
      <protection locked="0"/>
    </xf>
    <xf numFmtId="49" fontId="12" fillId="0" borderId="10" xfId="0" applyNumberFormat="1" applyFont="1" applyBorder="1" applyAlignment="1" applyProtection="1">
      <protection locked="0"/>
    </xf>
    <xf numFmtId="0" fontId="46" fillId="0" borderId="20" xfId="77" applyNumberFormat="1" applyFont="1" applyBorder="1" applyAlignment="1">
      <alignment horizontal="left" vertical="center"/>
    </xf>
    <xf numFmtId="0" fontId="13" fillId="0" borderId="0" xfId="0" applyFont="1" applyAlignment="1">
      <alignment horizontal="left" wrapText="1"/>
    </xf>
    <xf numFmtId="0" fontId="0" fillId="0" borderId="0" xfId="0" applyAlignment="1">
      <alignment wrapText="1"/>
    </xf>
    <xf numFmtId="0" fontId="0" fillId="0" borderId="0" xfId="0" applyAlignment="1">
      <alignment vertical="top" wrapText="1"/>
    </xf>
    <xf numFmtId="0" fontId="0" fillId="0" borderId="13" xfId="0" applyBorder="1" applyAlignment="1">
      <alignment vertical="top" wrapText="1"/>
    </xf>
    <xf numFmtId="0" fontId="13" fillId="0" borderId="56" xfId="0" applyFont="1" applyBorder="1" applyAlignment="1">
      <alignment horizontal="left"/>
    </xf>
    <xf numFmtId="0" fontId="101" fillId="24" borderId="25" xfId="0" applyFont="1" applyFill="1" applyBorder="1" applyAlignment="1">
      <alignment horizontal="left" vertical="center" wrapText="1"/>
    </xf>
    <xf numFmtId="0" fontId="13" fillId="0" borderId="0" xfId="0" applyFont="1" applyAlignment="1">
      <alignment wrapText="1"/>
    </xf>
    <xf numFmtId="0" fontId="12" fillId="0" borderId="10" xfId="0" applyFont="1" applyBorder="1" applyAlignment="1">
      <alignment horizontal="center"/>
    </xf>
    <xf numFmtId="9" fontId="12" fillId="0" borderId="19" xfId="419" applyFont="1" applyBorder="1"/>
    <xf numFmtId="0" fontId="0" fillId="0" borderId="0" xfId="0" applyAlignment="1"/>
    <xf numFmtId="0" fontId="0" fillId="0" borderId="0" xfId="0" applyBorder="1" applyAlignment="1"/>
    <xf numFmtId="0" fontId="13" fillId="0" borderId="0" xfId="69" applyFont="1" applyAlignment="1">
      <alignment horizontal="left"/>
    </xf>
    <xf numFmtId="0" fontId="0" fillId="0" borderId="0" xfId="0" applyAlignment="1">
      <alignment wrapText="1"/>
    </xf>
    <xf numFmtId="0" fontId="102" fillId="0" borderId="25" xfId="69" applyNumberFormat="1" applyFont="1" applyBorder="1" applyAlignment="1" applyProtection="1">
      <alignment horizontal="left" vertical="center" wrapText="1"/>
      <protection locked="0"/>
    </xf>
    <xf numFmtId="0" fontId="103" fillId="0" borderId="25" xfId="59" applyNumberFormat="1" applyFont="1" applyBorder="1" applyAlignment="1" applyProtection="1">
      <alignment horizontal="left" vertical="center" wrapText="1"/>
    </xf>
    <xf numFmtId="0" fontId="102" fillId="0" borderId="25" xfId="69" quotePrefix="1" applyNumberFormat="1" applyFont="1" applyBorder="1" applyAlignment="1" applyProtection="1">
      <alignment horizontal="left" vertical="center" wrapText="1"/>
      <protection locked="0"/>
    </xf>
    <xf numFmtId="49" fontId="103" fillId="0" borderId="25" xfId="59" applyNumberFormat="1" applyFont="1" applyBorder="1" applyAlignment="1" applyProtection="1">
      <alignment horizontal="left" vertical="center" wrapText="1"/>
      <protection locked="0"/>
    </xf>
    <xf numFmtId="49" fontId="102" fillId="0" borderId="25" xfId="69" quotePrefix="1" applyNumberFormat="1" applyFont="1" applyBorder="1" applyAlignment="1" applyProtection="1">
      <alignment horizontal="left" vertical="center" wrapText="1"/>
      <protection locked="0"/>
    </xf>
    <xf numFmtId="49" fontId="102" fillId="0" borderId="25" xfId="69" applyNumberFormat="1" applyFont="1" applyBorder="1" applyAlignment="1" applyProtection="1">
      <alignment horizontal="left" vertical="center" wrapText="1"/>
      <protection locked="0"/>
    </xf>
    <xf numFmtId="0" fontId="12" fillId="0" borderId="11" xfId="0" applyFont="1" applyBorder="1" applyAlignment="1" applyProtection="1">
      <alignment horizontal="center"/>
      <protection locked="0"/>
    </xf>
    <xf numFmtId="49" fontId="12" fillId="0" borderId="11" xfId="0" applyNumberFormat="1" applyFont="1" applyFill="1" applyBorder="1" applyAlignment="1" applyProtection="1">
      <alignment horizontal="left"/>
      <protection locked="0"/>
    </xf>
    <xf numFmtId="165" fontId="6" fillId="0" borderId="0" xfId="0" applyNumberFormat="1" applyFont="1" applyBorder="1" applyAlignment="1" applyProtection="1">
      <alignment horizontal="left" vertical="top"/>
      <protection locked="0"/>
    </xf>
    <xf numFmtId="165" fontId="6" fillId="0" borderId="0" xfId="0" applyNumberFormat="1" applyFont="1" applyBorder="1" applyAlignment="1" applyProtection="1">
      <alignment horizontal="left" vertical="top"/>
    </xf>
    <xf numFmtId="49" fontId="12" fillId="0" borderId="0" xfId="0" applyNumberFormat="1" applyFont="1" applyProtection="1"/>
    <xf numFmtId="0" fontId="12" fillId="0" borderId="0" xfId="0" applyFont="1" applyBorder="1" applyAlignment="1">
      <alignment vertical="top"/>
    </xf>
    <xf numFmtId="0" fontId="12" fillId="0" borderId="0" xfId="0" applyFont="1" applyBorder="1" applyAlignment="1" applyProtection="1">
      <alignment vertical="top"/>
    </xf>
    <xf numFmtId="0" fontId="12" fillId="0" borderId="0" xfId="0" applyFont="1" applyFill="1" applyProtection="1"/>
    <xf numFmtId="0" fontId="20" fillId="0" borderId="25" xfId="67" applyFont="1" applyFill="1" applyBorder="1" applyAlignment="1" applyProtection="1">
      <alignment horizontal="center" vertical="top" wrapText="1"/>
    </xf>
    <xf numFmtId="0" fontId="12" fillId="66" borderId="0" xfId="0" applyFont="1" applyFill="1" applyBorder="1" applyAlignment="1">
      <alignment horizontal="center"/>
    </xf>
    <xf numFmtId="0" fontId="12" fillId="66" borderId="0" xfId="0" applyFont="1" applyFill="1" applyBorder="1" applyAlignment="1" applyProtection="1">
      <alignment horizontal="center"/>
    </xf>
    <xf numFmtId="0" fontId="19" fillId="66" borderId="34" xfId="0" applyFont="1" applyFill="1" applyBorder="1" applyAlignment="1" applyProtection="1">
      <alignment horizontal="center"/>
    </xf>
    <xf numFmtId="0" fontId="19" fillId="66" borderId="20" xfId="0" applyFont="1" applyFill="1" applyBorder="1" applyAlignment="1" applyProtection="1"/>
    <xf numFmtId="0" fontId="19" fillId="66" borderId="41" xfId="0" applyFont="1" applyFill="1" applyBorder="1" applyAlignment="1" applyProtection="1">
      <alignment horizontal="center"/>
    </xf>
    <xf numFmtId="167" fontId="19" fillId="66" borderId="25" xfId="0" applyNumberFormat="1" applyFont="1" applyFill="1" applyBorder="1" applyAlignment="1" applyProtection="1">
      <alignment horizontal="center"/>
    </xf>
    <xf numFmtId="167" fontId="19" fillId="66" borderId="32" xfId="0" applyNumberFormat="1" applyFont="1" applyFill="1" applyBorder="1" applyAlignment="1" applyProtection="1">
      <alignment horizontal="center"/>
    </xf>
    <xf numFmtId="173" fontId="19" fillId="66" borderId="32" xfId="0" applyNumberFormat="1" applyFont="1" applyFill="1" applyBorder="1" applyAlignment="1" applyProtection="1">
      <alignment horizontal="center"/>
    </xf>
    <xf numFmtId="167" fontId="19" fillId="66" borderId="32" xfId="0" applyNumberFormat="1" applyFont="1" applyFill="1" applyBorder="1" applyAlignment="1" applyProtection="1">
      <alignment horizontal="center" wrapText="1"/>
    </xf>
    <xf numFmtId="165" fontId="42" fillId="24" borderId="0" xfId="0" applyNumberFormat="1" applyFont="1" applyFill="1" applyAlignment="1" applyProtection="1">
      <alignment horizontal="left"/>
    </xf>
    <xf numFmtId="0" fontId="65" fillId="0" borderId="0" xfId="0" applyFont="1" applyProtection="1"/>
    <xf numFmtId="165" fontId="15" fillId="0" borderId="0" xfId="0" applyNumberFormat="1" applyFont="1" applyAlignment="1" applyProtection="1">
      <alignment horizontal="left"/>
    </xf>
    <xf numFmtId="165" fontId="5" fillId="26" borderId="15" xfId="68" applyNumberFormat="1" applyFont="1" applyFill="1" applyBorder="1" applyAlignment="1" applyProtection="1">
      <alignment horizontal="center" vertical="top"/>
    </xf>
    <xf numFmtId="165" fontId="5" fillId="26" borderId="72" xfId="68" applyNumberFormat="1" applyFont="1" applyFill="1" applyBorder="1" applyAlignment="1" applyProtection="1">
      <alignment horizontal="center" vertical="top" wrapText="1"/>
    </xf>
    <xf numFmtId="166" fontId="5" fillId="26" borderId="72" xfId="68" applyNumberFormat="1" applyFont="1" applyFill="1" applyBorder="1" applyAlignment="1" applyProtection="1">
      <alignment horizontal="center" vertical="top" wrapText="1"/>
    </xf>
    <xf numFmtId="0" fontId="5" fillId="26" borderId="72" xfId="68" applyFont="1" applyFill="1" applyBorder="1" applyAlignment="1" applyProtection="1">
      <alignment horizontal="center" vertical="top"/>
    </xf>
    <xf numFmtId="0" fontId="5" fillId="26" borderId="73" xfId="68" applyFont="1" applyFill="1" applyBorder="1" applyAlignment="1" applyProtection="1">
      <alignment horizontal="center" vertical="top"/>
    </xf>
    <xf numFmtId="0" fontId="5" fillId="26" borderId="73" xfId="68" applyFont="1" applyFill="1" applyBorder="1" applyAlignment="1" applyProtection="1">
      <alignment horizontal="center" vertical="top" wrapText="1"/>
    </xf>
    <xf numFmtId="0" fontId="5" fillId="26" borderId="24" xfId="68" applyFont="1" applyFill="1" applyBorder="1" applyAlignment="1" applyProtection="1">
      <alignment horizontal="center" vertical="top" wrapText="1"/>
    </xf>
    <xf numFmtId="166" fontId="0" fillId="0" borderId="0" xfId="0" applyNumberFormat="1" applyAlignment="1" applyProtection="1">
      <alignment horizontal="center" wrapText="1"/>
    </xf>
    <xf numFmtId="0" fontId="0" fillId="0" borderId="0" xfId="0" applyNumberFormat="1" applyAlignment="1" applyProtection="1">
      <alignment wrapText="1"/>
    </xf>
    <xf numFmtId="0" fontId="0" fillId="0" borderId="0" xfId="0" applyNumberFormat="1" applyAlignment="1" applyProtection="1">
      <alignment horizontal="center" wrapText="1"/>
    </xf>
    <xf numFmtId="0" fontId="0" fillId="0" borderId="0" xfId="0" applyNumberFormat="1" applyProtection="1"/>
    <xf numFmtId="166" fontId="0" fillId="0" borderId="0" xfId="0" applyNumberFormat="1" applyAlignment="1" applyProtection="1">
      <alignment horizontal="center"/>
    </xf>
    <xf numFmtId="165" fontId="63" fillId="0" borderId="12" xfId="63" applyNumberFormat="1" applyFont="1" applyBorder="1" applyAlignment="1">
      <alignment vertical="top"/>
    </xf>
    <xf numFmtId="0" fontId="19" fillId="0" borderId="43" xfId="0" applyFont="1" applyBorder="1" applyProtection="1">
      <protection locked="0"/>
    </xf>
    <xf numFmtId="167" fontId="19" fillId="0" borderId="25" xfId="0" applyNumberFormat="1" applyFont="1" applyBorder="1" applyAlignment="1" applyProtection="1">
      <alignment horizontal="center"/>
      <protection locked="0"/>
    </xf>
    <xf numFmtId="0" fontId="19" fillId="0" borderId="20" xfId="67" applyFont="1" applyBorder="1" applyAlignment="1" applyProtection="1">
      <alignment vertical="top" wrapText="1"/>
      <protection locked="0"/>
    </xf>
    <xf numFmtId="166" fontId="19" fillId="31" borderId="45" xfId="67" applyNumberFormat="1" applyFont="1" applyFill="1" applyBorder="1" applyAlignment="1">
      <alignment horizontal="center" vertical="top" wrapText="1"/>
    </xf>
    <xf numFmtId="166" fontId="19" fillId="31" borderId="20" xfId="67" applyNumberFormat="1" applyFont="1" applyFill="1" applyBorder="1" applyAlignment="1">
      <alignment horizontal="center" vertical="top" wrapText="1"/>
    </xf>
    <xf numFmtId="0" fontId="19" fillId="32" borderId="41" xfId="67" applyFont="1" applyFill="1" applyBorder="1" applyAlignment="1" applyProtection="1">
      <alignment vertical="top" wrapText="1"/>
      <protection locked="0"/>
    </xf>
    <xf numFmtId="0" fontId="6" fillId="32" borderId="0" xfId="0" applyFont="1" applyFill="1" applyProtection="1">
      <protection locked="0"/>
    </xf>
    <xf numFmtId="0" fontId="105" fillId="0" borderId="0" xfId="0" applyFont="1"/>
    <xf numFmtId="0" fontId="41" fillId="67" borderId="41" xfId="67" applyFont="1" applyFill="1" applyBorder="1" applyAlignment="1" applyProtection="1">
      <alignment vertical="center" wrapText="1"/>
      <protection locked="0"/>
    </xf>
    <xf numFmtId="166" fontId="19" fillId="0" borderId="32" xfId="67" applyNumberFormat="1" applyFont="1" applyBorder="1" applyAlignment="1" applyProtection="1">
      <alignment horizontal="center" vertical="top" wrapText="1"/>
      <protection locked="0"/>
    </xf>
    <xf numFmtId="0" fontId="41" fillId="0" borderId="41" xfId="67" applyFont="1" applyBorder="1" applyAlignment="1" applyProtection="1">
      <alignment vertical="top" wrapText="1"/>
      <protection locked="0"/>
    </xf>
    <xf numFmtId="0" fontId="19" fillId="0" borderId="20" xfId="0" applyFont="1" applyBorder="1" applyProtection="1">
      <protection locked="0"/>
    </xf>
    <xf numFmtId="0" fontId="19" fillId="0" borderId="41" xfId="0" applyFont="1" applyBorder="1" applyAlignment="1" applyProtection="1">
      <alignment horizontal="center"/>
      <protection locked="0"/>
    </xf>
    <xf numFmtId="167" fontId="19" fillId="0" borderId="32" xfId="0" applyNumberFormat="1" applyFont="1" applyBorder="1" applyAlignment="1" applyProtection="1">
      <alignment horizontal="center" wrapText="1"/>
      <protection locked="0"/>
    </xf>
    <xf numFmtId="167" fontId="19" fillId="0" borderId="32" xfId="0" applyNumberFormat="1" applyFont="1" applyBorder="1" applyAlignment="1" applyProtection="1">
      <alignment horizontal="center"/>
      <protection locked="0"/>
    </xf>
    <xf numFmtId="0" fontId="12" fillId="0" borderId="29" xfId="65" applyFont="1" applyBorder="1" applyProtection="1">
      <protection locked="0"/>
    </xf>
    <xf numFmtId="0" fontId="12" fillId="0" borderId="29" xfId="65" applyFont="1" applyBorder="1" applyAlignment="1" applyProtection="1">
      <alignment horizontal="center"/>
      <protection locked="0"/>
    </xf>
    <xf numFmtId="0" fontId="12" fillId="0" borderId="25" xfId="65" applyFont="1" applyBorder="1" applyAlignment="1" applyProtection="1">
      <alignment horizontal="left" wrapText="1"/>
      <protection locked="0"/>
    </xf>
    <xf numFmtId="0" fontId="12" fillId="0" borderId="30" xfId="65" applyFont="1" applyBorder="1" applyProtection="1">
      <protection locked="0"/>
    </xf>
    <xf numFmtId="0" fontId="12" fillId="0" borderId="29" xfId="65" applyFont="1" applyBorder="1" applyAlignment="1" applyProtection="1">
      <alignment horizontal="left" wrapText="1"/>
      <protection locked="0"/>
    </xf>
    <xf numFmtId="0" fontId="12" fillId="0" borderId="32" xfId="65" applyFont="1" applyBorder="1" applyProtection="1">
      <protection locked="0"/>
    </xf>
    <xf numFmtId="0" fontId="12" fillId="0" borderId="74" xfId="65" applyFont="1" applyBorder="1" applyProtection="1">
      <protection locked="0"/>
    </xf>
    <xf numFmtId="0" fontId="12" fillId="0" borderId="54" xfId="65" applyFont="1" applyBorder="1" applyProtection="1">
      <protection locked="0"/>
    </xf>
    <xf numFmtId="0" fontId="12" fillId="0" borderId="54" xfId="65" applyFont="1" applyBorder="1" applyAlignment="1" applyProtection="1">
      <alignment horizontal="center"/>
      <protection locked="0"/>
    </xf>
    <xf numFmtId="0" fontId="12" fillId="0" borderId="54" xfId="65" applyFont="1" applyBorder="1" applyAlignment="1" applyProtection="1">
      <alignment horizontal="left" wrapText="1"/>
      <protection locked="0"/>
    </xf>
    <xf numFmtId="0" fontId="12" fillId="0" borderId="75" xfId="65" applyFont="1" applyBorder="1" applyProtection="1">
      <protection locked="0"/>
    </xf>
    <xf numFmtId="0" fontId="40" fillId="0" borderId="25" xfId="69" applyFont="1" applyBorder="1" applyAlignment="1">
      <alignment horizontal="left" vertical="center" wrapText="1"/>
    </xf>
    <xf numFmtId="0" fontId="40" fillId="0" borderId="25" xfId="69" applyFont="1" applyBorder="1" applyAlignment="1" applyProtection="1">
      <alignment horizontal="left" vertical="center" wrapText="1"/>
      <protection locked="0"/>
    </xf>
    <xf numFmtId="49" fontId="9" fillId="0" borderId="25" xfId="59" applyNumberFormat="1" applyBorder="1" applyAlignment="1" applyProtection="1">
      <alignment horizontal="left" vertical="center" wrapText="1"/>
      <protection locked="0"/>
    </xf>
    <xf numFmtId="0" fontId="6" fillId="0" borderId="25" xfId="69" applyFont="1" applyBorder="1" applyAlignment="1">
      <alignment horizontal="center" vertical="center" wrapText="1"/>
    </xf>
    <xf numFmtId="165" fontId="13" fillId="0" borderId="12" xfId="63" applyNumberFormat="1" applyFont="1" applyBorder="1" applyAlignment="1">
      <alignment horizontal="left" vertical="top" wrapText="1"/>
    </xf>
    <xf numFmtId="165" fontId="13" fillId="0" borderId="0" xfId="63" applyNumberFormat="1" applyFont="1" applyBorder="1" applyAlignment="1">
      <alignment horizontal="left" vertical="top" wrapText="1"/>
    </xf>
    <xf numFmtId="165" fontId="13" fillId="0" borderId="13" xfId="63" applyNumberFormat="1" applyFont="1" applyBorder="1" applyAlignment="1">
      <alignment horizontal="left" vertical="top" wrapText="1"/>
    </xf>
    <xf numFmtId="165" fontId="13" fillId="0" borderId="12" xfId="63" applyNumberFormat="1" applyFont="1" applyBorder="1" applyAlignment="1">
      <alignment horizontal="left" vertical="top"/>
    </xf>
    <xf numFmtId="165" fontId="13" fillId="0" borderId="0" xfId="63" applyNumberFormat="1" applyFont="1" applyBorder="1" applyAlignment="1">
      <alignment horizontal="left" vertical="top"/>
    </xf>
    <xf numFmtId="165" fontId="13" fillId="0" borderId="13" xfId="63" applyNumberFormat="1" applyFont="1" applyBorder="1" applyAlignment="1">
      <alignment horizontal="left" vertical="top"/>
    </xf>
    <xf numFmtId="0" fontId="12" fillId="0" borderId="0" xfId="0" applyFont="1" applyBorder="1" applyAlignment="1">
      <alignment vertical="top"/>
    </xf>
    <xf numFmtId="0" fontId="0" fillId="0" borderId="0" xfId="0" applyAlignment="1">
      <alignment vertical="top"/>
    </xf>
    <xf numFmtId="0" fontId="12" fillId="0" borderId="0" xfId="0" applyFont="1" applyBorder="1" applyAlignment="1">
      <alignment vertical="top" wrapText="1"/>
    </xf>
    <xf numFmtId="0" fontId="0" fillId="0" borderId="0" xfId="0" applyAlignment="1">
      <alignment vertical="top" wrapText="1"/>
    </xf>
    <xf numFmtId="165" fontId="12" fillId="0" borderId="0" xfId="0" applyNumberFormat="1" applyFont="1" applyBorder="1" applyAlignment="1">
      <alignment horizontal="left" vertical="top" wrapText="1"/>
    </xf>
    <xf numFmtId="0" fontId="0" fillId="0" borderId="0" xfId="0" applyAlignment="1">
      <alignment horizontal="left" vertical="top" wrapTex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0" xfId="0" applyFont="1" applyFill="1" applyBorder="1" applyAlignment="1">
      <alignment horizontal="left" vertical="top" wrapText="1"/>
    </xf>
    <xf numFmtId="0" fontId="12" fillId="0" borderId="10" xfId="0" applyFont="1" applyBorder="1" applyAlignment="1" applyProtection="1">
      <alignment horizontal="left"/>
      <protection locked="0"/>
    </xf>
    <xf numFmtId="49" fontId="12" fillId="0" borderId="10" xfId="0" applyNumberFormat="1" applyFont="1" applyBorder="1" applyAlignment="1" applyProtection="1">
      <alignment horizontal="left"/>
      <protection locked="0"/>
    </xf>
    <xf numFmtId="49" fontId="12" fillId="0" borderId="10" xfId="0" applyNumberFormat="1" applyFont="1" applyBorder="1" applyAlignment="1" applyProtection="1">
      <alignment wrapText="1"/>
      <protection locked="0"/>
    </xf>
    <xf numFmtId="0" fontId="13" fillId="0" borderId="12" xfId="63" applyNumberFormat="1" applyFont="1" applyBorder="1" applyAlignment="1">
      <alignment horizontal="left"/>
    </xf>
    <xf numFmtId="0" fontId="13" fillId="0" borderId="0" xfId="63" applyNumberFormat="1" applyFont="1" applyBorder="1" applyAlignment="1">
      <alignment horizontal="left"/>
    </xf>
    <xf numFmtId="0" fontId="13" fillId="0" borderId="13" xfId="63" applyNumberFormat="1" applyFont="1" applyBorder="1" applyAlignment="1">
      <alignment horizontal="left"/>
    </xf>
    <xf numFmtId="165" fontId="12" fillId="0" borderId="0" xfId="0" applyNumberFormat="1" applyFont="1" applyFill="1" applyBorder="1" applyAlignment="1" applyProtection="1">
      <alignment horizontal="left" vertical="top" wrapText="1"/>
    </xf>
    <xf numFmtId="0" fontId="12" fillId="0" borderId="10" xfId="0" applyNumberFormat="1" applyFont="1" applyFill="1" applyBorder="1" applyAlignment="1" applyProtection="1">
      <alignment horizontal="left"/>
      <protection locked="0"/>
    </xf>
    <xf numFmtId="0" fontId="13" fillId="0" borderId="22" xfId="63" applyNumberFormat="1" applyFont="1" applyBorder="1" applyAlignment="1">
      <alignment horizontal="left"/>
    </xf>
    <xf numFmtId="0" fontId="3" fillId="0" borderId="10" xfId="63" applyNumberFormat="1" applyBorder="1" applyAlignment="1"/>
    <xf numFmtId="0" fontId="3" fillId="0" borderId="19" xfId="63" applyNumberFormat="1" applyBorder="1" applyAlignment="1"/>
    <xf numFmtId="165" fontId="6" fillId="0" borderId="0" xfId="0" applyNumberFormat="1" applyFont="1" applyFill="1" applyBorder="1" applyAlignment="1" applyProtection="1">
      <alignment horizontal="left" vertical="center" wrapText="1"/>
    </xf>
    <xf numFmtId="0" fontId="6" fillId="0" borderId="0" xfId="0" applyFont="1" applyBorder="1" applyAlignment="1">
      <alignment horizontal="left" vertical="top" wrapText="1"/>
    </xf>
    <xf numFmtId="49" fontId="12" fillId="0" borderId="10" xfId="0" applyNumberFormat="1" applyFont="1" applyBorder="1" applyAlignment="1" applyProtection="1">
      <alignment horizontal="left" wrapText="1"/>
      <protection locked="0"/>
    </xf>
    <xf numFmtId="165" fontId="12" fillId="0" borderId="0" xfId="0" applyNumberFormat="1" applyFont="1" applyFill="1" applyAlignment="1">
      <alignment vertical="center" wrapText="1"/>
    </xf>
    <xf numFmtId="0" fontId="12" fillId="0" borderId="0" xfId="0" applyFont="1" applyBorder="1" applyAlignment="1" applyProtection="1">
      <alignment horizontal="left" vertical="top" wrapText="1"/>
      <protection locked="0"/>
    </xf>
    <xf numFmtId="0" fontId="12" fillId="0" borderId="10" xfId="0" applyFont="1" applyBorder="1" applyAlignment="1" applyProtection="1">
      <alignment horizontal="left" vertical="top" wrapText="1"/>
      <protection locked="0"/>
    </xf>
    <xf numFmtId="165" fontId="12" fillId="0" borderId="0" xfId="0" applyNumberFormat="1" applyFont="1" applyAlignment="1">
      <alignment vertical="center" wrapText="1"/>
    </xf>
    <xf numFmtId="49" fontId="0" fillId="0" borderId="10" xfId="0" applyNumberFormat="1" applyBorder="1" applyAlignment="1" applyProtection="1">
      <alignment horizontal="left"/>
      <protection locked="0"/>
    </xf>
    <xf numFmtId="165" fontId="16" fillId="0" borderId="0" xfId="0" applyNumberFormat="1" applyFont="1" applyAlignment="1">
      <alignment vertical="center" wrapText="1"/>
    </xf>
    <xf numFmtId="15" fontId="12" fillId="0" borderId="51" xfId="0" applyNumberFormat="1" applyFont="1" applyFill="1" applyBorder="1" applyAlignment="1" applyProtection="1">
      <alignment horizontal="left"/>
      <protection locked="0"/>
    </xf>
    <xf numFmtId="0" fontId="0" fillId="0" borderId="52" xfId="0" applyBorder="1" applyAlignment="1" applyProtection="1">
      <protection locked="0"/>
    </xf>
    <xf numFmtId="165" fontId="16" fillId="0" borderId="0" xfId="0" applyNumberFormat="1" applyFont="1" applyAlignment="1">
      <alignment vertical="top" wrapText="1"/>
    </xf>
    <xf numFmtId="165" fontId="16" fillId="0" borderId="13" xfId="0" applyNumberFormat="1" applyFont="1" applyBorder="1" applyAlignment="1">
      <alignment vertical="top" wrapText="1"/>
    </xf>
    <xf numFmtId="165" fontId="13" fillId="0" borderId="0" xfId="0" applyNumberFormat="1" applyFont="1" applyAlignment="1">
      <alignment horizontal="left" wrapText="1"/>
    </xf>
    <xf numFmtId="0" fontId="13" fillId="0" borderId="0" xfId="0" applyFont="1" applyAlignment="1">
      <alignment horizontal="left" wrapText="1"/>
    </xf>
    <xf numFmtId="0" fontId="13" fillId="0" borderId="53" xfId="0" applyFont="1" applyBorder="1" applyAlignment="1">
      <alignment vertical="center" wrapText="1"/>
    </xf>
    <xf numFmtId="0" fontId="0" fillId="0" borderId="21" xfId="0" applyBorder="1"/>
    <xf numFmtId="0" fontId="0" fillId="0" borderId="0" xfId="0" applyAlignment="1">
      <alignment horizontal="left" wrapText="1"/>
    </xf>
    <xf numFmtId="165" fontId="16" fillId="0" borderId="13" xfId="0" applyNumberFormat="1" applyFont="1" applyBorder="1" applyAlignment="1">
      <alignment vertical="center" wrapText="1"/>
    </xf>
    <xf numFmtId="0" fontId="45" fillId="0" borderId="0" xfId="0" applyFont="1" applyAlignment="1">
      <alignment vertical="center" wrapText="1"/>
    </xf>
    <xf numFmtId="0" fontId="45" fillId="0" borderId="13" xfId="0" applyFont="1" applyBorder="1" applyAlignment="1">
      <alignment vertical="center" wrapText="1"/>
    </xf>
    <xf numFmtId="0" fontId="47" fillId="0" borderId="0" xfId="0" applyFont="1" applyBorder="1" applyAlignment="1">
      <alignment vertical="center" wrapText="1"/>
    </xf>
    <xf numFmtId="0" fontId="46" fillId="0" borderId="0" xfId="0" applyFont="1" applyAlignment="1">
      <alignment vertical="center"/>
    </xf>
    <xf numFmtId="165" fontId="13" fillId="0" borderId="0" xfId="0" applyNumberFormat="1" applyFont="1" applyAlignment="1">
      <alignment horizontal="left" vertical="top" wrapText="1"/>
    </xf>
    <xf numFmtId="0" fontId="13" fillId="0" borderId="34" xfId="65" applyFont="1" applyBorder="1" applyAlignment="1">
      <alignment wrapText="1"/>
    </xf>
    <xf numFmtId="0" fontId="18" fillId="0" borderId="38" xfId="0" applyFont="1" applyBorder="1" applyAlignment="1"/>
    <xf numFmtId="0" fontId="13" fillId="0" borderId="25" xfId="65" applyFont="1" applyBorder="1" applyAlignment="1">
      <alignment horizontal="center" wrapText="1"/>
    </xf>
    <xf numFmtId="0" fontId="13" fillId="0" borderId="37" xfId="0" applyFont="1" applyBorder="1" applyAlignment="1">
      <alignment horizontal="center" wrapText="1"/>
    </xf>
    <xf numFmtId="0" fontId="13" fillId="0" borderId="25" xfId="65" applyFont="1" applyBorder="1" applyAlignment="1">
      <alignment horizontal="center"/>
    </xf>
    <xf numFmtId="0" fontId="13" fillId="0" borderId="25" xfId="0" applyFont="1" applyBorder="1" applyAlignment="1">
      <alignment horizontal="center"/>
    </xf>
    <xf numFmtId="0" fontId="12" fillId="0" borderId="0" xfId="65" applyFont="1" applyBorder="1" applyAlignment="1">
      <alignment wrapText="1"/>
    </xf>
    <xf numFmtId="0" fontId="3" fillId="0" borderId="0" xfId="0" applyFont="1" applyAlignment="1"/>
    <xf numFmtId="0" fontId="13" fillId="0" borderId="54" xfId="65" applyFont="1" applyBorder="1" applyAlignment="1">
      <alignment horizontal="center" wrapText="1"/>
    </xf>
    <xf numFmtId="0" fontId="13" fillId="0" borderId="55" xfId="65" applyFont="1" applyBorder="1" applyAlignment="1">
      <alignment horizontal="center" wrapText="1"/>
    </xf>
    <xf numFmtId="0" fontId="3" fillId="0" borderId="0" xfId="0" applyFont="1" applyAlignment="1">
      <alignment wrapText="1"/>
    </xf>
    <xf numFmtId="0" fontId="13" fillId="0" borderId="53" xfId="0" applyFont="1" applyBorder="1" applyAlignment="1">
      <alignment horizontal="center"/>
    </xf>
    <xf numFmtId="0" fontId="18" fillId="0" borderId="21" xfId="0" applyFont="1" applyBorder="1" applyAlignment="1">
      <alignment horizontal="center"/>
    </xf>
    <xf numFmtId="0" fontId="13" fillId="0" borderId="0" xfId="0" applyFont="1" applyBorder="1" applyAlignment="1">
      <alignment horizontal="left" wrapText="1"/>
    </xf>
    <xf numFmtId="0" fontId="67" fillId="34" borderId="0" xfId="0" applyFont="1" applyFill="1" applyAlignment="1">
      <alignment horizontal="center"/>
    </xf>
    <xf numFmtId="165" fontId="13" fillId="0" borderId="0" xfId="0" applyNumberFormat="1" applyFont="1" applyAlignment="1">
      <alignment wrapText="1"/>
    </xf>
    <xf numFmtId="0" fontId="0" fillId="0" borderId="0" xfId="0" applyAlignment="1"/>
    <xf numFmtId="0" fontId="0" fillId="0" borderId="0" xfId="0" applyBorder="1" applyAlignment="1"/>
    <xf numFmtId="0" fontId="0" fillId="0" borderId="13" xfId="0" applyBorder="1" applyAlignment="1"/>
    <xf numFmtId="0" fontId="0" fillId="0" borderId="0" xfId="0" applyAlignment="1">
      <alignment horizontal="left"/>
    </xf>
    <xf numFmtId="0" fontId="0" fillId="0" borderId="0" xfId="0" applyBorder="1" applyAlignment="1">
      <alignment horizontal="left"/>
    </xf>
    <xf numFmtId="49" fontId="13" fillId="0" borderId="50" xfId="0" applyNumberFormat="1" applyFont="1" applyBorder="1" applyAlignment="1" applyProtection="1">
      <protection locked="0"/>
    </xf>
    <xf numFmtId="49" fontId="0" fillId="0" borderId="44" xfId="0" applyNumberFormat="1" applyBorder="1" applyAlignment="1" applyProtection="1">
      <protection locked="0"/>
    </xf>
    <xf numFmtId="168" fontId="13" fillId="0" borderId="32" xfId="0" applyNumberFormat="1" applyFont="1" applyBorder="1" applyAlignment="1" applyProtection="1">
      <alignment horizontal="left"/>
      <protection locked="0"/>
    </xf>
    <xf numFmtId="168" fontId="0" fillId="0" borderId="57" xfId="0" applyNumberFormat="1" applyBorder="1" applyAlignment="1" applyProtection="1">
      <alignment horizontal="left"/>
      <protection locked="0"/>
    </xf>
    <xf numFmtId="0" fontId="13" fillId="0" borderId="32" xfId="0" applyFont="1" applyBorder="1" applyAlignment="1" applyProtection="1">
      <protection locked="0"/>
    </xf>
    <xf numFmtId="0" fontId="0" fillId="0" borderId="45" xfId="0" applyBorder="1" applyAlignment="1" applyProtection="1">
      <protection locked="0"/>
    </xf>
    <xf numFmtId="0" fontId="12" fillId="0" borderId="39" xfId="0" applyFont="1" applyBorder="1" applyAlignment="1"/>
    <xf numFmtId="0" fontId="0" fillId="0" borderId="47" xfId="0" applyBorder="1" applyAlignment="1"/>
    <xf numFmtId="0" fontId="13" fillId="0" borderId="0" xfId="0" applyFont="1" applyBorder="1" applyAlignment="1">
      <alignment horizontal="left"/>
    </xf>
    <xf numFmtId="165" fontId="13" fillId="0" borderId="0" xfId="0" applyNumberFormat="1" applyFont="1" applyAlignment="1" applyProtection="1">
      <alignment horizontal="left" vertical="center" wrapText="1"/>
    </xf>
    <xf numFmtId="0" fontId="13" fillId="0" borderId="0" xfId="0" applyFont="1" applyAlignment="1" applyProtection="1">
      <alignment horizontal="left" vertical="center" wrapText="1"/>
    </xf>
    <xf numFmtId="0" fontId="13" fillId="0" borderId="0" xfId="69" applyFont="1" applyAlignment="1">
      <alignment wrapText="1"/>
    </xf>
    <xf numFmtId="0" fontId="13" fillId="0" borderId="0" xfId="69" applyFont="1" applyAlignment="1">
      <alignment horizontal="left" wrapText="1"/>
    </xf>
    <xf numFmtId="0" fontId="13" fillId="0" borderId="0" xfId="69" applyFont="1" applyAlignment="1">
      <alignment horizontal="left"/>
    </xf>
    <xf numFmtId="0" fontId="0" fillId="0" borderId="0" xfId="0" applyAlignment="1">
      <alignment wrapText="1"/>
    </xf>
    <xf numFmtId="49" fontId="12" fillId="0" borderId="10" xfId="0" applyNumberFormat="1" applyFont="1" applyBorder="1" applyAlignment="1" applyProtection="1">
      <alignment horizontal="left" wrapText="1"/>
    </xf>
    <xf numFmtId="0" fontId="0" fillId="0" borderId="10" xfId="0" applyBorder="1" applyAlignment="1" applyProtection="1">
      <alignment horizontal="left" wrapText="1"/>
    </xf>
    <xf numFmtId="0" fontId="12" fillId="0" borderId="0" xfId="0" applyFont="1" applyBorder="1" applyAlignment="1" applyProtection="1">
      <alignment horizontal="left" vertical="top" wrapText="1"/>
    </xf>
    <xf numFmtId="0" fontId="12" fillId="0" borderId="10" xfId="0" applyFont="1" applyBorder="1" applyAlignment="1" applyProtection="1">
      <alignment horizontal="left" vertical="top" wrapText="1"/>
    </xf>
    <xf numFmtId="0" fontId="12" fillId="0" borderId="0" xfId="0" applyFont="1" applyBorder="1" applyAlignment="1" applyProtection="1">
      <alignment vertical="top" wrapText="1"/>
    </xf>
    <xf numFmtId="0" fontId="0" fillId="0" borderId="0" xfId="0" applyAlignment="1" applyProtection="1">
      <alignment vertical="top" wrapText="1"/>
    </xf>
    <xf numFmtId="0" fontId="0" fillId="0" borderId="0" xfId="0" applyAlignment="1" applyProtection="1"/>
    <xf numFmtId="165" fontId="12" fillId="0" borderId="0" xfId="0" applyNumberFormat="1" applyFont="1" applyBorder="1" applyAlignment="1" applyProtection="1">
      <alignment horizontal="left" vertical="top" wrapText="1"/>
    </xf>
    <xf numFmtId="0" fontId="0" fillId="0" borderId="0" xfId="0" applyAlignment="1" applyProtection="1">
      <alignment horizontal="left" vertical="top" wrapText="1"/>
    </xf>
    <xf numFmtId="165" fontId="6" fillId="0" borderId="0" xfId="0" applyNumberFormat="1" applyFont="1" applyBorder="1" applyAlignment="1" applyProtection="1">
      <alignment horizontal="left" vertical="center" wrapText="1"/>
    </xf>
    <xf numFmtId="0" fontId="12" fillId="0" borderId="10" xfId="0" applyNumberFormat="1" applyFont="1" applyFill="1" applyBorder="1" applyAlignment="1" applyProtection="1">
      <alignment horizontal="left"/>
    </xf>
    <xf numFmtId="0" fontId="6" fillId="0" borderId="0" xfId="0" applyFont="1" applyBorder="1" applyAlignment="1" applyProtection="1">
      <alignment horizontal="left" vertical="top" wrapText="1"/>
    </xf>
    <xf numFmtId="0" fontId="41" fillId="0" borderId="0" xfId="0" applyFont="1" applyBorder="1" applyAlignment="1" applyProtection="1">
      <alignment horizontal="left" vertical="top" wrapText="1"/>
    </xf>
    <xf numFmtId="0" fontId="12" fillId="0" borderId="10" xfId="0" applyFont="1" applyBorder="1" applyAlignment="1" applyProtection="1">
      <alignment horizontal="left" wrapText="1"/>
    </xf>
    <xf numFmtId="0" fontId="0" fillId="0" borderId="10" xfId="0" applyBorder="1" applyAlignment="1" applyProtection="1">
      <alignment horizontal="left"/>
    </xf>
    <xf numFmtId="49" fontId="12" fillId="0" borderId="70" xfId="0" applyNumberFormat="1" applyFont="1" applyBorder="1" applyAlignment="1" applyProtection="1">
      <alignment horizontal="left" wrapText="1"/>
    </xf>
    <xf numFmtId="0" fontId="12" fillId="0" borderId="0" xfId="0" applyFont="1" applyBorder="1" applyAlignment="1" applyProtection="1">
      <alignment vertical="top"/>
    </xf>
    <xf numFmtId="0" fontId="0" fillId="0" borderId="0" xfId="0" applyAlignment="1" applyProtection="1">
      <alignment vertical="top"/>
    </xf>
    <xf numFmtId="0" fontId="3" fillId="0" borderId="0" xfId="63" applyNumberFormat="1" applyBorder="1" applyAlignment="1"/>
    <xf numFmtId="0" fontId="3" fillId="0" borderId="13" xfId="63" applyNumberFormat="1" applyBorder="1" applyAlignment="1"/>
    <xf numFmtId="49" fontId="12" fillId="0" borderId="10" xfId="0" applyNumberFormat="1" applyFont="1" applyBorder="1" applyAlignment="1" applyProtection="1">
      <alignment wrapText="1"/>
    </xf>
    <xf numFmtId="49" fontId="12" fillId="0" borderId="10" xfId="0" applyNumberFormat="1" applyFont="1" applyBorder="1" applyAlignment="1" applyProtection="1">
      <alignment horizontal="left"/>
    </xf>
    <xf numFmtId="49" fontId="0" fillId="0" borderId="10" xfId="0" applyNumberFormat="1" applyBorder="1" applyAlignment="1" applyProtection="1">
      <alignment horizontal="left"/>
    </xf>
    <xf numFmtId="165" fontId="12" fillId="0" borderId="0" xfId="0" applyNumberFormat="1" applyFont="1" applyAlignment="1" applyProtection="1">
      <alignment vertical="top" wrapText="1"/>
    </xf>
    <xf numFmtId="15" fontId="12" fillId="0" borderId="51" xfId="0" applyNumberFormat="1" applyFont="1" applyFill="1" applyBorder="1" applyAlignment="1">
      <alignment horizontal="left"/>
    </xf>
    <xf numFmtId="0" fontId="0" fillId="0" borderId="52" xfId="0" applyBorder="1" applyAlignment="1"/>
    <xf numFmtId="0" fontId="0" fillId="0" borderId="21" xfId="0" applyBorder="1" applyAlignment="1">
      <alignment vertical="center" wrapText="1"/>
    </xf>
    <xf numFmtId="0" fontId="68" fillId="34" borderId="0" xfId="0" applyFont="1" applyFill="1" applyAlignment="1">
      <alignment horizontal="center"/>
    </xf>
    <xf numFmtId="49" fontId="12" fillId="0" borderId="50" xfId="63" applyNumberFormat="1" applyFont="1" applyFill="1" applyBorder="1" applyAlignment="1" applyProtection="1">
      <alignment horizontal="left"/>
    </xf>
    <xf numFmtId="0" fontId="0" fillId="0" borderId="58" xfId="0" applyBorder="1" applyAlignment="1"/>
    <xf numFmtId="15" fontId="12" fillId="0" borderId="32" xfId="63" applyNumberFormat="1" applyFont="1" applyFill="1" applyBorder="1" applyAlignment="1" applyProtection="1">
      <alignment horizontal="left"/>
    </xf>
    <xf numFmtId="0" fontId="0" fillId="0" borderId="57" xfId="0" applyBorder="1" applyAlignment="1"/>
    <xf numFmtId="49" fontId="12" fillId="0" borderId="32" xfId="63" applyNumberFormat="1" applyFont="1" applyFill="1" applyBorder="1" applyAlignment="1" applyProtection="1">
      <alignment horizontal="left"/>
    </xf>
    <xf numFmtId="0" fontId="12" fillId="0" borderId="39" xfId="63" applyFont="1" applyBorder="1" applyAlignment="1" applyProtection="1"/>
    <xf numFmtId="0" fontId="0" fillId="0" borderId="59" xfId="0" applyBorder="1" applyAlignment="1"/>
    <xf numFmtId="0" fontId="13" fillId="0" borderId="56" xfId="0" applyFont="1" applyBorder="1" applyAlignment="1" applyProtection="1">
      <alignment horizontal="left"/>
    </xf>
    <xf numFmtId="0" fontId="106" fillId="0" borderId="25" xfId="0" applyFont="1" applyBorder="1" applyAlignment="1">
      <alignment horizontal="center" vertical="center"/>
    </xf>
    <xf numFmtId="0" fontId="53" fillId="0" borderId="34" xfId="0" applyFont="1" applyBorder="1" applyAlignment="1">
      <alignment horizontal="center" vertical="top" wrapText="1"/>
    </xf>
    <xf numFmtId="0" fontId="5" fillId="0" borderId="41" xfId="67" applyFont="1" applyBorder="1" applyAlignment="1" applyProtection="1">
      <alignment vertical="top" wrapText="1"/>
      <protection locked="0"/>
    </xf>
  </cellXfs>
  <cellStyles count="425">
    <cellStyle name=" 1" xfId="1" xr:uid="{00000000-0005-0000-0000-000000000000}"/>
    <cellStyle name=" 1 2" xfId="78" xr:uid="{00000000-0005-0000-0000-000001000000}"/>
    <cellStyle name="%" xfId="2" xr:uid="{00000000-0005-0000-0000-000002000000}"/>
    <cellStyle name="% 2" xfId="3" xr:uid="{00000000-0005-0000-0000-000003000000}"/>
    <cellStyle name="% 3" xfId="79" xr:uid="{00000000-0005-0000-0000-000004000000}"/>
    <cellStyle name="%_Databases" xfId="4" xr:uid="{00000000-0005-0000-0000-000005000000}"/>
    <cellStyle name="%_PSS Input Form - Preparation_Act_Sample" xfId="5" xr:uid="{00000000-0005-0000-0000-000006000000}"/>
    <cellStyle name="%_Unix, Windows, Mainframe" xfId="6" xr:uid="{00000000-0005-0000-0000-000007000000}"/>
    <cellStyle name="_DR - Activites Plan (IM, WDB, CPLS, CPNI) - modified" xfId="7" xr:uid="{00000000-0005-0000-0000-000008000000}"/>
    <cellStyle name="_DR Drill Activities (MFES) 20051117" xfId="8" xr:uid="{00000000-0005-0000-0000-000009000000}"/>
    <cellStyle name="_DR Tasks for FINIQ v1.3" xfId="9" xr:uid="{00000000-0005-0000-0000-00000A000000}"/>
    <cellStyle name="_EID Request Form for PSS (Non Caravan)" xfId="10" xr:uid="{00000000-0005-0000-0000-00000B000000}"/>
    <cellStyle name="_Essbase DR activities plan (modified)" xfId="11" xr:uid="{00000000-0005-0000-0000-00000C000000}"/>
    <cellStyle name="_Essbase IDRD 1.01" xfId="12" xr:uid="{00000000-0005-0000-0000-00000D000000}"/>
    <cellStyle name="_FIDS DR Drill activities V1.3" xfId="13" xr:uid="{00000000-0005-0000-0000-00000E000000}"/>
    <cellStyle name="_HK DRD Activities V1.1 _ CIMS " xfId="14" xr:uid="{00000000-0005-0000-0000-00000F000000}"/>
    <cellStyle name="_HK G2 Cutover Activities V1.8" xfId="15" xr:uid="{00000000-0005-0000-0000-000010000000}"/>
    <cellStyle name="_HK IDRD Activities V1.0_(RSR-IN)" xfId="16" xr:uid="{00000000-0005-0000-0000-000011000000}"/>
    <cellStyle name="_HK IDRD Activities V1.1_Scybernet" xfId="17" xr:uid="{00000000-0005-0000-0000-000012000000}"/>
    <cellStyle name="_MR DR Activities - Consolidated" xfId="18" xr:uid="{00000000-0005-0000-0000-000013000000}"/>
    <cellStyle name="_MR DR Activities - Consolidated v1.4" xfId="19" xr:uid="{00000000-0005-0000-0000-000014000000}"/>
    <cellStyle name="_MY DR2 activity" xfId="20" xr:uid="{00000000-0005-0000-0000-000015000000}"/>
    <cellStyle name="_PEOPLEWISE Activities v1.1" xfId="21" xr:uid="{00000000-0005-0000-0000-000016000000}"/>
    <cellStyle name="_PSB DR activities (modified)" xfId="22" xr:uid="{00000000-0005-0000-0000-000017000000}"/>
    <cellStyle name="_RSR-IN  MR DR activities V1.2 (modified format)" xfId="23" xr:uid="{00000000-0005-0000-0000-000018000000}"/>
    <cellStyle name="_SG_MY_DR_Activities( FBS )" xfId="24" xr:uid="{00000000-0005-0000-0000-000019000000}"/>
    <cellStyle name="_User Registration Form" xfId="25" xr:uid="{00000000-0005-0000-0000-00001A000000}"/>
    <cellStyle name="20% - Accent1" xfId="26" builtinId="30" customBuiltin="1"/>
    <cellStyle name="20% - Accent1 2" xfId="80" xr:uid="{00000000-0005-0000-0000-00001C000000}"/>
    <cellStyle name="20% - Accent1 3" xfId="81" xr:uid="{00000000-0005-0000-0000-00001D000000}"/>
    <cellStyle name="20% - Accent2" xfId="27" builtinId="34" customBuiltin="1"/>
    <cellStyle name="20% - Accent2 2" xfId="82" xr:uid="{00000000-0005-0000-0000-00001F000000}"/>
    <cellStyle name="20% - Accent2 3" xfId="83" xr:uid="{00000000-0005-0000-0000-000020000000}"/>
    <cellStyle name="20% - Accent3" xfId="28" builtinId="38" customBuiltin="1"/>
    <cellStyle name="20% - Accent3 2" xfId="84" xr:uid="{00000000-0005-0000-0000-000022000000}"/>
    <cellStyle name="20% - Accent3 3" xfId="85" xr:uid="{00000000-0005-0000-0000-000023000000}"/>
    <cellStyle name="20% - Accent4" xfId="29" builtinId="42" customBuiltin="1"/>
    <cellStyle name="20% - Accent4 2" xfId="86" xr:uid="{00000000-0005-0000-0000-000025000000}"/>
    <cellStyle name="20% - Accent4 3" xfId="87" xr:uid="{00000000-0005-0000-0000-000026000000}"/>
    <cellStyle name="20% - Accent5" xfId="30" builtinId="46" customBuiltin="1"/>
    <cellStyle name="20% - Accent5 2" xfId="88" xr:uid="{00000000-0005-0000-0000-000028000000}"/>
    <cellStyle name="20% - Accent5 3" xfId="89" xr:uid="{00000000-0005-0000-0000-000029000000}"/>
    <cellStyle name="20% - Accent6" xfId="31" builtinId="50" customBuiltin="1"/>
    <cellStyle name="20% - Accent6 2" xfId="90" xr:uid="{00000000-0005-0000-0000-00002B000000}"/>
    <cellStyle name="20% - Accent6 3" xfId="91" xr:uid="{00000000-0005-0000-0000-00002C000000}"/>
    <cellStyle name="40% - Accent1" xfId="32" builtinId="31" customBuiltin="1"/>
    <cellStyle name="40% - Accent1 2" xfId="92" xr:uid="{00000000-0005-0000-0000-00002E000000}"/>
    <cellStyle name="40% - Accent1 3" xfId="93" xr:uid="{00000000-0005-0000-0000-00002F000000}"/>
    <cellStyle name="40% - Accent2" xfId="33" builtinId="35" customBuiltin="1"/>
    <cellStyle name="40% - Accent2 2" xfId="94" xr:uid="{00000000-0005-0000-0000-000031000000}"/>
    <cellStyle name="40% - Accent2 3" xfId="95" xr:uid="{00000000-0005-0000-0000-000032000000}"/>
    <cellStyle name="40% - Accent3" xfId="34" builtinId="39" customBuiltin="1"/>
    <cellStyle name="40% - Accent3 2" xfId="96" xr:uid="{00000000-0005-0000-0000-000034000000}"/>
    <cellStyle name="40% - Accent3 3" xfId="97" xr:uid="{00000000-0005-0000-0000-000035000000}"/>
    <cellStyle name="40% - Accent4" xfId="35" builtinId="43" customBuiltin="1"/>
    <cellStyle name="40% - Accent4 2" xfId="98" xr:uid="{00000000-0005-0000-0000-000037000000}"/>
    <cellStyle name="40% - Accent4 3" xfId="99" xr:uid="{00000000-0005-0000-0000-000038000000}"/>
    <cellStyle name="40% - Accent5" xfId="36" builtinId="47" customBuiltin="1"/>
    <cellStyle name="40% - Accent5 2" xfId="100" xr:uid="{00000000-0005-0000-0000-00003A000000}"/>
    <cellStyle name="40% - Accent5 3" xfId="101" xr:uid="{00000000-0005-0000-0000-00003B000000}"/>
    <cellStyle name="40% - Accent6" xfId="37" builtinId="51" customBuiltin="1"/>
    <cellStyle name="40% - Accent6 2" xfId="102" xr:uid="{00000000-0005-0000-0000-00003D000000}"/>
    <cellStyle name="40% - Accent6 3" xfId="103" xr:uid="{00000000-0005-0000-0000-00003E000000}"/>
    <cellStyle name="60% - Accent1" xfId="38" builtinId="32" customBuiltin="1"/>
    <cellStyle name="60% - Accent1 2" xfId="104" xr:uid="{00000000-0005-0000-0000-000040000000}"/>
    <cellStyle name="60% - Accent1 3" xfId="105" xr:uid="{00000000-0005-0000-0000-000041000000}"/>
    <cellStyle name="60% - Accent2" xfId="39" builtinId="36" customBuiltin="1"/>
    <cellStyle name="60% - Accent2 2" xfId="106" xr:uid="{00000000-0005-0000-0000-000043000000}"/>
    <cellStyle name="60% - Accent2 3" xfId="107" xr:uid="{00000000-0005-0000-0000-000044000000}"/>
    <cellStyle name="60% - Accent3" xfId="40" builtinId="40" customBuiltin="1"/>
    <cellStyle name="60% - Accent3 2" xfId="108" xr:uid="{00000000-0005-0000-0000-000046000000}"/>
    <cellStyle name="60% - Accent3 3" xfId="109" xr:uid="{00000000-0005-0000-0000-000047000000}"/>
    <cellStyle name="60% - Accent4" xfId="41" builtinId="44" customBuiltin="1"/>
    <cellStyle name="60% - Accent4 2" xfId="110" xr:uid="{00000000-0005-0000-0000-000049000000}"/>
    <cellStyle name="60% - Accent4 3" xfId="111" xr:uid="{00000000-0005-0000-0000-00004A000000}"/>
    <cellStyle name="60% - Accent5" xfId="42" builtinId="48" customBuiltin="1"/>
    <cellStyle name="60% - Accent5 2" xfId="112" xr:uid="{00000000-0005-0000-0000-00004C000000}"/>
    <cellStyle name="60% - Accent5 3" xfId="113" xr:uid="{00000000-0005-0000-0000-00004D000000}"/>
    <cellStyle name="60% - Accent6" xfId="43" builtinId="52" customBuiltin="1"/>
    <cellStyle name="60% - Accent6 2" xfId="114" xr:uid="{00000000-0005-0000-0000-00004F000000}"/>
    <cellStyle name="60% - Accent6 3" xfId="115" xr:uid="{00000000-0005-0000-0000-000050000000}"/>
    <cellStyle name="Accent1" xfId="44" builtinId="29" customBuiltin="1"/>
    <cellStyle name="Accent1 2" xfId="116" xr:uid="{00000000-0005-0000-0000-000052000000}"/>
    <cellStyle name="Accent1 3" xfId="117" xr:uid="{00000000-0005-0000-0000-000053000000}"/>
    <cellStyle name="Accent2" xfId="45" builtinId="33" customBuiltin="1"/>
    <cellStyle name="Accent2 2" xfId="118" xr:uid="{00000000-0005-0000-0000-000055000000}"/>
    <cellStyle name="Accent2 3" xfId="119" xr:uid="{00000000-0005-0000-0000-000056000000}"/>
    <cellStyle name="Accent3" xfId="46" builtinId="37" customBuiltin="1"/>
    <cellStyle name="Accent3 2" xfId="120" xr:uid="{00000000-0005-0000-0000-000058000000}"/>
    <cellStyle name="Accent3 3" xfId="121" xr:uid="{00000000-0005-0000-0000-000059000000}"/>
    <cellStyle name="Accent4" xfId="47" builtinId="41" customBuiltin="1"/>
    <cellStyle name="Accent4 2" xfId="122" xr:uid="{00000000-0005-0000-0000-00005B000000}"/>
    <cellStyle name="Accent4 3" xfId="123" xr:uid="{00000000-0005-0000-0000-00005C000000}"/>
    <cellStyle name="Accent5" xfId="48" builtinId="45" customBuiltin="1"/>
    <cellStyle name="Accent5 2" xfId="124" xr:uid="{00000000-0005-0000-0000-00005E000000}"/>
    <cellStyle name="Accent5 3" xfId="125" xr:uid="{00000000-0005-0000-0000-00005F000000}"/>
    <cellStyle name="Accent6" xfId="49" builtinId="49" customBuiltin="1"/>
    <cellStyle name="Accent6 2" xfId="126" xr:uid="{00000000-0005-0000-0000-000061000000}"/>
    <cellStyle name="Accent6 3" xfId="127" xr:uid="{00000000-0005-0000-0000-000062000000}"/>
    <cellStyle name="Bad" xfId="50" builtinId="27" customBuiltin="1"/>
    <cellStyle name="Bad 2" xfId="128" xr:uid="{00000000-0005-0000-0000-000064000000}"/>
    <cellStyle name="Bad 3" xfId="129" xr:uid="{00000000-0005-0000-0000-000065000000}"/>
    <cellStyle name="C:\Data\MS\Excel" xfId="130" xr:uid="{00000000-0005-0000-0000-000066000000}"/>
    <cellStyle name="Calculation" xfId="51" builtinId="22" customBuiltin="1"/>
    <cellStyle name="Calculation 2" xfId="131" xr:uid="{00000000-0005-0000-0000-000068000000}"/>
    <cellStyle name="Calculation 3" xfId="132" xr:uid="{00000000-0005-0000-0000-000069000000}"/>
    <cellStyle name="Check Cell" xfId="52" builtinId="23" customBuiltin="1"/>
    <cellStyle name="Check Cell 2" xfId="133" xr:uid="{00000000-0005-0000-0000-00006B000000}"/>
    <cellStyle name="Check Cell 3" xfId="134" xr:uid="{00000000-0005-0000-0000-00006C000000}"/>
    <cellStyle name="Comma 2" xfId="135" xr:uid="{00000000-0005-0000-0000-00006D000000}"/>
    <cellStyle name="Comma 2 2" xfId="420" xr:uid="{8897E121-9BE9-4421-AC25-DF55B5BBCCD4}"/>
    <cellStyle name="Comma 3" xfId="136" xr:uid="{00000000-0005-0000-0000-00006E000000}"/>
    <cellStyle name="Comma 3 2" xfId="421" xr:uid="{02E6B271-AAED-4A0F-AB00-A31376F9753D}"/>
    <cellStyle name="Currency 2" xfId="137" xr:uid="{00000000-0005-0000-0000-00006F000000}"/>
    <cellStyle name="Explanatory Text" xfId="53" builtinId="53" customBuiltin="1"/>
    <cellStyle name="Explanatory Text 2" xfId="138" xr:uid="{00000000-0005-0000-0000-000071000000}"/>
    <cellStyle name="Explanatory Text 3" xfId="139" xr:uid="{00000000-0005-0000-0000-000072000000}"/>
    <cellStyle name="Good" xfId="54" builtinId="26" customBuiltin="1"/>
    <cellStyle name="Good 2" xfId="140" xr:uid="{00000000-0005-0000-0000-000074000000}"/>
    <cellStyle name="Good 3" xfId="141" xr:uid="{00000000-0005-0000-0000-000075000000}"/>
    <cellStyle name="Heading 1" xfId="55" builtinId="16" customBuiltin="1"/>
    <cellStyle name="Heading 1 2" xfId="142" xr:uid="{00000000-0005-0000-0000-000077000000}"/>
    <cellStyle name="Heading 1 3" xfId="143" xr:uid="{00000000-0005-0000-0000-000078000000}"/>
    <cellStyle name="Heading 2" xfId="56" builtinId="17" customBuiltin="1"/>
    <cellStyle name="Heading 2 2" xfId="144" xr:uid="{00000000-0005-0000-0000-00007A000000}"/>
    <cellStyle name="Heading 2 3" xfId="145" xr:uid="{00000000-0005-0000-0000-00007B000000}"/>
    <cellStyle name="Heading 3" xfId="57" builtinId="18" customBuiltin="1"/>
    <cellStyle name="Heading 3 2" xfId="146" xr:uid="{00000000-0005-0000-0000-00007D000000}"/>
    <cellStyle name="Heading 3 3" xfId="147" xr:uid="{00000000-0005-0000-0000-00007E000000}"/>
    <cellStyle name="Heading 4" xfId="58" builtinId="19" customBuiltin="1"/>
    <cellStyle name="Heading 4 2" xfId="148" xr:uid="{00000000-0005-0000-0000-000080000000}"/>
    <cellStyle name="Heading 4 3" xfId="149" xr:uid="{00000000-0005-0000-0000-000081000000}"/>
    <cellStyle name="Hyperlink" xfId="59" builtinId="8"/>
    <cellStyle name="Hyperlink 2" xfId="150" xr:uid="{00000000-0005-0000-0000-000083000000}"/>
    <cellStyle name="Hyperlink 2 2" xfId="151" xr:uid="{00000000-0005-0000-0000-000084000000}"/>
    <cellStyle name="Hyperlink 3" xfId="152" xr:uid="{00000000-0005-0000-0000-000085000000}"/>
    <cellStyle name="Hyperlink 4" xfId="153" xr:uid="{00000000-0005-0000-0000-000086000000}"/>
    <cellStyle name="Hyperlink 4 2" xfId="154" xr:uid="{00000000-0005-0000-0000-000087000000}"/>
    <cellStyle name="Hyperlink 4 3" xfId="155" xr:uid="{00000000-0005-0000-0000-000088000000}"/>
    <cellStyle name="Input" xfId="60" builtinId="20" customBuiltin="1"/>
    <cellStyle name="Input 2" xfId="156" xr:uid="{00000000-0005-0000-0000-00008A000000}"/>
    <cellStyle name="Input 2 2" xfId="157" xr:uid="{00000000-0005-0000-0000-00008B000000}"/>
    <cellStyle name="Input 2 3" xfId="158" xr:uid="{00000000-0005-0000-0000-00008C000000}"/>
    <cellStyle name="Input 2 4" xfId="159" xr:uid="{00000000-0005-0000-0000-00008D000000}"/>
    <cellStyle name="Input 2 4 2" xfId="160" xr:uid="{00000000-0005-0000-0000-00008E000000}"/>
    <cellStyle name="Input 2 4 2 2" xfId="161" xr:uid="{00000000-0005-0000-0000-00008F000000}"/>
    <cellStyle name="Input 2 4 3" xfId="162" xr:uid="{00000000-0005-0000-0000-000090000000}"/>
    <cellStyle name="Input 2 4 4" xfId="163" xr:uid="{00000000-0005-0000-0000-000091000000}"/>
    <cellStyle name="Input 3" xfId="164" xr:uid="{00000000-0005-0000-0000-000092000000}"/>
    <cellStyle name="Input 3 2" xfId="165" xr:uid="{00000000-0005-0000-0000-000093000000}"/>
    <cellStyle name="Input 4" xfId="166" xr:uid="{00000000-0005-0000-0000-000094000000}"/>
    <cellStyle name="Linked Cell" xfId="61" builtinId="24" customBuiltin="1"/>
    <cellStyle name="Linked Cell 2" xfId="167" xr:uid="{00000000-0005-0000-0000-000096000000}"/>
    <cellStyle name="Linked Cell 3" xfId="168" xr:uid="{00000000-0005-0000-0000-000097000000}"/>
    <cellStyle name="Neutral" xfId="62" builtinId="28" customBuiltin="1"/>
    <cellStyle name="Neutral 2" xfId="169" xr:uid="{00000000-0005-0000-0000-000099000000}"/>
    <cellStyle name="Neutral 3" xfId="170" xr:uid="{00000000-0005-0000-0000-00009A000000}"/>
    <cellStyle name="Normal" xfId="0" builtinId="0"/>
    <cellStyle name="Normal 10" xfId="171" xr:uid="{00000000-0005-0000-0000-00009C000000}"/>
    <cellStyle name="Normal 11" xfId="172" xr:uid="{00000000-0005-0000-0000-00009D000000}"/>
    <cellStyle name="Normal 11 2" xfId="173" xr:uid="{00000000-0005-0000-0000-00009E000000}"/>
    <cellStyle name="Normal 12" xfId="174" xr:uid="{00000000-0005-0000-0000-00009F000000}"/>
    <cellStyle name="Normal 13" xfId="175" xr:uid="{00000000-0005-0000-0000-0000A0000000}"/>
    <cellStyle name="Normal 14" xfId="176" xr:uid="{00000000-0005-0000-0000-0000A1000000}"/>
    <cellStyle name="Normal 15" xfId="177" xr:uid="{00000000-0005-0000-0000-0000A2000000}"/>
    <cellStyle name="Normal 16" xfId="178" xr:uid="{00000000-0005-0000-0000-0000A3000000}"/>
    <cellStyle name="Normal 17" xfId="179" xr:uid="{00000000-0005-0000-0000-0000A4000000}"/>
    <cellStyle name="Normal 17 2" xfId="180" xr:uid="{00000000-0005-0000-0000-0000A5000000}"/>
    <cellStyle name="Normal 18" xfId="181" xr:uid="{00000000-0005-0000-0000-0000A6000000}"/>
    <cellStyle name="Normal 186" xfId="182" xr:uid="{00000000-0005-0000-0000-0000A7000000}"/>
    <cellStyle name="Normal 186 2" xfId="422" xr:uid="{B6BC4D9E-09C1-408C-8C8F-D9AF68EE9192}"/>
    <cellStyle name="Normal 19" xfId="183" xr:uid="{00000000-0005-0000-0000-0000A8000000}"/>
    <cellStyle name="Normal 2" xfId="63" xr:uid="{00000000-0005-0000-0000-0000A9000000}"/>
    <cellStyle name="Normal 2 2" xfId="64" xr:uid="{00000000-0005-0000-0000-0000AA000000}"/>
    <cellStyle name="Normal 2 3" xfId="184" xr:uid="{00000000-0005-0000-0000-0000AB000000}"/>
    <cellStyle name="Normal 2 3 2" xfId="185" xr:uid="{00000000-0005-0000-0000-0000AC000000}"/>
    <cellStyle name="Normal 2 4" xfId="186" xr:uid="{00000000-0005-0000-0000-0000AD000000}"/>
    <cellStyle name="Normal 2 4 2" xfId="187" xr:uid="{00000000-0005-0000-0000-0000AE000000}"/>
    <cellStyle name="Normal 2 5" xfId="188" xr:uid="{00000000-0005-0000-0000-0000AF000000}"/>
    <cellStyle name="Normal 2 6" xfId="189" xr:uid="{00000000-0005-0000-0000-0000B0000000}"/>
    <cellStyle name="Normal 20" xfId="190" xr:uid="{00000000-0005-0000-0000-0000B1000000}"/>
    <cellStyle name="Normal 21" xfId="191" xr:uid="{00000000-0005-0000-0000-0000B2000000}"/>
    <cellStyle name="Normal 21 2" xfId="192" xr:uid="{00000000-0005-0000-0000-0000B3000000}"/>
    <cellStyle name="Normal 21 3" xfId="193" xr:uid="{00000000-0005-0000-0000-0000B4000000}"/>
    <cellStyle name="Normal 21 4" xfId="194" xr:uid="{00000000-0005-0000-0000-0000B5000000}"/>
    <cellStyle name="Normal 21 4 2" xfId="195" xr:uid="{00000000-0005-0000-0000-0000B6000000}"/>
    <cellStyle name="Normal 21 4 2 2" xfId="196" xr:uid="{00000000-0005-0000-0000-0000B7000000}"/>
    <cellStyle name="Normal 21 4 3" xfId="197" xr:uid="{00000000-0005-0000-0000-0000B8000000}"/>
    <cellStyle name="Normal 21 5" xfId="198" xr:uid="{00000000-0005-0000-0000-0000B9000000}"/>
    <cellStyle name="Normal 21 5 2" xfId="199" xr:uid="{00000000-0005-0000-0000-0000BA000000}"/>
    <cellStyle name="Normal 21 6" xfId="200" xr:uid="{00000000-0005-0000-0000-0000BB000000}"/>
    <cellStyle name="Normal 21 7" xfId="201" xr:uid="{00000000-0005-0000-0000-0000BC000000}"/>
    <cellStyle name="Normal 22" xfId="202" xr:uid="{00000000-0005-0000-0000-0000BD000000}"/>
    <cellStyle name="Normal 22 2" xfId="203" xr:uid="{00000000-0005-0000-0000-0000BE000000}"/>
    <cellStyle name="Normal 22 3" xfId="204" xr:uid="{00000000-0005-0000-0000-0000BF000000}"/>
    <cellStyle name="Normal 22 3 2" xfId="205" xr:uid="{00000000-0005-0000-0000-0000C0000000}"/>
    <cellStyle name="Normal 22 3 2 2" xfId="206" xr:uid="{00000000-0005-0000-0000-0000C1000000}"/>
    <cellStyle name="Normal 22 3 3" xfId="207" xr:uid="{00000000-0005-0000-0000-0000C2000000}"/>
    <cellStyle name="Normal 22 4" xfId="208" xr:uid="{00000000-0005-0000-0000-0000C3000000}"/>
    <cellStyle name="Normal 22 4 2" xfId="209" xr:uid="{00000000-0005-0000-0000-0000C4000000}"/>
    <cellStyle name="Normal 22 5" xfId="210" xr:uid="{00000000-0005-0000-0000-0000C5000000}"/>
    <cellStyle name="Normal 22 6" xfId="211" xr:uid="{00000000-0005-0000-0000-0000C6000000}"/>
    <cellStyle name="Normal 23" xfId="212" xr:uid="{00000000-0005-0000-0000-0000C7000000}"/>
    <cellStyle name="Normal 23 2" xfId="213" xr:uid="{00000000-0005-0000-0000-0000C8000000}"/>
    <cellStyle name="Normal 23 3" xfId="214" xr:uid="{00000000-0005-0000-0000-0000C9000000}"/>
    <cellStyle name="Normal 23 3 2" xfId="215" xr:uid="{00000000-0005-0000-0000-0000CA000000}"/>
    <cellStyle name="Normal 23 3 2 2" xfId="216" xr:uid="{00000000-0005-0000-0000-0000CB000000}"/>
    <cellStyle name="Normal 23 3 3" xfId="217" xr:uid="{00000000-0005-0000-0000-0000CC000000}"/>
    <cellStyle name="Normal 23 4" xfId="218" xr:uid="{00000000-0005-0000-0000-0000CD000000}"/>
    <cellStyle name="Normal 23 4 2" xfId="219" xr:uid="{00000000-0005-0000-0000-0000CE000000}"/>
    <cellStyle name="Normal 23 5" xfId="220" xr:uid="{00000000-0005-0000-0000-0000CF000000}"/>
    <cellStyle name="Normal 23 6" xfId="221" xr:uid="{00000000-0005-0000-0000-0000D0000000}"/>
    <cellStyle name="Normal 24" xfId="222" xr:uid="{00000000-0005-0000-0000-0000D1000000}"/>
    <cellStyle name="Normal 24 10" xfId="223" xr:uid="{00000000-0005-0000-0000-0000D2000000}"/>
    <cellStyle name="Normal 24 10 2" xfId="224" xr:uid="{00000000-0005-0000-0000-0000D3000000}"/>
    <cellStyle name="Normal 24 11" xfId="225" xr:uid="{00000000-0005-0000-0000-0000D4000000}"/>
    <cellStyle name="Normal 24 11 2" xfId="226" xr:uid="{00000000-0005-0000-0000-0000D5000000}"/>
    <cellStyle name="Normal 24 12" xfId="227" xr:uid="{00000000-0005-0000-0000-0000D6000000}"/>
    <cellStyle name="Normal 24 13" xfId="228" xr:uid="{00000000-0005-0000-0000-0000D7000000}"/>
    <cellStyle name="Normal 24 14" xfId="229" xr:uid="{00000000-0005-0000-0000-0000D8000000}"/>
    <cellStyle name="Normal 24 15" xfId="230" xr:uid="{00000000-0005-0000-0000-0000D9000000}"/>
    <cellStyle name="Normal 24 2" xfId="231" xr:uid="{00000000-0005-0000-0000-0000DA000000}"/>
    <cellStyle name="Normal 24 2 10" xfId="232" xr:uid="{00000000-0005-0000-0000-0000DB000000}"/>
    <cellStyle name="Normal 24 2 11" xfId="233" xr:uid="{00000000-0005-0000-0000-0000DC000000}"/>
    <cellStyle name="Normal 24 2 12" xfId="234" xr:uid="{00000000-0005-0000-0000-0000DD000000}"/>
    <cellStyle name="Normal 24 2 2" xfId="235" xr:uid="{00000000-0005-0000-0000-0000DE000000}"/>
    <cellStyle name="Normal 24 2 3" xfId="236" xr:uid="{00000000-0005-0000-0000-0000DF000000}"/>
    <cellStyle name="Normal 24 2 3 2" xfId="237" xr:uid="{00000000-0005-0000-0000-0000E0000000}"/>
    <cellStyle name="Normal 24 2 3 2 2" xfId="238" xr:uid="{00000000-0005-0000-0000-0000E1000000}"/>
    <cellStyle name="Normal 24 2 3 3" xfId="239" xr:uid="{00000000-0005-0000-0000-0000E2000000}"/>
    <cellStyle name="Normal 24 2 4" xfId="240" xr:uid="{00000000-0005-0000-0000-0000E3000000}"/>
    <cellStyle name="Normal 24 2 4 2" xfId="241" xr:uid="{00000000-0005-0000-0000-0000E4000000}"/>
    <cellStyle name="Normal 24 2 4 2 2" xfId="242" xr:uid="{00000000-0005-0000-0000-0000E5000000}"/>
    <cellStyle name="Normal 24 2 4 3" xfId="243" xr:uid="{00000000-0005-0000-0000-0000E6000000}"/>
    <cellStyle name="Normal 24 2 5" xfId="244" xr:uid="{00000000-0005-0000-0000-0000E7000000}"/>
    <cellStyle name="Normal 24 2 5 2" xfId="245" xr:uid="{00000000-0005-0000-0000-0000E8000000}"/>
    <cellStyle name="Normal 24 2 5 2 2" xfId="246" xr:uid="{00000000-0005-0000-0000-0000E9000000}"/>
    <cellStyle name="Normal 24 2 5 3" xfId="247" xr:uid="{00000000-0005-0000-0000-0000EA000000}"/>
    <cellStyle name="Normal 24 2 6" xfId="248" xr:uid="{00000000-0005-0000-0000-0000EB000000}"/>
    <cellStyle name="Normal 24 2 6 2" xfId="249" xr:uid="{00000000-0005-0000-0000-0000EC000000}"/>
    <cellStyle name="Normal 24 2 7" xfId="250" xr:uid="{00000000-0005-0000-0000-0000ED000000}"/>
    <cellStyle name="Normal 24 2 7 2" xfId="251" xr:uid="{00000000-0005-0000-0000-0000EE000000}"/>
    <cellStyle name="Normal 24 2 8" xfId="252" xr:uid="{00000000-0005-0000-0000-0000EF000000}"/>
    <cellStyle name="Normal 24 2 8 2" xfId="253" xr:uid="{00000000-0005-0000-0000-0000F0000000}"/>
    <cellStyle name="Normal 24 2 9" xfId="254" xr:uid="{00000000-0005-0000-0000-0000F1000000}"/>
    <cellStyle name="Normal 24 3" xfId="255" xr:uid="{00000000-0005-0000-0000-0000F2000000}"/>
    <cellStyle name="Normal 24 4" xfId="256" xr:uid="{00000000-0005-0000-0000-0000F3000000}"/>
    <cellStyle name="Normal 24 5" xfId="257" xr:uid="{00000000-0005-0000-0000-0000F4000000}"/>
    <cellStyle name="Normal 24 5 2" xfId="258" xr:uid="{00000000-0005-0000-0000-0000F5000000}"/>
    <cellStyle name="Normal 24 5 2 2" xfId="259" xr:uid="{00000000-0005-0000-0000-0000F6000000}"/>
    <cellStyle name="Normal 24 5 2 2 2" xfId="260" xr:uid="{00000000-0005-0000-0000-0000F7000000}"/>
    <cellStyle name="Normal 24 5 2 3" xfId="261" xr:uid="{00000000-0005-0000-0000-0000F8000000}"/>
    <cellStyle name="Normal 24 5 3" xfId="262" xr:uid="{00000000-0005-0000-0000-0000F9000000}"/>
    <cellStyle name="Normal 24 5 3 2" xfId="263" xr:uid="{00000000-0005-0000-0000-0000FA000000}"/>
    <cellStyle name="Normal 24 5 4" xfId="264" xr:uid="{00000000-0005-0000-0000-0000FB000000}"/>
    <cellStyle name="Normal 24 6" xfId="265" xr:uid="{00000000-0005-0000-0000-0000FC000000}"/>
    <cellStyle name="Normal 24 6 2" xfId="266" xr:uid="{00000000-0005-0000-0000-0000FD000000}"/>
    <cellStyle name="Normal 24 6 2 2" xfId="267" xr:uid="{00000000-0005-0000-0000-0000FE000000}"/>
    <cellStyle name="Normal 24 6 3" xfId="268" xr:uid="{00000000-0005-0000-0000-0000FF000000}"/>
    <cellStyle name="Normal 24 7" xfId="269" xr:uid="{00000000-0005-0000-0000-000000010000}"/>
    <cellStyle name="Normal 24 7 2" xfId="270" xr:uid="{00000000-0005-0000-0000-000001010000}"/>
    <cellStyle name="Normal 24 7 2 2" xfId="271" xr:uid="{00000000-0005-0000-0000-000002010000}"/>
    <cellStyle name="Normal 24 7 3" xfId="272" xr:uid="{00000000-0005-0000-0000-000003010000}"/>
    <cellStyle name="Normal 24 8" xfId="273" xr:uid="{00000000-0005-0000-0000-000004010000}"/>
    <cellStyle name="Normal 24 8 2" xfId="274" xr:uid="{00000000-0005-0000-0000-000005010000}"/>
    <cellStyle name="Normal 24 8 2 2" xfId="275" xr:uid="{00000000-0005-0000-0000-000006010000}"/>
    <cellStyle name="Normal 24 8 3" xfId="276" xr:uid="{00000000-0005-0000-0000-000007010000}"/>
    <cellStyle name="Normal 24 9" xfId="277" xr:uid="{00000000-0005-0000-0000-000008010000}"/>
    <cellStyle name="Normal 24 9 2" xfId="278" xr:uid="{00000000-0005-0000-0000-000009010000}"/>
    <cellStyle name="Normal 25" xfId="279" xr:uid="{00000000-0005-0000-0000-00000A010000}"/>
    <cellStyle name="Normal 25 2" xfId="280" xr:uid="{00000000-0005-0000-0000-00000B010000}"/>
    <cellStyle name="Normal 25 2 2" xfId="281" xr:uid="{00000000-0005-0000-0000-00000C010000}"/>
    <cellStyle name="Normal 25 3" xfId="282" xr:uid="{00000000-0005-0000-0000-00000D010000}"/>
    <cellStyle name="Normal 25 3 2" xfId="283" xr:uid="{00000000-0005-0000-0000-00000E010000}"/>
    <cellStyle name="Normal 25 3 2 2" xfId="284" xr:uid="{00000000-0005-0000-0000-00000F010000}"/>
    <cellStyle name="Normal 25 3 3" xfId="285" xr:uid="{00000000-0005-0000-0000-000010010000}"/>
    <cellStyle name="Normal 25 3 4" xfId="286" xr:uid="{00000000-0005-0000-0000-000011010000}"/>
    <cellStyle name="Normal 25 4" xfId="287" xr:uid="{00000000-0005-0000-0000-000012010000}"/>
    <cellStyle name="Normal 25 4 2" xfId="288" xr:uid="{00000000-0005-0000-0000-000013010000}"/>
    <cellStyle name="Normal 25 5" xfId="289" xr:uid="{00000000-0005-0000-0000-000014010000}"/>
    <cellStyle name="Normal 25 6" xfId="290" xr:uid="{00000000-0005-0000-0000-000015010000}"/>
    <cellStyle name="Normal 26" xfId="291" xr:uid="{00000000-0005-0000-0000-000016010000}"/>
    <cellStyle name="Normal 26 2" xfId="292" xr:uid="{00000000-0005-0000-0000-000017010000}"/>
    <cellStyle name="Normal 26 3" xfId="293" xr:uid="{00000000-0005-0000-0000-000018010000}"/>
    <cellStyle name="Normal 27" xfId="294" xr:uid="{00000000-0005-0000-0000-000019010000}"/>
    <cellStyle name="Normal 27 2" xfId="295" xr:uid="{00000000-0005-0000-0000-00001A010000}"/>
    <cellStyle name="Normal 27 2 2" xfId="296" xr:uid="{00000000-0005-0000-0000-00001B010000}"/>
    <cellStyle name="Normal 27 3" xfId="297" xr:uid="{00000000-0005-0000-0000-00001C010000}"/>
    <cellStyle name="Normal 28" xfId="298" xr:uid="{00000000-0005-0000-0000-00001D010000}"/>
    <cellStyle name="Normal 29" xfId="299" xr:uid="{00000000-0005-0000-0000-00001E010000}"/>
    <cellStyle name="Normal 3" xfId="65" xr:uid="{00000000-0005-0000-0000-00001F010000}"/>
    <cellStyle name="Normal 3 2" xfId="300" xr:uid="{00000000-0005-0000-0000-000020010000}"/>
    <cellStyle name="Normal 3 2 2" xfId="301" xr:uid="{00000000-0005-0000-0000-000021010000}"/>
    <cellStyle name="Normal 3 3" xfId="302" xr:uid="{00000000-0005-0000-0000-000022010000}"/>
    <cellStyle name="Normal 3 3 2" xfId="303" xr:uid="{00000000-0005-0000-0000-000023010000}"/>
    <cellStyle name="Normal 3 4" xfId="304" xr:uid="{00000000-0005-0000-0000-000024010000}"/>
    <cellStyle name="Normal 3 4 2" xfId="305" xr:uid="{00000000-0005-0000-0000-000025010000}"/>
    <cellStyle name="Normal 3 5" xfId="306" xr:uid="{00000000-0005-0000-0000-000026010000}"/>
    <cellStyle name="Normal 3 5 2" xfId="307" xr:uid="{00000000-0005-0000-0000-000027010000}"/>
    <cellStyle name="Normal 3 5 2 2" xfId="308" xr:uid="{00000000-0005-0000-0000-000028010000}"/>
    <cellStyle name="Normal 3 5 3" xfId="309" xr:uid="{00000000-0005-0000-0000-000029010000}"/>
    <cellStyle name="Normal 3 5 4" xfId="310" xr:uid="{00000000-0005-0000-0000-00002A010000}"/>
    <cellStyle name="Normal 30" xfId="311" xr:uid="{00000000-0005-0000-0000-00002B010000}"/>
    <cellStyle name="Normal 30 2" xfId="312" xr:uid="{00000000-0005-0000-0000-00002C010000}"/>
    <cellStyle name="Normal 30 2 2" xfId="313" xr:uid="{00000000-0005-0000-0000-00002D010000}"/>
    <cellStyle name="Normal 30 3" xfId="314" xr:uid="{00000000-0005-0000-0000-00002E010000}"/>
    <cellStyle name="Normal 31" xfId="315" xr:uid="{00000000-0005-0000-0000-00002F010000}"/>
    <cellStyle name="Normal 31 2" xfId="316" xr:uid="{00000000-0005-0000-0000-000030010000}"/>
    <cellStyle name="Normal 32" xfId="317" xr:uid="{00000000-0005-0000-0000-000031010000}"/>
    <cellStyle name="Normal 32 2" xfId="318" xr:uid="{00000000-0005-0000-0000-000032010000}"/>
    <cellStyle name="Normal 33" xfId="319" xr:uid="{00000000-0005-0000-0000-000033010000}"/>
    <cellStyle name="Normal 34" xfId="320" xr:uid="{00000000-0005-0000-0000-000034010000}"/>
    <cellStyle name="Normal 35" xfId="321" xr:uid="{00000000-0005-0000-0000-000035010000}"/>
    <cellStyle name="Normal 36" xfId="322" xr:uid="{00000000-0005-0000-0000-000036010000}"/>
    <cellStyle name="Normal 37" xfId="323" xr:uid="{00000000-0005-0000-0000-000037010000}"/>
    <cellStyle name="Normal 38" xfId="324" xr:uid="{00000000-0005-0000-0000-000038010000}"/>
    <cellStyle name="Normal 39" xfId="325" xr:uid="{00000000-0005-0000-0000-000039010000}"/>
    <cellStyle name="Normal 4" xfId="77" xr:uid="{00000000-0005-0000-0000-00003A010000}"/>
    <cellStyle name="Normal 4 2" xfId="326" xr:uid="{00000000-0005-0000-0000-00003B010000}"/>
    <cellStyle name="Normal 4 2 2" xfId="327" xr:uid="{00000000-0005-0000-0000-00003C010000}"/>
    <cellStyle name="Normal 4 3" xfId="328" xr:uid="{00000000-0005-0000-0000-00003D010000}"/>
    <cellStyle name="Normal 4 3 2" xfId="329" xr:uid="{00000000-0005-0000-0000-00003E010000}"/>
    <cellStyle name="Normal 4 4" xfId="330" xr:uid="{00000000-0005-0000-0000-00003F010000}"/>
    <cellStyle name="Normal 4 4 2" xfId="331" xr:uid="{00000000-0005-0000-0000-000040010000}"/>
    <cellStyle name="Normal 4 4 2 2" xfId="332" xr:uid="{00000000-0005-0000-0000-000041010000}"/>
    <cellStyle name="Normal 4 4 3" xfId="333" xr:uid="{00000000-0005-0000-0000-000042010000}"/>
    <cellStyle name="Normal 4 4 4" xfId="334" xr:uid="{00000000-0005-0000-0000-000043010000}"/>
    <cellStyle name="Normal 4 5" xfId="335" xr:uid="{00000000-0005-0000-0000-000044010000}"/>
    <cellStyle name="Normal 4 6" xfId="336" xr:uid="{00000000-0005-0000-0000-000045010000}"/>
    <cellStyle name="Normal 40" xfId="337" xr:uid="{00000000-0005-0000-0000-000046010000}"/>
    <cellStyle name="Normal 41" xfId="338" xr:uid="{00000000-0005-0000-0000-000047010000}"/>
    <cellStyle name="Normal 42" xfId="339" xr:uid="{00000000-0005-0000-0000-000048010000}"/>
    <cellStyle name="Normal 43" xfId="340" xr:uid="{00000000-0005-0000-0000-000049010000}"/>
    <cellStyle name="Normal 44" xfId="341" xr:uid="{00000000-0005-0000-0000-00004A010000}"/>
    <cellStyle name="Normal 45" xfId="342" xr:uid="{00000000-0005-0000-0000-00004B010000}"/>
    <cellStyle name="Normal 46" xfId="343" xr:uid="{00000000-0005-0000-0000-00004C010000}"/>
    <cellStyle name="Normal 47" xfId="344" xr:uid="{00000000-0005-0000-0000-00004D010000}"/>
    <cellStyle name="Normal 48" xfId="345" xr:uid="{00000000-0005-0000-0000-00004E010000}"/>
    <cellStyle name="Normal 49" xfId="346" xr:uid="{00000000-0005-0000-0000-00004F010000}"/>
    <cellStyle name="Normal 5" xfId="347" xr:uid="{00000000-0005-0000-0000-000050010000}"/>
    <cellStyle name="Normal 5 2" xfId="348" xr:uid="{00000000-0005-0000-0000-000051010000}"/>
    <cellStyle name="Normal 5 2 2" xfId="349" xr:uid="{00000000-0005-0000-0000-000052010000}"/>
    <cellStyle name="Normal 5 2 2 2" xfId="423" xr:uid="{14BBF7B4-2594-4788-9884-6F912A1FEF4C}"/>
    <cellStyle name="Normal 5 3" xfId="350" xr:uid="{00000000-0005-0000-0000-000053010000}"/>
    <cellStyle name="Normal 5 4" xfId="351" xr:uid="{00000000-0005-0000-0000-000054010000}"/>
    <cellStyle name="Normal 5 5" xfId="352" xr:uid="{00000000-0005-0000-0000-000055010000}"/>
    <cellStyle name="Normal 5 5 2" xfId="424" xr:uid="{F91D4700-89C2-42AC-8264-21C0ED8B0B58}"/>
    <cellStyle name="Normal 50" xfId="353" xr:uid="{00000000-0005-0000-0000-000056010000}"/>
    <cellStyle name="Normal 51" xfId="354" xr:uid="{00000000-0005-0000-0000-000057010000}"/>
    <cellStyle name="Normal 52" xfId="355" xr:uid="{00000000-0005-0000-0000-000058010000}"/>
    <cellStyle name="Normal 53" xfId="356" xr:uid="{00000000-0005-0000-0000-000059010000}"/>
    <cellStyle name="Normal 54" xfId="357" xr:uid="{00000000-0005-0000-0000-00005A010000}"/>
    <cellStyle name="Normal 55" xfId="358" xr:uid="{00000000-0005-0000-0000-00005B010000}"/>
    <cellStyle name="Normal 56" xfId="359" xr:uid="{00000000-0005-0000-0000-00005C010000}"/>
    <cellStyle name="Normal 57" xfId="360" xr:uid="{00000000-0005-0000-0000-00005D010000}"/>
    <cellStyle name="Normal 58" xfId="361" xr:uid="{00000000-0005-0000-0000-00005E010000}"/>
    <cellStyle name="Normal 59" xfId="362" xr:uid="{00000000-0005-0000-0000-00005F010000}"/>
    <cellStyle name="Normal 6" xfId="363" xr:uid="{00000000-0005-0000-0000-000060010000}"/>
    <cellStyle name="Normal 6 2" xfId="364" xr:uid="{00000000-0005-0000-0000-000061010000}"/>
    <cellStyle name="Normal 6 2 2" xfId="365" xr:uid="{00000000-0005-0000-0000-000062010000}"/>
    <cellStyle name="Normal 6 3" xfId="366" xr:uid="{00000000-0005-0000-0000-000063010000}"/>
    <cellStyle name="Normal 6 4" xfId="367" xr:uid="{00000000-0005-0000-0000-000064010000}"/>
    <cellStyle name="Normal 60" xfId="368" xr:uid="{00000000-0005-0000-0000-000065010000}"/>
    <cellStyle name="Normal 61" xfId="369" xr:uid="{00000000-0005-0000-0000-000066010000}"/>
    <cellStyle name="Normal 62" xfId="370" xr:uid="{00000000-0005-0000-0000-000067010000}"/>
    <cellStyle name="Normal 63" xfId="371" xr:uid="{00000000-0005-0000-0000-000068010000}"/>
    <cellStyle name="Normal 64" xfId="372" xr:uid="{00000000-0005-0000-0000-000069010000}"/>
    <cellStyle name="Normal 65" xfId="373" xr:uid="{00000000-0005-0000-0000-00006A010000}"/>
    <cellStyle name="Normal 66" xfId="374" xr:uid="{00000000-0005-0000-0000-00006B010000}"/>
    <cellStyle name="Normal 67" xfId="375" xr:uid="{00000000-0005-0000-0000-00006C010000}"/>
    <cellStyle name="Normal 68" xfId="376" xr:uid="{00000000-0005-0000-0000-00006D010000}"/>
    <cellStyle name="Normal 69" xfId="377" xr:uid="{00000000-0005-0000-0000-00006E010000}"/>
    <cellStyle name="Normal 7" xfId="378" xr:uid="{00000000-0005-0000-0000-00006F010000}"/>
    <cellStyle name="Normal 7 2" xfId="379" xr:uid="{00000000-0005-0000-0000-000070010000}"/>
    <cellStyle name="Normal 7 3" xfId="380" xr:uid="{00000000-0005-0000-0000-000071010000}"/>
    <cellStyle name="Normal 70" xfId="381" xr:uid="{00000000-0005-0000-0000-000072010000}"/>
    <cellStyle name="Normal 71" xfId="382" xr:uid="{00000000-0005-0000-0000-000073010000}"/>
    <cellStyle name="Normal 72" xfId="383" xr:uid="{00000000-0005-0000-0000-000074010000}"/>
    <cellStyle name="Normal 73" xfId="384" xr:uid="{00000000-0005-0000-0000-000075010000}"/>
    <cellStyle name="Normal 74" xfId="385" xr:uid="{00000000-0005-0000-0000-000076010000}"/>
    <cellStyle name="Normal 75" xfId="386" xr:uid="{00000000-0005-0000-0000-000077010000}"/>
    <cellStyle name="Normal 76" xfId="387" xr:uid="{00000000-0005-0000-0000-000078010000}"/>
    <cellStyle name="Normal 77" xfId="388" xr:uid="{00000000-0005-0000-0000-000079010000}"/>
    <cellStyle name="Normal 78" xfId="389" xr:uid="{00000000-0005-0000-0000-00007A010000}"/>
    <cellStyle name="Normal 79" xfId="390" xr:uid="{00000000-0005-0000-0000-00007B010000}"/>
    <cellStyle name="Normal 8" xfId="391" xr:uid="{00000000-0005-0000-0000-00007C010000}"/>
    <cellStyle name="Normal 8 2" xfId="392" xr:uid="{00000000-0005-0000-0000-00007D010000}"/>
    <cellStyle name="Normal 8 3" xfId="393" xr:uid="{00000000-0005-0000-0000-00007E010000}"/>
    <cellStyle name="Normal 80" xfId="394" xr:uid="{00000000-0005-0000-0000-00007F010000}"/>
    <cellStyle name="Normal 81" xfId="395" xr:uid="{00000000-0005-0000-0000-000080010000}"/>
    <cellStyle name="Normal 82" xfId="396" xr:uid="{00000000-0005-0000-0000-000081010000}"/>
    <cellStyle name="Normal 83" xfId="397" xr:uid="{00000000-0005-0000-0000-000082010000}"/>
    <cellStyle name="Normal 84" xfId="398" xr:uid="{00000000-0005-0000-0000-000083010000}"/>
    <cellStyle name="Normal 85" xfId="399" xr:uid="{00000000-0005-0000-0000-000084010000}"/>
    <cellStyle name="Normal 86" xfId="400" xr:uid="{00000000-0005-0000-0000-000085010000}"/>
    <cellStyle name="Normal 9" xfId="401" xr:uid="{00000000-0005-0000-0000-000086010000}"/>
    <cellStyle name="Normal_DR Drill Activities (MFES) 20051117" xfId="66" xr:uid="{00000000-0005-0000-0000-000087010000}"/>
    <cellStyle name="Normal_DR Drill Activities (MFES) 20051117 2" xfId="67" xr:uid="{00000000-0005-0000-0000-000088010000}"/>
    <cellStyle name="Normal_MY cutover activity v1.0" xfId="68" xr:uid="{00000000-0005-0000-0000-000089010000}"/>
    <cellStyle name="Normal_User Registration Form" xfId="69" xr:uid="{00000000-0005-0000-0000-00008A010000}"/>
    <cellStyle name="Note" xfId="70" builtinId="10" customBuiltin="1"/>
    <cellStyle name="Note 2" xfId="402" xr:uid="{00000000-0005-0000-0000-00008C010000}"/>
    <cellStyle name="Note 3" xfId="403" xr:uid="{00000000-0005-0000-0000-00008D010000}"/>
    <cellStyle name="Note 3 2" xfId="404" xr:uid="{00000000-0005-0000-0000-00008E010000}"/>
    <cellStyle name="Note 3 2 2" xfId="405" xr:uid="{00000000-0005-0000-0000-00008F010000}"/>
    <cellStyle name="Note 3 3" xfId="406" xr:uid="{00000000-0005-0000-0000-000090010000}"/>
    <cellStyle name="Output" xfId="71" builtinId="21" customBuiltin="1"/>
    <cellStyle name="Output 2" xfId="407" xr:uid="{00000000-0005-0000-0000-000092010000}"/>
    <cellStyle name="Output 3" xfId="408" xr:uid="{00000000-0005-0000-0000-000093010000}"/>
    <cellStyle name="Percent" xfId="419" builtinId="5"/>
    <cellStyle name="Percent 2" xfId="409" xr:uid="{00000000-0005-0000-0000-000094010000}"/>
    <cellStyle name="Percent 3" xfId="410" xr:uid="{00000000-0005-0000-0000-000095010000}"/>
    <cellStyle name="Style 1" xfId="72" xr:uid="{00000000-0005-0000-0000-000096010000}"/>
    <cellStyle name="Style 1 2" xfId="411" xr:uid="{00000000-0005-0000-0000-000097010000}"/>
    <cellStyle name="Title" xfId="73" builtinId="15" customBuiltin="1"/>
    <cellStyle name="Title 2" xfId="412" xr:uid="{00000000-0005-0000-0000-000099010000}"/>
    <cellStyle name="Title 3" xfId="413" xr:uid="{00000000-0005-0000-0000-00009A010000}"/>
    <cellStyle name="Total" xfId="74" builtinId="25" customBuiltin="1"/>
    <cellStyle name="Total 2" xfId="414" xr:uid="{00000000-0005-0000-0000-00009C010000}"/>
    <cellStyle name="Total 3" xfId="415" xr:uid="{00000000-0005-0000-0000-00009D010000}"/>
    <cellStyle name="Warning Text" xfId="75" builtinId="11" customBuiltin="1"/>
    <cellStyle name="Warning Text 2" xfId="416" xr:uid="{00000000-0005-0000-0000-00009F010000}"/>
    <cellStyle name="Warning Text 3" xfId="417" xr:uid="{00000000-0005-0000-0000-0000A0010000}"/>
    <cellStyle name="一般_Change Request Form" xfId="418" xr:uid="{00000000-0005-0000-0000-0000A1010000}"/>
    <cellStyle name="超連結_IS and User" xfId="76" xr:uid="{00000000-0005-0000-0000-0000A2010000}"/>
  </cellStyles>
  <dxfs count="393">
    <dxf>
      <fill>
        <patternFill>
          <bgColor indexed="10"/>
        </patternFill>
      </fill>
    </dxf>
    <dxf>
      <fill>
        <patternFill>
          <bgColor indexed="57"/>
        </patternFill>
      </fill>
    </dxf>
    <dxf>
      <font>
        <condense val="0"/>
        <extend val="0"/>
        <color indexed="10"/>
      </font>
    </dxf>
    <dxf>
      <font>
        <condense val="0"/>
        <extend val="0"/>
        <color indexed="57"/>
      </font>
    </dxf>
    <dxf>
      <font>
        <condense val="0"/>
        <extend val="0"/>
        <color indexed="17"/>
      </font>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indexed="10"/>
        </patternFill>
      </fill>
    </dxf>
    <dxf>
      <fill>
        <patternFill>
          <bgColor indexed="57"/>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ont>
        <condense val="0"/>
        <extend val="0"/>
        <color indexed="57"/>
      </font>
      <fill>
        <patternFill patternType="none">
          <bgColor indexed="65"/>
        </patternFill>
      </fill>
    </dxf>
    <dxf>
      <font>
        <condense val="0"/>
        <extend val="0"/>
        <color indexed="10"/>
      </font>
    </dxf>
    <dxf>
      <font>
        <condense val="0"/>
        <extend val="0"/>
        <color indexed="57"/>
      </font>
      <fill>
        <patternFill patternType="none">
          <bgColor indexed="65"/>
        </patternFill>
      </fill>
    </dxf>
    <dxf>
      <font>
        <condense val="0"/>
        <extend val="0"/>
        <color indexed="1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indexed="10"/>
        </patternFill>
      </fill>
    </dxf>
    <dxf>
      <fill>
        <patternFill>
          <bgColor rgb="FFFFFF66"/>
        </patternFill>
      </fill>
    </dxf>
    <dxf>
      <fill>
        <patternFill>
          <bgColor rgb="FF339966"/>
        </patternFill>
      </fill>
    </dxf>
    <dxf>
      <fill>
        <patternFill>
          <bgColor indexed="10"/>
        </patternFill>
      </fill>
    </dxf>
    <dxf>
      <fill>
        <patternFill>
          <bgColor indexed="57"/>
        </patternFill>
      </fill>
    </dxf>
    <dxf>
      <font>
        <b/>
        <i val="0"/>
        <strike val="0"/>
        <color rgb="FF009900"/>
      </font>
    </dxf>
    <dxf>
      <font>
        <b/>
        <i val="0"/>
        <strike val="0"/>
        <color rgb="FFFF0000"/>
      </font>
    </dxf>
    <dxf>
      <fill>
        <patternFill>
          <bgColor indexed="10"/>
        </patternFill>
      </fill>
    </dxf>
    <dxf>
      <fill>
        <patternFill>
          <bgColor indexed="57"/>
        </patternFill>
      </fill>
    </dxf>
    <dxf>
      <font>
        <condense val="0"/>
        <extend val="0"/>
        <color indexed="17"/>
      </font>
    </dxf>
    <dxf>
      <font>
        <condense val="0"/>
        <extend val="0"/>
        <color indexed="10"/>
      </font>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10"/>
        </patternFill>
      </fill>
    </dxf>
    <dxf>
      <fill>
        <patternFill>
          <bgColor indexed="57"/>
        </patternFill>
      </fill>
    </dxf>
    <dxf>
      <font>
        <condense val="0"/>
        <extend val="0"/>
        <color indexed="10"/>
      </font>
    </dxf>
    <dxf>
      <font>
        <condense val="0"/>
        <extend val="0"/>
        <color indexed="57"/>
      </font>
    </dxf>
    <dxf>
      <fill>
        <patternFill>
          <bgColor indexed="10"/>
        </patternFill>
      </fill>
    </dxf>
    <dxf>
      <fill>
        <patternFill>
          <bgColor indexed="57"/>
        </patternFill>
      </fill>
    </dxf>
    <dxf>
      <font>
        <condense val="0"/>
        <extend val="0"/>
        <color indexed="17"/>
      </font>
    </dxf>
    <dxf>
      <font>
        <condense val="0"/>
        <extend val="0"/>
        <color indexed="10"/>
      </font>
    </dxf>
    <dxf>
      <font>
        <condense val="0"/>
        <extend val="0"/>
        <color indexed="17"/>
      </font>
    </dxf>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indexed="57"/>
      </font>
      <fill>
        <patternFill patternType="none">
          <bgColor indexed="65"/>
        </patternFill>
      </fill>
    </dxf>
    <dxf>
      <font>
        <condense val="0"/>
        <extend val="0"/>
        <color indexed="10"/>
      </font>
    </dxf>
    <dxf>
      <fill>
        <patternFill>
          <bgColor indexed="10"/>
        </patternFill>
      </fill>
    </dxf>
    <dxf>
      <fill>
        <patternFill>
          <bgColor indexed="57"/>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ont>
        <b/>
        <i val="0"/>
        <strike val="0"/>
        <color rgb="FF009900"/>
      </font>
    </dxf>
    <dxf>
      <font>
        <b/>
        <i val="0"/>
        <strike val="0"/>
        <color rgb="FFFF0000"/>
      </font>
    </dxf>
    <dxf>
      <font>
        <b/>
        <i val="0"/>
        <strike val="0"/>
        <color rgb="FF009900"/>
      </font>
    </dxf>
    <dxf>
      <font>
        <b/>
        <i val="0"/>
        <strike val="0"/>
        <color rgb="FFFF0000"/>
      </font>
    </dxf>
    <dxf>
      <fill>
        <patternFill>
          <bgColor theme="1" tint="0.24994659260841701"/>
        </patternFill>
      </fill>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b/>
        <i val="0"/>
        <strike val="0"/>
        <color rgb="FF009900"/>
      </font>
    </dxf>
    <dxf>
      <font>
        <b/>
        <i val="0"/>
        <strike val="0"/>
        <color rgb="FFFF0000"/>
      </font>
    </dxf>
    <dxf>
      <fill>
        <patternFill>
          <bgColor theme="1" tint="0.24994659260841701"/>
        </patternFill>
      </fill>
    </dxf>
    <dxf>
      <font>
        <condense val="0"/>
        <extend val="0"/>
        <color indexed="57"/>
      </font>
      <fill>
        <patternFill patternType="none">
          <bgColor indexed="65"/>
        </patternFill>
      </fill>
    </dxf>
    <dxf>
      <font>
        <condense val="0"/>
        <extend val="0"/>
        <color indexed="10"/>
      </font>
    </dxf>
    <dxf>
      <fill>
        <patternFill>
          <bgColor indexed="10"/>
        </patternFill>
      </fill>
    </dxf>
    <dxf>
      <fill>
        <patternFill>
          <bgColor rgb="FFFFFF66"/>
        </patternFill>
      </fill>
    </dxf>
    <dxf>
      <fill>
        <patternFill>
          <bgColor rgb="FF339966"/>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theme="0" tint="-0.34998626667073579"/>
        </patternFill>
      </fill>
    </dxf>
    <dxf>
      <font>
        <condense val="0"/>
        <extend val="0"/>
        <color indexed="17"/>
      </font>
    </dxf>
    <dxf>
      <font>
        <condense val="0"/>
        <extend val="0"/>
        <color indexed="10"/>
      </font>
    </dxf>
    <dxf>
      <fill>
        <patternFill>
          <bgColor indexed="10"/>
        </patternFill>
      </fill>
    </dxf>
    <dxf>
      <fill>
        <patternFill>
          <bgColor indexed="57"/>
        </patternFill>
      </fill>
    </dxf>
    <dxf>
      <fill>
        <patternFill>
          <bgColor theme="0" tint="-0.34998626667073579"/>
        </patternFill>
      </fill>
    </dxf>
    <dxf>
      <fill>
        <patternFill>
          <bgColor theme="0" tint="-0.34998626667073579"/>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theme="0" tint="-0.34998626667073579"/>
        </patternFill>
      </fill>
    </dxf>
    <dxf>
      <fill>
        <patternFill>
          <bgColor theme="0" tint="-0.34998626667073579"/>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theme="0" tint="-0.34998626667073579"/>
        </patternFill>
      </fill>
    </dxf>
    <dxf>
      <fill>
        <patternFill>
          <bgColor indexed="10"/>
        </patternFill>
      </fill>
    </dxf>
    <dxf>
      <fill>
        <patternFill>
          <bgColor indexed="10"/>
        </patternFill>
      </fill>
    </dxf>
    <dxf>
      <fill>
        <patternFill>
          <bgColor indexed="57"/>
        </patternFill>
      </fill>
    </dxf>
  </dxfs>
  <tableStyles count="0" defaultTableStyle="TableStyleMedium2" defaultPivotStyle="PivotStyleLight16"/>
  <colors>
    <mruColors>
      <color rgb="FFFF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261546</xdr:colOff>
      <xdr:row>2</xdr:row>
      <xdr:rowOff>33618</xdr:rowOff>
    </xdr:from>
    <xdr:to>
      <xdr:col>12</xdr:col>
      <xdr:colOff>4455795</xdr:colOff>
      <xdr:row>3</xdr:row>
      <xdr:rowOff>85726</xdr:rowOff>
    </xdr:to>
    <xdr:sp macro="" textlink="">
      <xdr:nvSpPr>
        <xdr:cNvPr id="2" name="Rectangle 1">
          <a:extLst>
            <a:ext uri="{FF2B5EF4-FFF2-40B4-BE49-F238E27FC236}">
              <a16:creationId xmlns:a16="http://schemas.microsoft.com/office/drawing/2014/main" id="{00000000-0008-0000-0300-000002000000}"/>
            </a:ext>
          </a:extLst>
        </xdr:cNvPr>
        <xdr:cNvSpPr/>
      </xdr:nvSpPr>
      <xdr:spPr bwMode="auto">
        <a:xfrm>
          <a:off x="9808958" y="448236"/>
          <a:ext cx="4933837" cy="276225"/>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Bring down Production Services</a:t>
          </a:r>
        </a:p>
      </xdr:txBody>
    </xdr:sp>
    <xdr:clientData/>
  </xdr:twoCellAnchor>
  <xdr:twoCellAnchor>
    <xdr:from>
      <xdr:col>12</xdr:col>
      <xdr:colOff>1188048</xdr:colOff>
      <xdr:row>3</xdr:row>
      <xdr:rowOff>78442</xdr:rowOff>
    </xdr:from>
    <xdr:to>
      <xdr:col>12</xdr:col>
      <xdr:colOff>1355688</xdr:colOff>
      <xdr:row>4</xdr:row>
      <xdr:rowOff>165399</xdr:rowOff>
    </xdr:to>
    <xdr:sp macro="" textlink="">
      <xdr:nvSpPr>
        <xdr:cNvPr id="35186" name="Down Arrow 2">
          <a:extLst>
            <a:ext uri="{FF2B5EF4-FFF2-40B4-BE49-F238E27FC236}">
              <a16:creationId xmlns:a16="http://schemas.microsoft.com/office/drawing/2014/main" id="{00000000-0008-0000-0300-000072890000}"/>
            </a:ext>
          </a:extLst>
        </xdr:cNvPr>
        <xdr:cNvSpPr>
          <a:spLocks noChangeArrowheads="1"/>
        </xdr:cNvSpPr>
      </xdr:nvSpPr>
      <xdr:spPr bwMode="auto">
        <a:xfrm>
          <a:off x="11475048" y="717177"/>
          <a:ext cx="167640" cy="299869"/>
        </a:xfrm>
        <a:prstGeom prst="downArrow">
          <a:avLst>
            <a:gd name="adj1" fmla="val 50000"/>
            <a:gd name="adj2" fmla="val 49551"/>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11</xdr:col>
      <xdr:colOff>295162</xdr:colOff>
      <xdr:row>5</xdr:row>
      <xdr:rowOff>31713</xdr:rowOff>
    </xdr:from>
    <xdr:to>
      <xdr:col>12</xdr:col>
      <xdr:colOff>4489411</xdr:colOff>
      <xdr:row>6</xdr:row>
      <xdr:rowOff>102422</xdr:rowOff>
    </xdr:to>
    <xdr:sp macro="" textlink="">
      <xdr:nvSpPr>
        <xdr:cNvPr id="4" name="Rectangle 3">
          <a:extLst>
            <a:ext uri="{FF2B5EF4-FFF2-40B4-BE49-F238E27FC236}">
              <a16:creationId xmlns:a16="http://schemas.microsoft.com/office/drawing/2014/main" id="{00000000-0008-0000-0300-000004000000}"/>
            </a:ext>
          </a:extLst>
        </xdr:cNvPr>
        <xdr:cNvSpPr/>
      </xdr:nvSpPr>
      <xdr:spPr bwMode="auto">
        <a:xfrm>
          <a:off x="9842574" y="1085066"/>
          <a:ext cx="4933837" cy="272415"/>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Bring up DR Services</a:t>
          </a:r>
        </a:p>
      </xdr:txBody>
    </xdr:sp>
    <xdr:clientData/>
  </xdr:twoCellAnchor>
  <xdr:twoCellAnchor>
    <xdr:from>
      <xdr:col>13</xdr:col>
      <xdr:colOff>36641</xdr:colOff>
      <xdr:row>4</xdr:row>
      <xdr:rowOff>175149</xdr:rowOff>
    </xdr:from>
    <xdr:to>
      <xdr:col>17</xdr:col>
      <xdr:colOff>19833</xdr:colOff>
      <xdr:row>6</xdr:row>
      <xdr:rowOff>46057</xdr:rowOff>
    </xdr:to>
    <xdr:sp macro="" textlink="">
      <xdr:nvSpPr>
        <xdr:cNvPr id="10" name="Rectangle 9">
          <a:extLst>
            <a:ext uri="{FF2B5EF4-FFF2-40B4-BE49-F238E27FC236}">
              <a16:creationId xmlns:a16="http://schemas.microsoft.com/office/drawing/2014/main" id="{00000000-0008-0000-0300-00000A000000}"/>
            </a:ext>
          </a:extLst>
        </xdr:cNvPr>
        <xdr:cNvSpPr/>
      </xdr:nvSpPr>
      <xdr:spPr bwMode="auto">
        <a:xfrm>
          <a:off x="15074935" y="1026796"/>
          <a:ext cx="4331074"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Bring up Production Services</a:t>
          </a:r>
        </a:p>
      </xdr:txBody>
    </xdr:sp>
    <xdr:clientData/>
  </xdr:twoCellAnchor>
  <xdr:twoCellAnchor>
    <xdr:from>
      <xdr:col>13</xdr:col>
      <xdr:colOff>2128</xdr:colOff>
      <xdr:row>2</xdr:row>
      <xdr:rowOff>36196</xdr:rowOff>
    </xdr:from>
    <xdr:to>
      <xdr:col>16</xdr:col>
      <xdr:colOff>667197</xdr:colOff>
      <xdr:row>3</xdr:row>
      <xdr:rowOff>88304</xdr:rowOff>
    </xdr:to>
    <xdr:sp macro="" textlink="">
      <xdr:nvSpPr>
        <xdr:cNvPr id="12" name="Rectangle 11">
          <a:extLst>
            <a:ext uri="{FF2B5EF4-FFF2-40B4-BE49-F238E27FC236}">
              <a16:creationId xmlns:a16="http://schemas.microsoft.com/office/drawing/2014/main" id="{00000000-0008-0000-0300-00000C000000}"/>
            </a:ext>
          </a:extLst>
        </xdr:cNvPr>
        <xdr:cNvSpPr/>
      </xdr:nvSpPr>
      <xdr:spPr bwMode="auto">
        <a:xfrm>
          <a:off x="15040422" y="450814"/>
          <a:ext cx="4340599" cy="276225"/>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Bring down DR Services</a:t>
          </a:r>
        </a:p>
      </xdr:txBody>
    </xdr:sp>
    <xdr:clientData/>
  </xdr:twoCellAnchor>
  <xdr:twoCellAnchor>
    <xdr:from>
      <xdr:col>11</xdr:col>
      <xdr:colOff>306364</xdr:colOff>
      <xdr:row>10</xdr:row>
      <xdr:rowOff>186691</xdr:rowOff>
    </xdr:from>
    <xdr:to>
      <xdr:col>12</xdr:col>
      <xdr:colOff>4500613</xdr:colOff>
      <xdr:row>12</xdr:row>
      <xdr:rowOff>38998</xdr:rowOff>
    </xdr:to>
    <xdr:sp macro="" textlink="">
      <xdr:nvSpPr>
        <xdr:cNvPr id="14" name="Rectangle 13">
          <a:extLst>
            <a:ext uri="{FF2B5EF4-FFF2-40B4-BE49-F238E27FC236}">
              <a16:creationId xmlns:a16="http://schemas.microsoft.com/office/drawing/2014/main" id="{00000000-0008-0000-0300-00000E000000}"/>
            </a:ext>
          </a:extLst>
        </xdr:cNvPr>
        <xdr:cNvSpPr/>
      </xdr:nvSpPr>
      <xdr:spPr bwMode="auto">
        <a:xfrm>
          <a:off x="9853776" y="2450279"/>
          <a:ext cx="4933837" cy="278131"/>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User DR verification</a:t>
          </a:r>
        </a:p>
      </xdr:txBody>
    </xdr:sp>
    <xdr:clientData/>
  </xdr:twoCellAnchor>
  <xdr:twoCellAnchor>
    <xdr:from>
      <xdr:col>11</xdr:col>
      <xdr:colOff>313765</xdr:colOff>
      <xdr:row>7</xdr:row>
      <xdr:rowOff>256838</xdr:rowOff>
    </xdr:from>
    <xdr:to>
      <xdr:col>12</xdr:col>
      <xdr:colOff>4517539</xdr:colOff>
      <xdr:row>8</xdr:row>
      <xdr:rowOff>194310</xdr:rowOff>
    </xdr:to>
    <xdr:sp macro="" textlink="">
      <xdr:nvSpPr>
        <xdr:cNvPr id="16" name="Rectangle 15">
          <a:extLst>
            <a:ext uri="{FF2B5EF4-FFF2-40B4-BE49-F238E27FC236}">
              <a16:creationId xmlns:a16="http://schemas.microsoft.com/office/drawing/2014/main" id="{00000000-0008-0000-0300-000010000000}"/>
            </a:ext>
          </a:extLst>
        </xdr:cNvPr>
        <xdr:cNvSpPr/>
      </xdr:nvSpPr>
      <xdr:spPr bwMode="auto">
        <a:xfrm>
          <a:off x="9861177" y="1724809"/>
          <a:ext cx="4943362" cy="307266"/>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TTO-Technology Support DR verification</a:t>
          </a:r>
        </a:p>
        <a:p>
          <a:pPr algn="l"/>
          <a:endParaRPr lang="en-US" sz="1400" b="1">
            <a:solidFill>
              <a:schemeClr val="bg2">
                <a:lumMod val="25000"/>
              </a:schemeClr>
            </a:solidFill>
          </a:endParaRPr>
        </a:p>
      </xdr:txBody>
    </xdr:sp>
    <xdr:clientData/>
  </xdr:twoCellAnchor>
  <xdr:twoCellAnchor>
    <xdr:from>
      <xdr:col>12</xdr:col>
      <xdr:colOff>1214717</xdr:colOff>
      <xdr:row>6</xdr:row>
      <xdr:rowOff>140970</xdr:rowOff>
    </xdr:from>
    <xdr:to>
      <xdr:col>12</xdr:col>
      <xdr:colOff>1382357</xdr:colOff>
      <xdr:row>7</xdr:row>
      <xdr:rowOff>239806</xdr:rowOff>
    </xdr:to>
    <xdr:sp macro="" textlink="">
      <xdr:nvSpPr>
        <xdr:cNvPr id="35192" name="Down Arrow 20">
          <a:extLst>
            <a:ext uri="{FF2B5EF4-FFF2-40B4-BE49-F238E27FC236}">
              <a16:creationId xmlns:a16="http://schemas.microsoft.com/office/drawing/2014/main" id="{00000000-0008-0000-0300-000078890000}"/>
            </a:ext>
          </a:extLst>
        </xdr:cNvPr>
        <xdr:cNvSpPr>
          <a:spLocks noChangeArrowheads="1"/>
        </xdr:cNvSpPr>
      </xdr:nvSpPr>
      <xdr:spPr bwMode="auto">
        <a:xfrm>
          <a:off x="11501717" y="1396029"/>
          <a:ext cx="167640" cy="311748"/>
        </a:xfrm>
        <a:prstGeom prst="downArrow">
          <a:avLst>
            <a:gd name="adj1" fmla="val 50000"/>
            <a:gd name="adj2" fmla="val 48329"/>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12</xdr:col>
      <xdr:colOff>1243068</xdr:colOff>
      <xdr:row>9</xdr:row>
      <xdr:rowOff>52332</xdr:rowOff>
    </xdr:from>
    <xdr:to>
      <xdr:col>12</xdr:col>
      <xdr:colOff>1399278</xdr:colOff>
      <xdr:row>10</xdr:row>
      <xdr:rowOff>155202</xdr:rowOff>
    </xdr:to>
    <xdr:sp macro="" textlink="">
      <xdr:nvSpPr>
        <xdr:cNvPr id="35193" name="Down Arrow 21">
          <a:extLst>
            <a:ext uri="{FF2B5EF4-FFF2-40B4-BE49-F238E27FC236}">
              <a16:creationId xmlns:a16="http://schemas.microsoft.com/office/drawing/2014/main" id="{00000000-0008-0000-0300-000079890000}"/>
            </a:ext>
          </a:extLst>
        </xdr:cNvPr>
        <xdr:cNvSpPr>
          <a:spLocks noChangeArrowheads="1"/>
        </xdr:cNvSpPr>
      </xdr:nvSpPr>
      <xdr:spPr bwMode="auto">
        <a:xfrm>
          <a:off x="11530068" y="2103008"/>
          <a:ext cx="156210" cy="315782"/>
        </a:xfrm>
        <a:prstGeom prst="downArrow">
          <a:avLst>
            <a:gd name="adj1" fmla="val 50000"/>
            <a:gd name="adj2" fmla="val 48793"/>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1357929</xdr:colOff>
      <xdr:row>3</xdr:row>
      <xdr:rowOff>91889</xdr:rowOff>
    </xdr:from>
    <xdr:to>
      <xdr:col>13</xdr:col>
      <xdr:colOff>1533189</xdr:colOff>
      <xdr:row>4</xdr:row>
      <xdr:rowOff>190724</xdr:rowOff>
    </xdr:to>
    <xdr:sp macro="" textlink="">
      <xdr:nvSpPr>
        <xdr:cNvPr id="35194" name="Down Arrow 22">
          <a:extLst>
            <a:ext uri="{FF2B5EF4-FFF2-40B4-BE49-F238E27FC236}">
              <a16:creationId xmlns:a16="http://schemas.microsoft.com/office/drawing/2014/main" id="{00000000-0008-0000-0300-00007A890000}"/>
            </a:ext>
          </a:extLst>
        </xdr:cNvPr>
        <xdr:cNvSpPr>
          <a:spLocks noChangeArrowheads="1"/>
        </xdr:cNvSpPr>
      </xdr:nvSpPr>
      <xdr:spPr bwMode="auto">
        <a:xfrm>
          <a:off x="16396223" y="730624"/>
          <a:ext cx="175260" cy="311747"/>
        </a:xfrm>
        <a:prstGeom prst="downArrow">
          <a:avLst>
            <a:gd name="adj1" fmla="val 50000"/>
            <a:gd name="adj2" fmla="val 51490"/>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13892</xdr:colOff>
      <xdr:row>10</xdr:row>
      <xdr:rowOff>193638</xdr:rowOff>
    </xdr:from>
    <xdr:to>
      <xdr:col>16</xdr:col>
      <xdr:colOff>669436</xdr:colOff>
      <xdr:row>12</xdr:row>
      <xdr:rowOff>30705</xdr:rowOff>
    </xdr:to>
    <xdr:sp macro="" textlink="">
      <xdr:nvSpPr>
        <xdr:cNvPr id="24" name="Rectangle 23">
          <a:extLst>
            <a:ext uri="{FF2B5EF4-FFF2-40B4-BE49-F238E27FC236}">
              <a16:creationId xmlns:a16="http://schemas.microsoft.com/office/drawing/2014/main" id="{00000000-0008-0000-0300-000018000000}"/>
            </a:ext>
          </a:extLst>
        </xdr:cNvPr>
        <xdr:cNvSpPr/>
      </xdr:nvSpPr>
      <xdr:spPr bwMode="auto">
        <a:xfrm>
          <a:off x="15052186" y="2457226"/>
          <a:ext cx="4331074" cy="262891"/>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User Production verification</a:t>
          </a:r>
        </a:p>
      </xdr:txBody>
    </xdr:sp>
    <xdr:clientData/>
  </xdr:twoCellAnchor>
  <xdr:twoCellAnchor>
    <xdr:from>
      <xdr:col>13</xdr:col>
      <xdr:colOff>17479</xdr:colOff>
      <xdr:row>7</xdr:row>
      <xdr:rowOff>218962</xdr:rowOff>
    </xdr:from>
    <xdr:to>
      <xdr:col>17</xdr:col>
      <xdr:colOff>4481</xdr:colOff>
      <xdr:row>8</xdr:row>
      <xdr:rowOff>147581</xdr:rowOff>
    </xdr:to>
    <xdr:sp macro="" textlink="">
      <xdr:nvSpPr>
        <xdr:cNvPr id="25" name="Rectangle 24">
          <a:extLst>
            <a:ext uri="{FF2B5EF4-FFF2-40B4-BE49-F238E27FC236}">
              <a16:creationId xmlns:a16="http://schemas.microsoft.com/office/drawing/2014/main" id="{00000000-0008-0000-0300-000019000000}"/>
            </a:ext>
          </a:extLst>
        </xdr:cNvPr>
        <xdr:cNvSpPr/>
      </xdr:nvSpPr>
      <xdr:spPr bwMode="auto">
        <a:xfrm>
          <a:off x="15055773" y="1686933"/>
          <a:ext cx="4334884" cy="298413"/>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TTO-Technology Support Production</a:t>
          </a:r>
          <a:r>
            <a:rPr lang="en-US" sz="1400" b="1" baseline="0">
              <a:solidFill>
                <a:schemeClr val="bg2">
                  <a:lumMod val="25000"/>
                </a:schemeClr>
              </a:solidFill>
              <a:latin typeface="Arial" panose="020B0604020202020204" pitchFamily="34" charset="0"/>
              <a:cs typeface="Arial" panose="020B0604020202020204" pitchFamily="34" charset="0"/>
            </a:rPr>
            <a:t> </a:t>
          </a:r>
          <a:r>
            <a:rPr lang="en-US" sz="1400" b="1">
              <a:solidFill>
                <a:schemeClr val="bg2">
                  <a:lumMod val="25000"/>
                </a:schemeClr>
              </a:solidFill>
              <a:latin typeface="Arial" panose="020B0604020202020204" pitchFamily="34" charset="0"/>
              <a:cs typeface="Arial" panose="020B0604020202020204" pitchFamily="34" charset="0"/>
            </a:rPr>
            <a:t>verification</a:t>
          </a:r>
        </a:p>
        <a:p>
          <a:pPr algn="l"/>
          <a:endParaRPr lang="en-US" sz="1400" b="1">
            <a:solidFill>
              <a:schemeClr val="bg2">
                <a:lumMod val="25000"/>
              </a:schemeClr>
            </a:solidFill>
          </a:endParaRPr>
        </a:p>
      </xdr:txBody>
    </xdr:sp>
    <xdr:clientData/>
  </xdr:twoCellAnchor>
  <xdr:twoCellAnchor>
    <xdr:from>
      <xdr:col>13</xdr:col>
      <xdr:colOff>1357929</xdr:colOff>
      <xdr:row>6</xdr:row>
      <xdr:rowOff>69029</xdr:rowOff>
    </xdr:from>
    <xdr:to>
      <xdr:col>13</xdr:col>
      <xdr:colOff>1521759</xdr:colOff>
      <xdr:row>7</xdr:row>
      <xdr:rowOff>172123</xdr:rowOff>
    </xdr:to>
    <xdr:sp macro="" textlink="">
      <xdr:nvSpPr>
        <xdr:cNvPr id="35197" name="Down Arrow 25">
          <a:extLst>
            <a:ext uri="{FF2B5EF4-FFF2-40B4-BE49-F238E27FC236}">
              <a16:creationId xmlns:a16="http://schemas.microsoft.com/office/drawing/2014/main" id="{00000000-0008-0000-0300-00007D890000}"/>
            </a:ext>
          </a:extLst>
        </xdr:cNvPr>
        <xdr:cNvSpPr>
          <a:spLocks noChangeArrowheads="1"/>
        </xdr:cNvSpPr>
      </xdr:nvSpPr>
      <xdr:spPr bwMode="auto">
        <a:xfrm>
          <a:off x="16396223" y="1324088"/>
          <a:ext cx="163830" cy="316006"/>
        </a:xfrm>
        <a:prstGeom prst="downArrow">
          <a:avLst>
            <a:gd name="adj1" fmla="val 50000"/>
            <a:gd name="adj2" fmla="val 51172"/>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1372944</xdr:colOff>
      <xdr:row>8</xdr:row>
      <xdr:rowOff>158788</xdr:rowOff>
    </xdr:from>
    <xdr:to>
      <xdr:col>13</xdr:col>
      <xdr:colOff>1546412</xdr:colOff>
      <xdr:row>10</xdr:row>
      <xdr:rowOff>86062</xdr:rowOff>
    </xdr:to>
    <xdr:sp macro="" textlink="">
      <xdr:nvSpPr>
        <xdr:cNvPr id="35198" name="Down Arrow 26">
          <a:extLst>
            <a:ext uri="{FF2B5EF4-FFF2-40B4-BE49-F238E27FC236}">
              <a16:creationId xmlns:a16="http://schemas.microsoft.com/office/drawing/2014/main" id="{00000000-0008-0000-0300-00007E890000}"/>
            </a:ext>
          </a:extLst>
        </xdr:cNvPr>
        <xdr:cNvSpPr>
          <a:spLocks noChangeArrowheads="1"/>
        </xdr:cNvSpPr>
      </xdr:nvSpPr>
      <xdr:spPr bwMode="auto">
        <a:xfrm>
          <a:off x="16411238" y="1996553"/>
          <a:ext cx="173468" cy="353097"/>
        </a:xfrm>
        <a:prstGeom prst="downArrow">
          <a:avLst>
            <a:gd name="adj1" fmla="val 50000"/>
            <a:gd name="adj2" fmla="val 47073"/>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11</xdr:col>
      <xdr:colOff>313540</xdr:colOff>
      <xdr:row>13</xdr:row>
      <xdr:rowOff>209102</xdr:rowOff>
    </xdr:from>
    <xdr:to>
      <xdr:col>12</xdr:col>
      <xdr:colOff>4526839</xdr:colOff>
      <xdr:row>15</xdr:row>
      <xdr:rowOff>89648</xdr:rowOff>
    </xdr:to>
    <xdr:sp macro="" textlink="">
      <xdr:nvSpPr>
        <xdr:cNvPr id="29" name="Rectangle 28">
          <a:extLst>
            <a:ext uri="{FF2B5EF4-FFF2-40B4-BE49-F238E27FC236}">
              <a16:creationId xmlns:a16="http://schemas.microsoft.com/office/drawing/2014/main" id="{00000000-0008-0000-0300-00001D000000}"/>
            </a:ext>
          </a:extLst>
        </xdr:cNvPr>
        <xdr:cNvSpPr/>
      </xdr:nvSpPr>
      <xdr:spPr bwMode="auto">
        <a:xfrm>
          <a:off x="9860952" y="3111426"/>
          <a:ext cx="4952887" cy="306369"/>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Failover from Production to DR</a:t>
          </a:r>
        </a:p>
        <a:p>
          <a:pPr algn="l"/>
          <a:endParaRPr lang="en-US" sz="1400" b="1">
            <a:solidFill>
              <a:schemeClr val="bg2">
                <a:lumMod val="25000"/>
              </a:schemeClr>
            </a:solidFill>
          </a:endParaRPr>
        </a:p>
        <a:p>
          <a:pPr algn="l"/>
          <a:endParaRPr lang="en-US" sz="1400" b="1">
            <a:solidFill>
              <a:schemeClr val="bg2">
                <a:lumMod val="25000"/>
              </a:schemeClr>
            </a:solidFill>
          </a:endParaRPr>
        </a:p>
      </xdr:txBody>
    </xdr:sp>
    <xdr:clientData/>
  </xdr:twoCellAnchor>
  <xdr:twoCellAnchor>
    <xdr:from>
      <xdr:col>13</xdr:col>
      <xdr:colOff>69364</xdr:colOff>
      <xdr:row>13</xdr:row>
      <xdr:rowOff>205293</xdr:rowOff>
    </xdr:from>
    <xdr:to>
      <xdr:col>17</xdr:col>
      <xdr:colOff>31601</xdr:colOff>
      <xdr:row>15</xdr:row>
      <xdr:rowOff>95363</xdr:rowOff>
    </xdr:to>
    <xdr:sp macro="" textlink="">
      <xdr:nvSpPr>
        <xdr:cNvPr id="31" name="Rectangle 30">
          <a:extLst>
            <a:ext uri="{FF2B5EF4-FFF2-40B4-BE49-F238E27FC236}">
              <a16:creationId xmlns:a16="http://schemas.microsoft.com/office/drawing/2014/main" id="{00000000-0008-0000-0300-00001F000000}"/>
            </a:ext>
          </a:extLst>
        </xdr:cNvPr>
        <xdr:cNvSpPr/>
      </xdr:nvSpPr>
      <xdr:spPr bwMode="auto">
        <a:xfrm>
          <a:off x="15107658" y="3107617"/>
          <a:ext cx="4310119" cy="315893"/>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latin typeface="Arial" panose="020B0604020202020204" pitchFamily="34" charset="0"/>
              <a:cs typeface="Arial" panose="020B0604020202020204" pitchFamily="34" charset="0"/>
            </a:rPr>
            <a:t>Fallback from DR to Production</a:t>
          </a:r>
        </a:p>
        <a:p>
          <a:pPr algn="l"/>
          <a:endParaRPr lang="en-US" sz="1400" b="1">
            <a:solidFill>
              <a:schemeClr val="bg2">
                <a:lumMod val="25000"/>
              </a:schemeClr>
            </a:solidFill>
          </a:endParaRPr>
        </a:p>
        <a:p>
          <a:pPr algn="l"/>
          <a:endParaRPr lang="en-US" sz="1400" b="1">
            <a:solidFill>
              <a:schemeClr val="bg2">
                <a:lumMod val="25000"/>
              </a:schemeClr>
            </a:solidFill>
          </a:endParaRPr>
        </a:p>
      </xdr:txBody>
    </xdr:sp>
    <xdr:clientData/>
  </xdr:twoCellAnchor>
  <xdr:twoCellAnchor>
    <xdr:from>
      <xdr:col>12</xdr:col>
      <xdr:colOff>4502518</xdr:colOff>
      <xdr:row>2</xdr:row>
      <xdr:rowOff>176214</xdr:rowOff>
    </xdr:from>
    <xdr:to>
      <xdr:col>13</xdr:col>
      <xdr:colOff>2128</xdr:colOff>
      <xdr:row>11</xdr:row>
      <xdr:rowOff>112845</xdr:rowOff>
    </xdr:to>
    <xdr:cxnSp macro="">
      <xdr:nvCxnSpPr>
        <xdr:cNvPr id="35201" name="Elbow Connector 3136">
          <a:extLst>
            <a:ext uri="{FF2B5EF4-FFF2-40B4-BE49-F238E27FC236}">
              <a16:creationId xmlns:a16="http://schemas.microsoft.com/office/drawing/2014/main" id="{00000000-0008-0000-0300-000081890000}"/>
            </a:ext>
          </a:extLst>
        </xdr:cNvPr>
        <xdr:cNvCxnSpPr>
          <a:cxnSpLocks noChangeShapeType="1"/>
          <a:stCxn id="14" idx="3"/>
          <a:endCxn id="12" idx="1"/>
        </xdr:cNvCxnSpPr>
      </xdr:nvCxnSpPr>
      <xdr:spPr bwMode="auto">
        <a:xfrm flipV="1">
          <a:off x="14789518" y="590832"/>
          <a:ext cx="250904" cy="1998513"/>
        </a:xfrm>
        <a:prstGeom prst="bentConnector3">
          <a:avLst>
            <a:gd name="adj1" fmla="val 50000"/>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64</xdr:row>
          <xdr:rowOff>152400</xdr:rowOff>
        </xdr:from>
        <xdr:to>
          <xdr:col>8</xdr:col>
          <xdr:colOff>640080</xdr:colOff>
          <xdr:row>65</xdr:row>
          <xdr:rowOff>0</xdr:rowOff>
        </xdr:to>
        <xdr:sp macro="" textlink="">
          <xdr:nvSpPr>
            <xdr:cNvPr id="36865" name="Object 1" hidden="1">
              <a:extLst>
                <a:ext uri="{63B3BB69-23CF-44E3-9099-C40C66FF867C}">
                  <a14:compatExt spid="_x0000_s36865"/>
                </a:ext>
                <a:ext uri="{FF2B5EF4-FFF2-40B4-BE49-F238E27FC236}">
                  <a16:creationId xmlns:a16="http://schemas.microsoft.com/office/drawing/2014/main" id="{00000000-0008-0000-0600-0000019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xdr:col>
      <xdr:colOff>257737</xdr:colOff>
      <xdr:row>1</xdr:row>
      <xdr:rowOff>85163</xdr:rowOff>
    </xdr:from>
    <xdr:to>
      <xdr:col>12</xdr:col>
      <xdr:colOff>4000501</xdr:colOff>
      <xdr:row>2</xdr:row>
      <xdr:rowOff>168983</xdr:rowOff>
    </xdr:to>
    <xdr:sp macro="" textlink="">
      <xdr:nvSpPr>
        <xdr:cNvPr id="2" name="Rectangle 1">
          <a:extLst>
            <a:ext uri="{FF2B5EF4-FFF2-40B4-BE49-F238E27FC236}">
              <a16:creationId xmlns:a16="http://schemas.microsoft.com/office/drawing/2014/main" id="{00000000-0008-0000-0900-000002000000}"/>
            </a:ext>
          </a:extLst>
        </xdr:cNvPr>
        <xdr:cNvSpPr/>
      </xdr:nvSpPr>
      <xdr:spPr bwMode="auto">
        <a:xfrm>
          <a:off x="10880913" y="309281"/>
          <a:ext cx="4572000" cy="274320"/>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Bring down Production Services</a:t>
          </a:r>
        </a:p>
      </xdr:txBody>
    </xdr:sp>
    <xdr:clientData/>
  </xdr:twoCellAnchor>
  <xdr:twoCellAnchor>
    <xdr:from>
      <xdr:col>12</xdr:col>
      <xdr:colOff>1162050</xdr:colOff>
      <xdr:row>2</xdr:row>
      <xdr:rowOff>200025</xdr:rowOff>
    </xdr:from>
    <xdr:to>
      <xdr:col>12</xdr:col>
      <xdr:colOff>1333500</xdr:colOff>
      <xdr:row>4</xdr:row>
      <xdr:rowOff>66675</xdr:rowOff>
    </xdr:to>
    <xdr:sp macro="" textlink="">
      <xdr:nvSpPr>
        <xdr:cNvPr id="34636" name="Down Arrow 2">
          <a:extLst>
            <a:ext uri="{FF2B5EF4-FFF2-40B4-BE49-F238E27FC236}">
              <a16:creationId xmlns:a16="http://schemas.microsoft.com/office/drawing/2014/main" id="{00000000-0008-0000-0900-00004C870000}"/>
            </a:ext>
          </a:extLst>
        </xdr:cNvPr>
        <xdr:cNvSpPr>
          <a:spLocks noChangeArrowheads="1"/>
        </xdr:cNvSpPr>
      </xdr:nvSpPr>
      <xdr:spPr bwMode="auto">
        <a:xfrm>
          <a:off x="12620625" y="619125"/>
          <a:ext cx="171450" cy="314325"/>
        </a:xfrm>
        <a:prstGeom prst="downArrow">
          <a:avLst>
            <a:gd name="adj1" fmla="val 50000"/>
            <a:gd name="adj2" fmla="val 49466"/>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11</xdr:col>
      <xdr:colOff>257736</xdr:colOff>
      <xdr:row>4</xdr:row>
      <xdr:rowOff>73958</xdr:rowOff>
    </xdr:from>
    <xdr:to>
      <xdr:col>12</xdr:col>
      <xdr:colOff>4000500</xdr:colOff>
      <xdr:row>5</xdr:row>
      <xdr:rowOff>146572</xdr:rowOff>
    </xdr:to>
    <xdr:sp macro="" textlink="">
      <xdr:nvSpPr>
        <xdr:cNvPr id="4" name="Rectangle 3">
          <a:extLst>
            <a:ext uri="{FF2B5EF4-FFF2-40B4-BE49-F238E27FC236}">
              <a16:creationId xmlns:a16="http://schemas.microsoft.com/office/drawing/2014/main" id="{00000000-0008-0000-0900-000004000000}"/>
            </a:ext>
          </a:extLst>
        </xdr:cNvPr>
        <xdr:cNvSpPr/>
      </xdr:nvSpPr>
      <xdr:spPr bwMode="auto">
        <a:xfrm>
          <a:off x="10880912" y="936811"/>
          <a:ext cx="4572000" cy="274320"/>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Bring up DR Services</a:t>
          </a:r>
        </a:p>
      </xdr:txBody>
    </xdr:sp>
    <xdr:clientData/>
  </xdr:twoCellAnchor>
  <xdr:twoCellAnchor>
    <xdr:from>
      <xdr:col>12</xdr:col>
      <xdr:colOff>4782669</xdr:colOff>
      <xdr:row>4</xdr:row>
      <xdr:rowOff>38100</xdr:rowOff>
    </xdr:from>
    <xdr:to>
      <xdr:col>16</xdr:col>
      <xdr:colOff>210669</xdr:colOff>
      <xdr:row>5</xdr:row>
      <xdr:rowOff>110714</xdr:rowOff>
    </xdr:to>
    <xdr:sp macro="" textlink="">
      <xdr:nvSpPr>
        <xdr:cNvPr id="5" name="Rectangle 4">
          <a:extLst>
            <a:ext uri="{FF2B5EF4-FFF2-40B4-BE49-F238E27FC236}">
              <a16:creationId xmlns:a16="http://schemas.microsoft.com/office/drawing/2014/main" id="{00000000-0008-0000-0900-000005000000}"/>
            </a:ext>
          </a:extLst>
        </xdr:cNvPr>
        <xdr:cNvSpPr/>
      </xdr:nvSpPr>
      <xdr:spPr bwMode="auto">
        <a:xfrm>
          <a:off x="16235081" y="900953"/>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Bring up Production Services</a:t>
          </a:r>
        </a:p>
      </xdr:txBody>
    </xdr:sp>
    <xdr:clientData/>
  </xdr:twoCellAnchor>
  <xdr:twoCellAnchor>
    <xdr:from>
      <xdr:col>12</xdr:col>
      <xdr:colOff>4789394</xdr:colOff>
      <xdr:row>1</xdr:row>
      <xdr:rowOff>33617</xdr:rowOff>
    </xdr:from>
    <xdr:to>
      <xdr:col>16</xdr:col>
      <xdr:colOff>217394</xdr:colOff>
      <xdr:row>2</xdr:row>
      <xdr:rowOff>117437</xdr:rowOff>
    </xdr:to>
    <xdr:sp macro="" textlink="">
      <xdr:nvSpPr>
        <xdr:cNvPr id="6" name="Rectangle 5">
          <a:extLst>
            <a:ext uri="{FF2B5EF4-FFF2-40B4-BE49-F238E27FC236}">
              <a16:creationId xmlns:a16="http://schemas.microsoft.com/office/drawing/2014/main" id="{00000000-0008-0000-0900-000006000000}"/>
            </a:ext>
          </a:extLst>
        </xdr:cNvPr>
        <xdr:cNvSpPr/>
      </xdr:nvSpPr>
      <xdr:spPr bwMode="auto">
        <a:xfrm>
          <a:off x="16241806" y="257735"/>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Bring down DR Services</a:t>
          </a:r>
        </a:p>
      </xdr:txBody>
    </xdr:sp>
    <xdr:clientData/>
  </xdr:twoCellAnchor>
  <xdr:twoCellAnchor>
    <xdr:from>
      <xdr:col>11</xdr:col>
      <xdr:colOff>280144</xdr:colOff>
      <xdr:row>12</xdr:row>
      <xdr:rowOff>51546</xdr:rowOff>
    </xdr:from>
    <xdr:to>
      <xdr:col>12</xdr:col>
      <xdr:colOff>4022908</xdr:colOff>
      <xdr:row>13</xdr:row>
      <xdr:rowOff>112955</xdr:rowOff>
    </xdr:to>
    <xdr:sp macro="" textlink="">
      <xdr:nvSpPr>
        <xdr:cNvPr id="7" name="Rectangle 6">
          <a:extLst>
            <a:ext uri="{FF2B5EF4-FFF2-40B4-BE49-F238E27FC236}">
              <a16:creationId xmlns:a16="http://schemas.microsoft.com/office/drawing/2014/main" id="{00000000-0008-0000-0900-000007000000}"/>
            </a:ext>
          </a:extLst>
        </xdr:cNvPr>
        <xdr:cNvSpPr/>
      </xdr:nvSpPr>
      <xdr:spPr bwMode="auto">
        <a:xfrm>
          <a:off x="10903320" y="2180664"/>
          <a:ext cx="4572000" cy="274320"/>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User DR verification</a:t>
          </a:r>
        </a:p>
      </xdr:txBody>
    </xdr:sp>
    <xdr:clientData/>
  </xdr:twoCellAnchor>
  <xdr:twoCellAnchor>
    <xdr:from>
      <xdr:col>11</xdr:col>
      <xdr:colOff>313766</xdr:colOff>
      <xdr:row>7</xdr:row>
      <xdr:rowOff>69474</xdr:rowOff>
    </xdr:from>
    <xdr:to>
      <xdr:col>12</xdr:col>
      <xdr:colOff>4056530</xdr:colOff>
      <xdr:row>9</xdr:row>
      <xdr:rowOff>130882</xdr:rowOff>
    </xdr:to>
    <xdr:sp macro="" textlink="">
      <xdr:nvSpPr>
        <xdr:cNvPr id="8" name="Rectangle 7">
          <a:extLst>
            <a:ext uri="{FF2B5EF4-FFF2-40B4-BE49-F238E27FC236}">
              <a16:creationId xmlns:a16="http://schemas.microsoft.com/office/drawing/2014/main" id="{00000000-0008-0000-0900-000008000000}"/>
            </a:ext>
          </a:extLst>
        </xdr:cNvPr>
        <xdr:cNvSpPr/>
      </xdr:nvSpPr>
      <xdr:spPr bwMode="auto">
        <a:xfrm>
          <a:off x="9897037" y="1530721"/>
          <a:ext cx="4486834" cy="473785"/>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TTO-Technology Support DR verification</a:t>
          </a:r>
        </a:p>
        <a:p>
          <a:pPr algn="ctr"/>
          <a:endParaRPr lang="en-US" sz="1400" b="1">
            <a:solidFill>
              <a:schemeClr val="bg2">
                <a:lumMod val="25000"/>
              </a:schemeClr>
            </a:solidFill>
          </a:endParaRPr>
        </a:p>
      </xdr:txBody>
    </xdr:sp>
    <xdr:clientData/>
  </xdr:twoCellAnchor>
  <xdr:twoCellAnchor>
    <xdr:from>
      <xdr:col>12</xdr:col>
      <xdr:colOff>1190625</xdr:colOff>
      <xdr:row>5</xdr:row>
      <xdr:rowOff>152400</xdr:rowOff>
    </xdr:from>
    <xdr:to>
      <xdr:col>12</xdr:col>
      <xdr:colOff>1362075</xdr:colOff>
      <xdr:row>7</xdr:row>
      <xdr:rowOff>47625</xdr:rowOff>
    </xdr:to>
    <xdr:sp macro="" textlink="">
      <xdr:nvSpPr>
        <xdr:cNvPr id="34642" name="Down Arrow 20">
          <a:extLst>
            <a:ext uri="{FF2B5EF4-FFF2-40B4-BE49-F238E27FC236}">
              <a16:creationId xmlns:a16="http://schemas.microsoft.com/office/drawing/2014/main" id="{00000000-0008-0000-0900-000052870000}"/>
            </a:ext>
          </a:extLst>
        </xdr:cNvPr>
        <xdr:cNvSpPr>
          <a:spLocks noChangeArrowheads="1"/>
        </xdr:cNvSpPr>
      </xdr:nvSpPr>
      <xdr:spPr bwMode="auto">
        <a:xfrm>
          <a:off x="12649200" y="1219200"/>
          <a:ext cx="171450" cy="314325"/>
        </a:xfrm>
        <a:prstGeom prst="downArrow">
          <a:avLst>
            <a:gd name="adj1" fmla="val 50000"/>
            <a:gd name="adj2" fmla="val 47319"/>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12</xdr:col>
      <xdr:colOff>1200150</xdr:colOff>
      <xdr:row>9</xdr:row>
      <xdr:rowOff>114300</xdr:rowOff>
    </xdr:from>
    <xdr:to>
      <xdr:col>12</xdr:col>
      <xdr:colOff>1362075</xdr:colOff>
      <xdr:row>10</xdr:row>
      <xdr:rowOff>209550</xdr:rowOff>
    </xdr:to>
    <xdr:sp macro="" textlink="">
      <xdr:nvSpPr>
        <xdr:cNvPr id="34643" name="Down Arrow 21">
          <a:extLst>
            <a:ext uri="{FF2B5EF4-FFF2-40B4-BE49-F238E27FC236}">
              <a16:creationId xmlns:a16="http://schemas.microsoft.com/office/drawing/2014/main" id="{00000000-0008-0000-0900-000053870000}"/>
            </a:ext>
          </a:extLst>
        </xdr:cNvPr>
        <xdr:cNvSpPr>
          <a:spLocks noChangeArrowheads="1"/>
        </xdr:cNvSpPr>
      </xdr:nvSpPr>
      <xdr:spPr bwMode="auto">
        <a:xfrm>
          <a:off x="12658725" y="1809750"/>
          <a:ext cx="161925" cy="304800"/>
        </a:xfrm>
        <a:prstGeom prst="downArrow">
          <a:avLst>
            <a:gd name="adj1" fmla="val 50000"/>
            <a:gd name="adj2" fmla="val 48261"/>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1257300</xdr:colOff>
      <xdr:row>2</xdr:row>
      <xdr:rowOff>123825</xdr:rowOff>
    </xdr:from>
    <xdr:to>
      <xdr:col>13</xdr:col>
      <xdr:colOff>1428750</xdr:colOff>
      <xdr:row>3</xdr:row>
      <xdr:rowOff>209550</xdr:rowOff>
    </xdr:to>
    <xdr:sp macro="" textlink="">
      <xdr:nvSpPr>
        <xdr:cNvPr id="34644" name="Down Arrow 22">
          <a:extLst>
            <a:ext uri="{FF2B5EF4-FFF2-40B4-BE49-F238E27FC236}">
              <a16:creationId xmlns:a16="http://schemas.microsoft.com/office/drawing/2014/main" id="{00000000-0008-0000-0900-000054870000}"/>
            </a:ext>
          </a:extLst>
        </xdr:cNvPr>
        <xdr:cNvSpPr>
          <a:spLocks noChangeArrowheads="1"/>
        </xdr:cNvSpPr>
      </xdr:nvSpPr>
      <xdr:spPr bwMode="auto">
        <a:xfrm>
          <a:off x="18002250" y="542925"/>
          <a:ext cx="171450" cy="323850"/>
        </a:xfrm>
        <a:prstGeom prst="downArrow">
          <a:avLst>
            <a:gd name="adj1" fmla="val 50000"/>
            <a:gd name="adj2" fmla="val 51936"/>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12</xdr:col>
      <xdr:colOff>4724399</xdr:colOff>
      <xdr:row>12</xdr:row>
      <xdr:rowOff>91887</xdr:rowOff>
    </xdr:from>
    <xdr:to>
      <xdr:col>16</xdr:col>
      <xdr:colOff>152399</xdr:colOff>
      <xdr:row>13</xdr:row>
      <xdr:rowOff>153296</xdr:rowOff>
    </xdr:to>
    <xdr:sp macro="" textlink="">
      <xdr:nvSpPr>
        <xdr:cNvPr id="12" name="Rectangle 11">
          <a:extLst>
            <a:ext uri="{FF2B5EF4-FFF2-40B4-BE49-F238E27FC236}">
              <a16:creationId xmlns:a16="http://schemas.microsoft.com/office/drawing/2014/main" id="{00000000-0008-0000-0900-00000C000000}"/>
            </a:ext>
          </a:extLst>
        </xdr:cNvPr>
        <xdr:cNvSpPr/>
      </xdr:nvSpPr>
      <xdr:spPr bwMode="auto">
        <a:xfrm>
          <a:off x="16176811" y="2221005"/>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User Production verification</a:t>
          </a:r>
        </a:p>
      </xdr:txBody>
    </xdr:sp>
    <xdr:clientData/>
  </xdr:twoCellAnchor>
  <xdr:twoCellAnchor>
    <xdr:from>
      <xdr:col>12</xdr:col>
      <xdr:colOff>4791635</xdr:colOff>
      <xdr:row>7</xdr:row>
      <xdr:rowOff>53786</xdr:rowOff>
    </xdr:from>
    <xdr:to>
      <xdr:col>16</xdr:col>
      <xdr:colOff>219635</xdr:colOff>
      <xdr:row>9</xdr:row>
      <xdr:rowOff>115194</xdr:rowOff>
    </xdr:to>
    <xdr:sp macro="" textlink="">
      <xdr:nvSpPr>
        <xdr:cNvPr id="13" name="Rectangle 12">
          <a:extLst>
            <a:ext uri="{FF2B5EF4-FFF2-40B4-BE49-F238E27FC236}">
              <a16:creationId xmlns:a16="http://schemas.microsoft.com/office/drawing/2014/main" id="{00000000-0008-0000-0900-00000D000000}"/>
            </a:ext>
          </a:extLst>
        </xdr:cNvPr>
        <xdr:cNvSpPr/>
      </xdr:nvSpPr>
      <xdr:spPr bwMode="auto">
        <a:xfrm>
          <a:off x="16244047" y="1544168"/>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TTO-Technology Support Production</a:t>
          </a:r>
          <a:r>
            <a:rPr lang="en-US" sz="1400" b="1" baseline="0">
              <a:solidFill>
                <a:schemeClr val="bg2">
                  <a:lumMod val="25000"/>
                </a:schemeClr>
              </a:solidFill>
            </a:rPr>
            <a:t> </a:t>
          </a:r>
          <a:r>
            <a:rPr lang="en-US" sz="1400" b="1">
              <a:solidFill>
                <a:schemeClr val="bg2">
                  <a:lumMod val="25000"/>
                </a:schemeClr>
              </a:solidFill>
            </a:rPr>
            <a:t>verification</a:t>
          </a:r>
        </a:p>
        <a:p>
          <a:pPr algn="l"/>
          <a:endParaRPr lang="en-US" sz="1400" b="1">
            <a:solidFill>
              <a:schemeClr val="bg2">
                <a:lumMod val="25000"/>
              </a:schemeClr>
            </a:solidFill>
          </a:endParaRPr>
        </a:p>
      </xdr:txBody>
    </xdr:sp>
    <xdr:clientData/>
  </xdr:twoCellAnchor>
  <xdr:twoCellAnchor>
    <xdr:from>
      <xdr:col>13</xdr:col>
      <xdr:colOff>1257300</xdr:colOff>
      <xdr:row>5</xdr:row>
      <xdr:rowOff>104775</xdr:rowOff>
    </xdr:from>
    <xdr:to>
      <xdr:col>13</xdr:col>
      <xdr:colOff>1419225</xdr:colOff>
      <xdr:row>6</xdr:row>
      <xdr:rowOff>219075</xdr:rowOff>
    </xdr:to>
    <xdr:sp macro="" textlink="">
      <xdr:nvSpPr>
        <xdr:cNvPr id="34647" name="Down Arrow 25">
          <a:extLst>
            <a:ext uri="{FF2B5EF4-FFF2-40B4-BE49-F238E27FC236}">
              <a16:creationId xmlns:a16="http://schemas.microsoft.com/office/drawing/2014/main" id="{00000000-0008-0000-0900-000057870000}"/>
            </a:ext>
          </a:extLst>
        </xdr:cNvPr>
        <xdr:cNvSpPr>
          <a:spLocks noChangeArrowheads="1"/>
        </xdr:cNvSpPr>
      </xdr:nvSpPr>
      <xdr:spPr bwMode="auto">
        <a:xfrm>
          <a:off x="18002250" y="1171575"/>
          <a:ext cx="161925" cy="314325"/>
        </a:xfrm>
        <a:prstGeom prst="downArrow">
          <a:avLst>
            <a:gd name="adj1" fmla="val 50000"/>
            <a:gd name="adj2" fmla="val 50902"/>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1266825</xdr:colOff>
      <xdr:row>9</xdr:row>
      <xdr:rowOff>152400</xdr:rowOff>
    </xdr:from>
    <xdr:to>
      <xdr:col>13</xdr:col>
      <xdr:colOff>1438275</xdr:colOff>
      <xdr:row>12</xdr:row>
      <xdr:rowOff>47625</xdr:rowOff>
    </xdr:to>
    <xdr:sp macro="" textlink="">
      <xdr:nvSpPr>
        <xdr:cNvPr id="34648" name="Down Arrow 26">
          <a:extLst>
            <a:ext uri="{FF2B5EF4-FFF2-40B4-BE49-F238E27FC236}">
              <a16:creationId xmlns:a16="http://schemas.microsoft.com/office/drawing/2014/main" id="{00000000-0008-0000-0900-000058870000}"/>
            </a:ext>
          </a:extLst>
        </xdr:cNvPr>
        <xdr:cNvSpPr>
          <a:spLocks noChangeArrowheads="1"/>
        </xdr:cNvSpPr>
      </xdr:nvSpPr>
      <xdr:spPr bwMode="auto">
        <a:xfrm>
          <a:off x="18011775" y="1847850"/>
          <a:ext cx="171450" cy="314325"/>
        </a:xfrm>
        <a:prstGeom prst="downArrow">
          <a:avLst>
            <a:gd name="adj1" fmla="val 50000"/>
            <a:gd name="adj2" fmla="val 46088"/>
          </a:avLst>
        </a:prstGeom>
        <a:solidFill>
          <a:srgbClr val="E46C0A"/>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11</xdr:col>
      <xdr:colOff>268941</xdr:colOff>
      <xdr:row>15</xdr:row>
      <xdr:rowOff>118781</xdr:rowOff>
    </xdr:from>
    <xdr:to>
      <xdr:col>12</xdr:col>
      <xdr:colOff>4011705</xdr:colOff>
      <xdr:row>17</xdr:row>
      <xdr:rowOff>180189</xdr:rowOff>
    </xdr:to>
    <xdr:sp macro="" textlink="">
      <xdr:nvSpPr>
        <xdr:cNvPr id="16" name="Rectangle 15">
          <a:extLst>
            <a:ext uri="{FF2B5EF4-FFF2-40B4-BE49-F238E27FC236}">
              <a16:creationId xmlns:a16="http://schemas.microsoft.com/office/drawing/2014/main" id="{00000000-0008-0000-0900-000010000000}"/>
            </a:ext>
          </a:extLst>
        </xdr:cNvPr>
        <xdr:cNvSpPr/>
      </xdr:nvSpPr>
      <xdr:spPr bwMode="auto">
        <a:xfrm>
          <a:off x="10892117" y="2886634"/>
          <a:ext cx="4572000" cy="274320"/>
        </a:xfrm>
        <a:prstGeom prst="rect">
          <a:avLst/>
        </a:prstGeom>
        <a:solidFill>
          <a:schemeClr val="accent5">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Failover from Production to DR</a:t>
          </a:r>
        </a:p>
        <a:p>
          <a:pPr algn="l"/>
          <a:endParaRPr lang="en-US" sz="1400" b="1">
            <a:solidFill>
              <a:schemeClr val="bg2">
                <a:lumMod val="25000"/>
              </a:schemeClr>
            </a:solidFill>
          </a:endParaRPr>
        </a:p>
        <a:p>
          <a:pPr algn="l"/>
          <a:endParaRPr lang="en-US" sz="1400" b="1">
            <a:solidFill>
              <a:schemeClr val="bg2">
                <a:lumMod val="25000"/>
              </a:schemeClr>
            </a:solidFill>
          </a:endParaRPr>
        </a:p>
      </xdr:txBody>
    </xdr:sp>
    <xdr:clientData/>
  </xdr:twoCellAnchor>
  <xdr:twoCellAnchor>
    <xdr:from>
      <xdr:col>12</xdr:col>
      <xdr:colOff>4751294</xdr:colOff>
      <xdr:row>15</xdr:row>
      <xdr:rowOff>129987</xdr:rowOff>
    </xdr:from>
    <xdr:to>
      <xdr:col>16</xdr:col>
      <xdr:colOff>179294</xdr:colOff>
      <xdr:row>17</xdr:row>
      <xdr:rowOff>191395</xdr:rowOff>
    </xdr:to>
    <xdr:sp macro="" textlink="">
      <xdr:nvSpPr>
        <xdr:cNvPr id="17" name="Rectangle 16">
          <a:extLst>
            <a:ext uri="{FF2B5EF4-FFF2-40B4-BE49-F238E27FC236}">
              <a16:creationId xmlns:a16="http://schemas.microsoft.com/office/drawing/2014/main" id="{00000000-0008-0000-0900-000011000000}"/>
            </a:ext>
          </a:extLst>
        </xdr:cNvPr>
        <xdr:cNvSpPr/>
      </xdr:nvSpPr>
      <xdr:spPr bwMode="auto">
        <a:xfrm>
          <a:off x="16203706" y="2897840"/>
          <a:ext cx="4572000" cy="274320"/>
        </a:xfrm>
        <a:prstGeom prst="rect">
          <a:avLst/>
        </a:prstGeom>
        <a:solidFill>
          <a:schemeClr val="accent6">
            <a:lumMod val="20000"/>
            <a:lumOff val="80000"/>
          </a:schemeClr>
        </a:solid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wrap="square" lIns="18288" tIns="0" rIns="0" bIns="0" rtlCol="0" anchor="t" upright="1"/>
        <a:lstStyle/>
        <a:p>
          <a:pPr algn="ctr"/>
          <a:r>
            <a:rPr lang="en-US" sz="1400" b="1">
              <a:solidFill>
                <a:schemeClr val="bg2">
                  <a:lumMod val="25000"/>
                </a:schemeClr>
              </a:solidFill>
            </a:rPr>
            <a:t>Fallback from DR to Production</a:t>
          </a:r>
        </a:p>
        <a:p>
          <a:pPr algn="l"/>
          <a:endParaRPr lang="en-US" sz="1400" b="1">
            <a:solidFill>
              <a:schemeClr val="bg2">
                <a:lumMod val="25000"/>
              </a:schemeClr>
            </a:solidFill>
          </a:endParaRPr>
        </a:p>
        <a:p>
          <a:pPr algn="l"/>
          <a:endParaRPr lang="en-US" sz="1400" b="1">
            <a:solidFill>
              <a:schemeClr val="bg2">
                <a:lumMod val="25000"/>
              </a:schemeClr>
            </a:solidFill>
          </a:endParaRPr>
        </a:p>
      </xdr:txBody>
    </xdr:sp>
    <xdr:clientData/>
  </xdr:twoCellAnchor>
  <xdr:twoCellAnchor>
    <xdr:from>
      <xdr:col>12</xdr:col>
      <xdr:colOff>4029075</xdr:colOff>
      <xdr:row>1</xdr:row>
      <xdr:rowOff>180975</xdr:rowOff>
    </xdr:from>
    <xdr:to>
      <xdr:col>12</xdr:col>
      <xdr:colOff>4781550</xdr:colOff>
      <xdr:row>12</xdr:row>
      <xdr:rowOff>190500</xdr:rowOff>
    </xdr:to>
    <xdr:cxnSp macro="">
      <xdr:nvCxnSpPr>
        <xdr:cNvPr id="34651" name="Elbow Connector 3136">
          <a:extLst>
            <a:ext uri="{FF2B5EF4-FFF2-40B4-BE49-F238E27FC236}">
              <a16:creationId xmlns:a16="http://schemas.microsoft.com/office/drawing/2014/main" id="{00000000-0008-0000-0900-00005B870000}"/>
            </a:ext>
          </a:extLst>
        </xdr:cNvPr>
        <xdr:cNvCxnSpPr>
          <a:cxnSpLocks noChangeShapeType="1"/>
          <a:stCxn id="7" idx="3"/>
          <a:endCxn id="6" idx="1"/>
        </xdr:cNvCxnSpPr>
      </xdr:nvCxnSpPr>
      <xdr:spPr bwMode="auto">
        <a:xfrm flipV="1">
          <a:off x="15487650" y="409575"/>
          <a:ext cx="752475" cy="1895475"/>
        </a:xfrm>
        <a:prstGeom prst="bentConnector3">
          <a:avLst>
            <a:gd name="adj1" fmla="val 49366"/>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tos365.sharepoint.com/Users/a539956/Desktop/Application%20DR%20Test%20Plan%20v4.9-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Users\A569515\Desktop\Copy%20of%20Consolidated%20Technology%20Support%20-%20Application%20input%20form%20v3.6.8%20v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khkf200\data\Documents%20and%20Settings\A182160\Local%20Settings\Temporary%20Internet%20Files\OLK9B\Consolidated%20PSS%20input%20form%20v2%2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khkf200\data\group\DR\01%20(SCB)\SCB_DR45(10-08-12)%202nd%20Half%20Integrated%20DR%20drill(Cancelled)\Communication%20Pack\Consolidated%20PSS%20input%20form%20v3.0.3%20(Draf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paration"/>
      <sheetName val="HW Component"/>
      <sheetName val="Activities"/>
      <sheetName val="Control M jobs"/>
      <sheetName val="Contact"/>
      <sheetName val="Preparation (Example)"/>
      <sheetName val="Control M jobs (Example)"/>
      <sheetName val="HW Component (Example)"/>
      <sheetName val="Activities (Example)"/>
      <sheetName val="Shared Service Task (Example)"/>
      <sheetName val="Contact (Example)"/>
      <sheetName val="Parameters"/>
      <sheetName val="Revision 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3">
          <cell r="B3" t="str">
            <v>3DS ENROLL</v>
          </cell>
          <cell r="G3" t="str">
            <v>Mega (Active-Passive)</v>
          </cell>
          <cell r="H3" t="str">
            <v xml:space="preserve"> --------&gt;</v>
          </cell>
          <cell r="I3" t="str">
            <v>Testing Data</v>
          </cell>
          <cell r="J3" t="str">
            <v>Mainframe</v>
          </cell>
          <cell r="K3" t="str">
            <v>AE-DC-CRES SUPPORT</v>
          </cell>
          <cell r="M3" t="str">
            <v>Hold</v>
          </cell>
        </row>
        <row r="4">
          <cell r="B4" t="str">
            <v>ABSPAY</v>
          </cell>
          <cell r="G4" t="str">
            <v>Jumbo (Active-Passive)</v>
          </cell>
          <cell r="H4" t="str">
            <v xml:space="preserve"> &lt;--------</v>
          </cell>
          <cell r="I4" t="str">
            <v>Production BAU Data</v>
          </cell>
          <cell r="J4" t="str">
            <v>Midrange (MENAP)</v>
          </cell>
          <cell r="K4" t="str">
            <v>AE-IS-BDW</v>
          </cell>
          <cell r="M4" t="str">
            <v>Release</v>
          </cell>
        </row>
        <row r="5">
          <cell r="B5" t="str">
            <v>ACR</v>
          </cell>
          <cell r="G5" t="str">
            <v>Mega &amp; Jumbo (Active-Active)</v>
          </cell>
          <cell r="H5" t="str">
            <v>Replication Suspended</v>
          </cell>
          <cell r="J5" t="str">
            <v>Midrange (Global)</v>
          </cell>
          <cell r="K5" t="str">
            <v>AE-IS-TCEXIM</v>
          </cell>
          <cell r="M5" t="str">
            <v>Skip</v>
          </cell>
        </row>
        <row r="6">
          <cell r="B6" t="str">
            <v>Active Directory</v>
          </cell>
          <cell r="H6" t="str">
            <v>No Replication</v>
          </cell>
          <cell r="J6" t="str">
            <v>Mainframe + Midrange (MENAP)</v>
          </cell>
          <cell r="K6" t="str">
            <v>AE-IT-CTM</v>
          </cell>
          <cell r="M6" t="str">
            <v>Re-run</v>
          </cell>
        </row>
        <row r="7">
          <cell r="B7" t="str">
            <v>Actuate Server</v>
          </cell>
          <cell r="J7" t="str">
            <v>Mainframe + Midrange (Global)</v>
          </cell>
          <cell r="K7" t="str">
            <v>AE-IT-DATA CENTRE</v>
          </cell>
        </row>
        <row r="8">
          <cell r="B8" t="str">
            <v>AD PLATFORM</v>
          </cell>
          <cell r="J8" t="str">
            <v>Midrange (MENAP + Global)</v>
          </cell>
          <cell r="K8" t="str">
            <v>AE-IT-PROCUREMENT</v>
          </cell>
        </row>
        <row r="9">
          <cell r="B9" t="str">
            <v>ADC</v>
          </cell>
          <cell r="J9" t="str">
            <v>Mainframe + Midrange (MENAP + Global)</v>
          </cell>
          <cell r="K9" t="str">
            <v>AE-OSV-SUPPORT</v>
          </cell>
        </row>
        <row r="10">
          <cell r="B10" t="str">
            <v>ADEPTRA</v>
          </cell>
          <cell r="K10" t="str">
            <v>AE-TS-FMIS</v>
          </cell>
        </row>
        <row r="11">
          <cell r="B11" t="str">
            <v>AGCapital</v>
          </cell>
          <cell r="K11" t="str">
            <v>AE-TSS-CTRY SYSTEMS SUPPORT</v>
          </cell>
        </row>
        <row r="12">
          <cell r="B12" t="str">
            <v>AltoMP3 Gold 5 #</v>
          </cell>
          <cell r="K12" t="str">
            <v>AO-DC-CRES SUPPORT</v>
          </cell>
        </row>
        <row r="13">
          <cell r="B13" t="str">
            <v>AMIVR</v>
          </cell>
          <cell r="K13" t="str">
            <v>AO-TSS-CTRY SYSTEMS SUPPORT</v>
          </cell>
        </row>
        <row r="14">
          <cell r="B14" t="str">
            <v>Antivirus Management #</v>
          </cell>
          <cell r="K14" t="str">
            <v>AR-IT-CTM</v>
          </cell>
        </row>
        <row r="15">
          <cell r="B15" t="str">
            <v>APPS</v>
          </cell>
          <cell r="K15" t="str">
            <v>AT-IT-CTM</v>
          </cell>
        </row>
        <row r="16">
          <cell r="B16" t="str">
            <v>Arcot 3D Secure</v>
          </cell>
          <cell r="K16" t="str">
            <v>ATOS ORIGIN</v>
          </cell>
        </row>
        <row r="17">
          <cell r="B17" t="str">
            <v>ASKHR</v>
          </cell>
          <cell r="K17" t="str">
            <v>AU-TSS-CTRY SYSTEMS SUPPORT</v>
          </cell>
        </row>
        <row r="18">
          <cell r="B18" t="str">
            <v>Aspect Unified IP v7</v>
          </cell>
          <cell r="K18" t="str">
            <v>BD-DC-CRES SUPPORT</v>
          </cell>
        </row>
        <row r="19">
          <cell r="B19" t="str">
            <v>Athena</v>
          </cell>
          <cell r="K19" t="str">
            <v>BD-IT-APPL SECURITY SUPPORT</v>
          </cell>
        </row>
        <row r="20">
          <cell r="B20" t="str">
            <v>Atlassian JIRA Enterprise v6.3</v>
          </cell>
          <cell r="K20" t="str">
            <v>BD-IT-APPLICATION-SUPPORT</v>
          </cell>
        </row>
        <row r="21">
          <cell r="B21" t="str">
            <v>ATM SPARROW/HAWK (AFRICA)</v>
          </cell>
          <cell r="K21" t="str">
            <v>BD-IT-DATA CENTRE</v>
          </cell>
        </row>
        <row r="22">
          <cell r="B22" t="str">
            <v>ATM SPARROW/HAWK (MESA/NP)</v>
          </cell>
          <cell r="K22" t="str">
            <v>BD-IT-PROCUREMENT</v>
          </cell>
        </row>
        <row r="23">
          <cell r="B23" t="str">
            <v>ATMC</v>
          </cell>
          <cell r="K23" t="str">
            <v>BD-OSV-SUPPORT</v>
          </cell>
        </row>
        <row r="24">
          <cell r="B24" t="str">
            <v>ATM-EURONET</v>
          </cell>
          <cell r="K24" t="str">
            <v>BD-TS-FMIS</v>
          </cell>
        </row>
        <row r="25">
          <cell r="B25" t="str">
            <v>Atrium Discovery and Dependency Mapping (Tideway 8.3.3) #</v>
          </cell>
          <cell r="K25" t="str">
            <v>BD-TSS-CTRY SYSTEMS SUPPORT</v>
          </cell>
        </row>
        <row r="26">
          <cell r="B26" t="str">
            <v>AUTO AUDIT</v>
          </cell>
          <cell r="K26" t="str">
            <v>BH-DC-CRES SUPPORT</v>
          </cell>
        </row>
        <row r="27">
          <cell r="B27" t="str">
            <v>AUTO AUDIT - eGRC</v>
          </cell>
          <cell r="K27" t="str">
            <v>BH-IT-CTM</v>
          </cell>
        </row>
        <row r="28">
          <cell r="B28" t="str">
            <v>Avaya PBX #</v>
          </cell>
          <cell r="K28" t="str">
            <v>BH-OSV-SUPPORT</v>
          </cell>
        </row>
        <row r="29">
          <cell r="B29" t="str">
            <v>Balabit Shell Control Box</v>
          </cell>
          <cell r="K29" t="str">
            <v>BH-TS-FMIS</v>
          </cell>
        </row>
        <row r="30">
          <cell r="B30" t="str">
            <v>BANKINFO</v>
          </cell>
          <cell r="K30" t="str">
            <v>BH-TSS-CTRY SYSTEMS SUPPORT</v>
          </cell>
        </row>
        <row r="31">
          <cell r="B31" t="str">
            <v>BAR CODING</v>
          </cell>
          <cell r="K31" t="str">
            <v>BN-BIZ-FLM</v>
          </cell>
        </row>
        <row r="32">
          <cell r="B32" t="str">
            <v>BCRS</v>
          </cell>
          <cell r="K32" t="str">
            <v>BN-DC-CRES SUPPORT</v>
          </cell>
        </row>
        <row r="33">
          <cell r="B33" t="str">
            <v>BDW (MESA)</v>
          </cell>
          <cell r="K33" t="str">
            <v>BN-IS-ATM&amp;CDM</v>
          </cell>
        </row>
        <row r="34">
          <cell r="B34" t="str">
            <v>BEF</v>
          </cell>
          <cell r="K34" t="str">
            <v>BN-IS-PROD SUPPORT</v>
          </cell>
        </row>
        <row r="35">
          <cell r="B35" t="str">
            <v>BHEFTS</v>
          </cell>
          <cell r="K35" t="str">
            <v>BN-IT-CTM</v>
          </cell>
        </row>
        <row r="36">
          <cell r="B36" t="str">
            <v>BLOOMBERG</v>
          </cell>
          <cell r="K36" t="str">
            <v>BN-IT-DATA CENTRE</v>
          </cell>
        </row>
        <row r="37">
          <cell r="B37" t="str">
            <v>BMC Bladelogic Server Automation Suite</v>
          </cell>
          <cell r="K37" t="str">
            <v>BN-IT-PROCURE (DR)</v>
          </cell>
        </row>
        <row r="38">
          <cell r="B38" t="str">
            <v>BRA SAS SERVER</v>
          </cell>
          <cell r="K38" t="str">
            <v>BN-OSV-DGSOFT</v>
          </cell>
        </row>
        <row r="39">
          <cell r="B39" t="str">
            <v>Breeze-Android</v>
          </cell>
          <cell r="K39" t="str">
            <v>BN-OSV-NCR</v>
          </cell>
        </row>
        <row r="40">
          <cell r="B40" t="str">
            <v>Breeze-Mobile</v>
          </cell>
          <cell r="K40" t="str">
            <v>BN-OSV-SECOR</v>
          </cell>
        </row>
        <row r="41">
          <cell r="B41" t="str">
            <v>Breeze-Mobile (MENAP)</v>
          </cell>
          <cell r="K41" t="str">
            <v>BN-TSS-CTRY SYSTEMS SUPPORT</v>
          </cell>
        </row>
        <row r="42">
          <cell r="B42" t="str">
            <v>Brze-Iphone</v>
          </cell>
          <cell r="K42" t="str">
            <v>BR-IT-CTM</v>
          </cell>
        </row>
        <row r="43">
          <cell r="B43" t="str">
            <v>CACS</v>
          </cell>
          <cell r="K43" t="str">
            <v>BR-IT-SD</v>
          </cell>
        </row>
        <row r="44">
          <cell r="B44" t="str">
            <v>CACS 8.1</v>
          </cell>
          <cell r="K44" t="str">
            <v>BR-IT-SECURITY</v>
          </cell>
        </row>
        <row r="45">
          <cell r="B45" t="str">
            <v>CACS 9.1</v>
          </cell>
          <cell r="K45" t="str">
            <v>BR-TSS-CTRY SYSTEMS SUPPORT</v>
          </cell>
        </row>
        <row r="46">
          <cell r="B46" t="str">
            <v>CADM</v>
          </cell>
          <cell r="K46" t="str">
            <v>BUSINESS MANAGER</v>
          </cell>
        </row>
        <row r="47">
          <cell r="B47" t="str">
            <v>CAPE</v>
          </cell>
          <cell r="K47" t="str">
            <v>BW-DC-CRES SUPPORT</v>
          </cell>
        </row>
        <row r="48">
          <cell r="B48" t="str">
            <v>CARD-400</v>
          </cell>
          <cell r="K48" t="str">
            <v>BW-OSV-CITS</v>
          </cell>
        </row>
        <row r="49">
          <cell r="B49" t="str">
            <v>CB Automations</v>
          </cell>
          <cell r="K49" t="str">
            <v>BW-OSV-NCR</v>
          </cell>
        </row>
        <row r="50">
          <cell r="B50" t="str">
            <v>CBIC</v>
          </cell>
          <cell r="K50" t="str">
            <v>BW-OSV-NETWORKS</v>
          </cell>
        </row>
        <row r="51">
          <cell r="B51" t="str">
            <v>CBIS</v>
          </cell>
          <cell r="K51" t="str">
            <v>BW-OSV-PCLAN</v>
          </cell>
        </row>
        <row r="52">
          <cell r="B52" t="str">
            <v>CBOS</v>
          </cell>
          <cell r="K52" t="str">
            <v>BW-TSS-CTRY SYSTEMS SUPPORT</v>
          </cell>
        </row>
        <row r="53">
          <cell r="B53" t="str">
            <v>CBR-RBI</v>
          </cell>
          <cell r="K53" t="str">
            <v>CENTRAL CODES MAINTENANCE</v>
          </cell>
        </row>
        <row r="54">
          <cell r="B54" t="str">
            <v>CBRS MF</v>
          </cell>
          <cell r="K54" t="str">
            <v>CH-CSS-PVBARCHIVE-SUPPORT</v>
          </cell>
        </row>
        <row r="55">
          <cell r="B55" t="str">
            <v>CB-SPEED</v>
          </cell>
          <cell r="K55" t="str">
            <v>CH-IT-CTM</v>
          </cell>
        </row>
        <row r="56">
          <cell r="B56" t="str">
            <v>CCBP</v>
          </cell>
          <cell r="K56" t="str">
            <v>CH-OSV-PVBARCHIVE-DATAAGENT</v>
          </cell>
        </row>
        <row r="57">
          <cell r="B57" t="str">
            <v>CCER</v>
          </cell>
          <cell r="K57" t="str">
            <v>CI-DC-CRES SUPPORT</v>
          </cell>
        </row>
        <row r="58">
          <cell r="B58" t="str">
            <v>CCMS</v>
          </cell>
          <cell r="K58" t="str">
            <v>CI-IT-CTM</v>
          </cell>
        </row>
        <row r="59">
          <cell r="B59" t="str">
            <v>CCMS (MR)</v>
          </cell>
          <cell r="K59" t="str">
            <v>CI-IT-OPERATIONS</v>
          </cell>
        </row>
        <row r="60">
          <cell r="B60" t="str">
            <v>CCRIS</v>
          </cell>
          <cell r="K60" t="str">
            <v>CI-TSS-CTRY SYSTEMS SUPPORT</v>
          </cell>
        </row>
        <row r="61">
          <cell r="B61" t="str">
            <v>CCS#</v>
          </cell>
          <cell r="K61" t="str">
            <v>CL-IT-CTM</v>
          </cell>
        </row>
        <row r="62">
          <cell r="B62" t="str">
            <v>CCSP</v>
          </cell>
          <cell r="K62" t="str">
            <v>CM – Change Requester</v>
          </cell>
        </row>
        <row r="63">
          <cell r="B63" t="str">
            <v>CDMC (APR) #</v>
          </cell>
          <cell r="K63" t="str">
            <v>CM-BLADE-CR</v>
          </cell>
        </row>
        <row r="64">
          <cell r="B64" t="str">
            <v>CEMS</v>
          </cell>
          <cell r="K64" t="str">
            <v>CM-C&amp;PVB-CORP LENDING</v>
          </cell>
        </row>
        <row r="65">
          <cell r="B65" t="str">
            <v>CEMS OBIEE</v>
          </cell>
          <cell r="K65" t="str">
            <v>CM-C&amp;PVB-PVT BANK</v>
          </cell>
        </row>
        <row r="66">
          <cell r="B66" t="str">
            <v>Centralized Bank Data Repository</v>
          </cell>
          <cell r="K66" t="str">
            <v>CM-CIB</v>
          </cell>
        </row>
        <row r="67">
          <cell r="B67" t="str">
            <v>Centralized CTI</v>
          </cell>
          <cell r="K67" t="str">
            <v>CM-CIB-1</v>
          </cell>
        </row>
        <row r="68">
          <cell r="B68" t="str">
            <v>Channels Security Services</v>
          </cell>
          <cell r="K68" t="str">
            <v>CM-CIB-2</v>
          </cell>
        </row>
        <row r="69">
          <cell r="B69" t="str">
            <v>Channels Security Services  (MENAP)</v>
          </cell>
          <cell r="K69" t="str">
            <v>CM-DATA-FS-ECM&amp;WORKFLOW</v>
          </cell>
        </row>
        <row r="70">
          <cell r="B70" t="str">
            <v>CIBTOOLS #</v>
          </cell>
          <cell r="K70" t="str">
            <v>CM-DATA-FS-EDMI</v>
          </cell>
        </row>
        <row r="71">
          <cell r="B71" t="str">
            <v>CIMS-CREDIT INFO MGT SOLUTIONS</v>
          </cell>
          <cell r="K71" t="str">
            <v>CM-DATA-FS-IS</v>
          </cell>
        </row>
        <row r="72">
          <cell r="B72" t="str">
            <v>Cisco ASA VPN Concentrator</v>
          </cell>
          <cell r="K72" t="str">
            <v>CM-DATA-FS-TLM</v>
          </cell>
        </row>
        <row r="73">
          <cell r="B73" t="str">
            <v>Citrix VDI - in - a - Box 5.1 #</v>
          </cell>
          <cell r="K73" t="str">
            <v>CM-DATA-IM-BDW</v>
          </cell>
        </row>
        <row r="74">
          <cell r="B74" t="str">
            <v>Citrix XenApp 6.5 Enterprise</v>
          </cell>
          <cell r="K74" t="str">
            <v>CM-DATA-IM-CDW</v>
          </cell>
        </row>
        <row r="75">
          <cell r="B75" t="str">
            <v>CITS</v>
          </cell>
          <cell r="K75" t="str">
            <v>CM-DATA-IM-EDM-BI</v>
          </cell>
        </row>
        <row r="76">
          <cell r="B76" t="str">
            <v>Click to Chat</v>
          </cell>
          <cell r="K76" t="str">
            <v>CM-DATA-IM-EDM-CDL</v>
          </cell>
        </row>
        <row r="77">
          <cell r="B77" t="str">
            <v>CLIENT ON-BOARDING</v>
          </cell>
          <cell r="K77" t="str">
            <v>CM-DATA-IM-EDM-COMPLIANCE</v>
          </cell>
        </row>
        <row r="78">
          <cell r="B78" t="str">
            <v>CMOD-MES</v>
          </cell>
          <cell r="K78" t="str">
            <v>CM-DATA-IM-EDM-INFRA</v>
          </cell>
        </row>
        <row r="79">
          <cell r="B79" t="str">
            <v>CnC</v>
          </cell>
          <cell r="K79" t="str">
            <v>CM-DATA-IM-EDM-RDM</v>
          </cell>
        </row>
        <row r="80">
          <cell r="B80" t="str">
            <v>CNS #</v>
          </cell>
          <cell r="K80" t="str">
            <v>CM-DATA-IM-EDM-RETAIL-PDW</v>
          </cell>
        </row>
        <row r="81">
          <cell r="B81" t="str">
            <v>CODE</v>
          </cell>
          <cell r="K81" t="str">
            <v>CM-DATA-IM-EDM-RISK&amp;FINFM</v>
          </cell>
        </row>
        <row r="82">
          <cell r="B82" t="str">
            <v>COMMON DATA SERVICES</v>
          </cell>
          <cell r="K82" t="str">
            <v>CM-DATA-IM-EDM-SOURCING</v>
          </cell>
        </row>
        <row r="83">
          <cell r="B83" t="str">
            <v>Communications Surveillance</v>
          </cell>
          <cell r="K83" t="str">
            <v>CM-DATA-IM-ODS</v>
          </cell>
        </row>
        <row r="84">
          <cell r="B84" t="str">
            <v>Compliance Advisory System (CAS) #</v>
          </cell>
          <cell r="K84" t="str">
            <v>CM-DATA-IM-SCI</v>
          </cell>
        </row>
        <row r="85">
          <cell r="B85" t="str">
            <v>ConductMI</v>
          </cell>
          <cell r="K85" t="str">
            <v>CM-DATA-IM-SCS</v>
          </cell>
        </row>
        <row r="86">
          <cell r="B86" t="str">
            <v>CONFLICTS</v>
          </cell>
          <cell r="K86" t="str">
            <v>CM-DC-CRES SUPPORT</v>
          </cell>
        </row>
        <row r="87">
          <cell r="B87" t="str">
            <v>Content Manager OnDemand</v>
          </cell>
          <cell r="K87" t="str">
            <v>CM-FUNCTIONS-FINANCE-1</v>
          </cell>
        </row>
        <row r="88">
          <cell r="B88" t="str">
            <v>COS</v>
          </cell>
          <cell r="K88" t="str">
            <v>CM-FUNCTIONS-FINANCE-2</v>
          </cell>
        </row>
        <row r="89">
          <cell r="B89" t="str">
            <v>COSRES II</v>
          </cell>
          <cell r="K89" t="str">
            <v>CM-FUNCTIONS-FINANCE-3</v>
          </cell>
        </row>
        <row r="90">
          <cell r="B90" t="str">
            <v>CPPR</v>
          </cell>
          <cell r="K90" t="str">
            <v>CM-FUNCTIONS-FINANCE-4</v>
          </cell>
        </row>
        <row r="91">
          <cell r="B91" t="str">
            <v>CRA</v>
          </cell>
          <cell r="K91" t="str">
            <v>CM-FUNCTIONS-HR-1</v>
          </cell>
        </row>
        <row r="92">
          <cell r="B92" t="str">
            <v>CREDIT RISK REPORTING</v>
          </cell>
          <cell r="K92" t="str">
            <v>CM-FUNCTIONS-HR-2</v>
          </cell>
        </row>
        <row r="93">
          <cell r="B93" t="str">
            <v>CRES-GPMS</v>
          </cell>
          <cell r="K93" t="str">
            <v>CM-FUNCTIONS-HR-3</v>
          </cell>
        </row>
        <row r="94">
          <cell r="B94" t="str">
            <v>CTIR</v>
          </cell>
          <cell r="K94" t="str">
            <v>CM-FUNCTIONS-L&amp;C 2</v>
          </cell>
        </row>
        <row r="95">
          <cell r="B95" t="str">
            <v>DAM #</v>
          </cell>
          <cell r="K95" t="str">
            <v>CM-FUNCTIONS-L&amp;C 3</v>
          </cell>
        </row>
        <row r="96">
          <cell r="B96" t="str">
            <v>DASH GATEWAY</v>
          </cell>
          <cell r="K96" t="str">
            <v>CM-FUNCTIONS-L&amp;C 5</v>
          </cell>
        </row>
        <row r="97">
          <cell r="B97" t="str">
            <v>DASH MOBILE</v>
          </cell>
          <cell r="K97" t="str">
            <v>CM-FUNCTIONS-L&amp;C-1</v>
          </cell>
        </row>
        <row r="98">
          <cell r="B98" t="str">
            <v>Data Leakage Protection (DLP) - Discover</v>
          </cell>
          <cell r="K98" t="str">
            <v>CM-FUNCTIONS-L&amp;C-4</v>
          </cell>
        </row>
        <row r="99">
          <cell r="B99" t="str">
            <v>Data Leakage Protection (DLP) - Enforcer</v>
          </cell>
          <cell r="K99" t="str">
            <v>CM-FUNCTIONS-RISK</v>
          </cell>
        </row>
        <row r="100">
          <cell r="B100" t="str">
            <v>Database (MS SQL DaaS 1.0)</v>
          </cell>
          <cell r="K100" t="str">
            <v>CM-FUNCTIONS-RISK-DEVOPS</v>
          </cell>
        </row>
        <row r="101">
          <cell r="B101" t="str">
            <v>Database (MS SQL DaaS 2.0)</v>
          </cell>
          <cell r="K101" t="str">
            <v>CM-FUNCTIONS-SPLICE</v>
          </cell>
        </row>
        <row r="102">
          <cell r="B102" t="str">
            <v>Database (Oracle DaaS 1.0)</v>
          </cell>
          <cell r="K102" t="str">
            <v>CM-IT-CTM</v>
          </cell>
        </row>
        <row r="103">
          <cell r="B103" t="str">
            <v>Database (Oracle DaaS 2.0)</v>
          </cell>
          <cell r="K103" t="str">
            <v>CM-IT-OPERATIONS</v>
          </cell>
        </row>
        <row r="104">
          <cell r="B104" t="str">
            <v>DATACAP</v>
          </cell>
          <cell r="K104" t="str">
            <v>CM-ORIGINATION CHANNELS IT</v>
          </cell>
        </row>
        <row r="105">
          <cell r="B105" t="str">
            <v>DCS-DATA COLLECTION SYS</v>
          </cell>
          <cell r="K105" t="str">
            <v>CM-PBWM-ADVISORY</v>
          </cell>
        </row>
        <row r="106">
          <cell r="B106" t="str">
            <v>DDB</v>
          </cell>
          <cell r="K106" t="str">
            <v>CM-PBWM-BANCA</v>
          </cell>
        </row>
        <row r="107">
          <cell r="B107" t="str">
            <v>Dell Open Manage Essentails (OME) 1.0.1</v>
          </cell>
          <cell r="K107" t="str">
            <v>CM-PBWM-EQUITIES</v>
          </cell>
        </row>
        <row r="108">
          <cell r="B108" t="str">
            <v>Desktop Email Encryption #</v>
          </cell>
          <cell r="K108" t="str">
            <v>CM-PBWM-ES</v>
          </cell>
        </row>
        <row r="109">
          <cell r="B109" t="str">
            <v>Desktop File and Folder Encryption #</v>
          </cell>
          <cell r="K109" t="str">
            <v>CM-PBWM-FUNDS</v>
          </cell>
        </row>
        <row r="110">
          <cell r="B110" t="str">
            <v>DETICA-AOC</v>
          </cell>
          <cell r="K110" t="str">
            <v>CM-PBWM-INTEGRATION</v>
          </cell>
        </row>
        <row r="111">
          <cell r="B111" t="str">
            <v>DETICA-CDD</v>
          </cell>
          <cell r="K111" t="str">
            <v>CM-PBWM-LENDING</v>
          </cell>
        </row>
        <row r="112">
          <cell r="B112" t="str">
            <v>DETICA-CMR</v>
          </cell>
          <cell r="K112" t="str">
            <v>CM-PBWM-WMPS</v>
          </cell>
        </row>
        <row r="113">
          <cell r="B113" t="str">
            <v>Detica-FATCA</v>
          </cell>
          <cell r="K113" t="str">
            <v>CM-RB-CORE BANKING</v>
          </cell>
        </row>
        <row r="114">
          <cell r="B114" t="str">
            <v>DETICA-TS</v>
          </cell>
          <cell r="K114" t="str">
            <v>CM-RB-DIGITAL CHANNELS IT</v>
          </cell>
        </row>
        <row r="115">
          <cell r="B115" t="str">
            <v>DGSD</v>
          </cell>
          <cell r="K115" t="str">
            <v>CM-RB-ICM</v>
          </cell>
        </row>
        <row r="116">
          <cell r="B116" t="str">
            <v>DLP</v>
          </cell>
          <cell r="K116" t="str">
            <v>CM-RB-L&amp;C SYSTEMS</v>
          </cell>
        </row>
        <row r="117">
          <cell r="B117" t="str">
            <v>Doc Trade Port RG</v>
          </cell>
          <cell r="K117" t="str">
            <v>CM-RB-OOC-SYSTEMS</v>
          </cell>
        </row>
        <row r="118">
          <cell r="B118" t="str">
            <v>DOCPREP</v>
          </cell>
          <cell r="K118" t="str">
            <v>CM-RB-OPE &amp; PAY SYSTEMS</v>
          </cell>
        </row>
        <row r="119">
          <cell r="B119" t="str">
            <v>DOTOPAL</v>
          </cell>
          <cell r="K119" t="str">
            <v>CM-RB-RDC-DEVOPS</v>
          </cell>
        </row>
        <row r="120">
          <cell r="B120" t="str">
            <v>DOTOPAL (MENAP)</v>
          </cell>
          <cell r="K120" t="str">
            <v>CM-RB-TECHNOLOGY</v>
          </cell>
        </row>
        <row r="121">
          <cell r="B121" t="str">
            <v>DPL</v>
          </cell>
          <cell r="K121" t="str">
            <v>CM-TECHGOV-RMCSUPPORT</v>
          </cell>
        </row>
        <row r="122">
          <cell r="B122" t="str">
            <v>DPS SFTP File Server</v>
          </cell>
          <cell r="K122" t="str">
            <v>CM-TSD-CB-CCM-PB</v>
          </cell>
        </row>
        <row r="123">
          <cell r="B123" t="str">
            <v>Dragon BI Reporting</v>
          </cell>
          <cell r="K123" t="str">
            <v>CM-TSD-CHANNELS</v>
          </cell>
        </row>
        <row r="124">
          <cell r="B124" t="str">
            <v>DSMF</v>
          </cell>
          <cell r="K124" t="str">
            <v>CM-TSD-CORE GROUP</v>
          </cell>
        </row>
        <row r="125">
          <cell r="B125" t="str">
            <v>E - Directory</v>
          </cell>
          <cell r="K125" t="str">
            <v>CM-TSD-FM</v>
          </cell>
        </row>
        <row r="126">
          <cell r="B126" t="str">
            <v>EASI UPM</v>
          </cell>
          <cell r="K126" t="str">
            <v>CM-TSD-GF &amp; ENT SERVICE</v>
          </cell>
        </row>
        <row r="127">
          <cell r="B127" t="str">
            <v>EBACS</v>
          </cell>
          <cell r="K127" t="str">
            <v>CM-TSD-GTM</v>
          </cell>
        </row>
        <row r="128">
          <cell r="B128" t="str">
            <v>eBBS</v>
          </cell>
          <cell r="K128" t="str">
            <v>CM-TSD-IM &amp; IS</v>
          </cell>
        </row>
        <row r="129">
          <cell r="B129" t="str">
            <v>eBBS (MENAP)</v>
          </cell>
          <cell r="K129" t="str">
            <v>CM-TSD-MERGERS &amp; ACQUISITIONS</v>
          </cell>
        </row>
        <row r="130">
          <cell r="B130" t="str">
            <v>EBRANCH</v>
          </cell>
          <cell r="K130" t="str">
            <v>CM-TSD-MF-WLTH-TRD-CSG</v>
          </cell>
        </row>
        <row r="131">
          <cell r="B131" t="str">
            <v>EBRANCH (MENAP)</v>
          </cell>
          <cell r="K131" t="str">
            <v>CM-TSD-SS ORG &amp; RISK</v>
          </cell>
        </row>
        <row r="132">
          <cell r="B132" t="str">
            <v>ECAPS</v>
          </cell>
          <cell r="K132" t="str">
            <v>CM-TSS-CTRY SYSTEMS SUPPORT</v>
          </cell>
        </row>
        <row r="133">
          <cell r="B133" t="str">
            <v>ECAPS (non- MENAP)</v>
          </cell>
          <cell r="K133" t="str">
            <v>CN-BIZ-APPLICATION SECURITY</v>
          </cell>
        </row>
        <row r="134">
          <cell r="B134" t="str">
            <v>eCARS</v>
          </cell>
          <cell r="K134" t="str">
            <v>CN-BIZ-ATM WINCOR</v>
          </cell>
        </row>
        <row r="135">
          <cell r="B135" t="str">
            <v>eCAS</v>
          </cell>
          <cell r="K135" t="str">
            <v>CN-BIZ-CUPD-PRM</v>
          </cell>
        </row>
        <row r="136">
          <cell r="B136" t="str">
            <v>eCDD+</v>
          </cell>
          <cell r="K136" t="str">
            <v>CN-BJ-TSS-CTRY SYSTEMS SUPPORT</v>
          </cell>
        </row>
        <row r="137">
          <cell r="B137" t="str">
            <v>ECDS</v>
          </cell>
          <cell r="K137" t="str">
            <v>CN-DC-CRES SUPPORT</v>
          </cell>
        </row>
        <row r="138">
          <cell r="B138" t="str">
            <v>ECMS</v>
          </cell>
          <cell r="K138" t="str">
            <v>CN-DC-GBS-PROPERTY SUPPORT</v>
          </cell>
        </row>
        <row r="139">
          <cell r="B139" t="str">
            <v>eCOATS</v>
          </cell>
          <cell r="K139" t="str">
            <v>CN-DSP-DEV</v>
          </cell>
        </row>
        <row r="140">
          <cell r="B140" t="str">
            <v>ECSVS</v>
          </cell>
          <cell r="K140" t="str">
            <v>CN-IS-BOP</v>
          </cell>
        </row>
        <row r="141">
          <cell r="B141" t="str">
            <v>EDCC</v>
          </cell>
          <cell r="K141" t="str">
            <v>CN-ISCM-RLS</v>
          </cell>
        </row>
        <row r="142">
          <cell r="B142" t="str">
            <v>EDIT</v>
          </cell>
          <cell r="K142" t="str">
            <v>CN-IS-CUPD</v>
          </cell>
        </row>
        <row r="143">
          <cell r="B143" t="str">
            <v>EDI-TRADE</v>
          </cell>
          <cell r="K143" t="str">
            <v>CN-IS-DSPM</v>
          </cell>
        </row>
        <row r="144">
          <cell r="B144" t="str">
            <v>EDM - Corporate Finance #</v>
          </cell>
          <cell r="K144" t="str">
            <v>CN-IS-ECDS</v>
          </cell>
        </row>
        <row r="145">
          <cell r="B145" t="str">
            <v>EDMI</v>
          </cell>
          <cell r="K145" t="str">
            <v>CN-IS-FMDS</v>
          </cell>
        </row>
        <row r="146">
          <cell r="B146" t="str">
            <v>EDMp India Data Lake #</v>
          </cell>
          <cell r="K146" t="str">
            <v>CN-IS-HADOOP</v>
          </cell>
        </row>
        <row r="147">
          <cell r="B147" t="str">
            <v>EDMP-B3IDL</v>
          </cell>
          <cell r="K147" t="str">
            <v>CN-IS-IBANKING</v>
          </cell>
        </row>
        <row r="148">
          <cell r="B148" t="str">
            <v>EDMp-Capital Reporting-DQ #</v>
          </cell>
          <cell r="K148" t="str">
            <v>CN-IS-IDS</v>
          </cell>
        </row>
        <row r="149">
          <cell r="B149" t="str">
            <v>EDMP-COMPLIANCE-TAX</v>
          </cell>
          <cell r="K149" t="str">
            <v>CN-IS-LFC</v>
          </cell>
        </row>
        <row r="150">
          <cell r="B150" t="str">
            <v>EDMP-FA</v>
          </cell>
          <cell r="K150" t="str">
            <v>CN-IS-PANDA</v>
          </cell>
        </row>
        <row r="151">
          <cell r="B151" t="str">
            <v>EDMp-FCC</v>
          </cell>
          <cell r="K151" t="str">
            <v>CN-IS-REGULATORY</v>
          </cell>
        </row>
        <row r="152">
          <cell r="B152" t="str">
            <v>EDMP-HR ANALYTICS</v>
          </cell>
          <cell r="K152" t="str">
            <v>CN-IS-SHAREPOINT</v>
          </cell>
        </row>
        <row r="153">
          <cell r="B153" t="str">
            <v>EDMP-IFRS9-DQ</v>
          </cell>
          <cell r="K153" t="str">
            <v>CN-IS-SNS</v>
          </cell>
        </row>
        <row r="154">
          <cell r="B154" t="str">
            <v>EDMp-Impairments-IFRS9 #</v>
          </cell>
          <cell r="K154" t="str">
            <v>CN-IS-TFMS</v>
          </cell>
        </row>
        <row r="155">
          <cell r="B155" t="str">
            <v>EDMp-RB-RA</v>
          </cell>
          <cell r="K155" t="str">
            <v>CN-IS-VIM</v>
          </cell>
        </row>
        <row r="156">
          <cell r="B156" t="str">
            <v>EDMp-Risk #</v>
          </cell>
          <cell r="K156" t="str">
            <v>CN-IS-WMAPP</v>
          </cell>
        </row>
        <row r="157">
          <cell r="B157" t="str">
            <v>EDMP-RUBICON</v>
          </cell>
          <cell r="K157" t="str">
            <v>CN-IT-ASD</v>
          </cell>
        </row>
        <row r="158">
          <cell r="B158" t="str">
            <v>EDMP-WBCI</v>
          </cell>
          <cell r="K158" t="str">
            <v>CN-IT-CTM</v>
          </cell>
        </row>
        <row r="159">
          <cell r="B159" t="str">
            <v>EDQR#</v>
          </cell>
          <cell r="K159" t="str">
            <v>CN-IT-EUM</v>
          </cell>
        </row>
        <row r="160">
          <cell r="B160" t="str">
            <v>eFlow</v>
          </cell>
          <cell r="K160" t="str">
            <v>CN-IT-GBSCN-CTM</v>
          </cell>
        </row>
        <row r="161">
          <cell r="B161" t="str">
            <v>eIBM</v>
          </cell>
          <cell r="K161" t="str">
            <v>CN-IT-HADOOP-INFRA</v>
          </cell>
        </row>
        <row r="162">
          <cell r="B162" t="str">
            <v>Eikon</v>
          </cell>
          <cell r="K162" t="str">
            <v>CN-IT-INFRA-PROJECT</v>
          </cell>
        </row>
        <row r="163">
          <cell r="B163" t="str">
            <v>EINVESTMENTS</v>
          </cell>
          <cell r="K163" t="str">
            <v>CN-IT-JLA</v>
          </cell>
        </row>
        <row r="164">
          <cell r="B164" t="str">
            <v>EIOS</v>
          </cell>
          <cell r="K164" t="str">
            <v>CN-IT-PINGANCLOUD-INFRA</v>
          </cell>
        </row>
        <row r="165">
          <cell r="B165" t="str">
            <v>EL1</v>
          </cell>
          <cell r="K165" t="str">
            <v>CN-IT-SECURITY</v>
          </cell>
        </row>
        <row r="166">
          <cell r="B166" t="str">
            <v>ELM #</v>
          </cell>
          <cell r="K166" t="str">
            <v>CN-IT-TSA</v>
          </cell>
        </row>
        <row r="167">
          <cell r="B167" t="str">
            <v>EMAIL</v>
          </cell>
          <cell r="K167" t="str">
            <v>CN-IT-TSM</v>
          </cell>
        </row>
        <row r="168">
          <cell r="B168" t="str">
            <v>EMPLOYEE PORTAL</v>
          </cell>
          <cell r="K168" t="str">
            <v>CN-OSV-BJ-DESKTOP</v>
          </cell>
        </row>
        <row r="169">
          <cell r="B169" t="str">
            <v>ENTERPRISE DATA MGMT PLATFORM</v>
          </cell>
          <cell r="K169" t="str">
            <v>CN-OSV-CD-DESKTOP</v>
          </cell>
        </row>
        <row r="170">
          <cell r="B170" t="str">
            <v>ENTERPRISE DATA MGMT PLATFORM_Hadoop</v>
          </cell>
          <cell r="K170" t="str">
            <v>CN-OSV-CQ-DESKTOP</v>
          </cell>
        </row>
        <row r="171">
          <cell r="B171" t="str">
            <v>ENTERPRISE INVESTIGATIONMGT</v>
          </cell>
          <cell r="K171" t="str">
            <v>CN-OSV-CS-DESKTOP</v>
          </cell>
        </row>
        <row r="172">
          <cell r="B172" t="str">
            <v>Enterprise Monitoring</v>
          </cell>
          <cell r="K172" t="str">
            <v>CN-OSV-DL-DESKTOP</v>
          </cell>
        </row>
        <row r="173">
          <cell r="B173" t="str">
            <v>eOPS</v>
          </cell>
          <cell r="K173" t="str">
            <v>CN-OSV-EURONET</v>
          </cell>
        </row>
        <row r="174">
          <cell r="B174" t="str">
            <v>ePPG</v>
          </cell>
          <cell r="K174" t="str">
            <v>CN-OSV-FS-DESKTOP</v>
          </cell>
        </row>
        <row r="175">
          <cell r="B175" t="str">
            <v>EQConnect</v>
          </cell>
          <cell r="K175" t="str">
            <v>CN-OSV-FZ-DESKTOP</v>
          </cell>
        </row>
        <row r="176">
          <cell r="B176" t="str">
            <v>e-Research Platform</v>
          </cell>
          <cell r="K176" t="str">
            <v>CN-OSV-GZ-DESKTOP</v>
          </cell>
        </row>
        <row r="177">
          <cell r="B177" t="str">
            <v>eSDS</v>
          </cell>
          <cell r="K177" t="str">
            <v>CN-OSV-HRB-DESKTOP</v>
          </cell>
        </row>
        <row r="178">
          <cell r="B178" t="str">
            <v>eSigcap</v>
          </cell>
          <cell r="K178" t="str">
            <v>CN-OSV-HT-DESKTOP</v>
          </cell>
        </row>
        <row r="179">
          <cell r="B179" t="str">
            <v>eSignatureBook</v>
          </cell>
          <cell r="K179" t="str">
            <v>CN-OSV-HZ-DESKTOP</v>
          </cell>
        </row>
        <row r="180">
          <cell r="B180" t="str">
            <v>Essbase KPI</v>
          </cell>
          <cell r="K180" t="str">
            <v>CN-OSV-JN-DESKTOP</v>
          </cell>
        </row>
        <row r="181">
          <cell r="B181" t="str">
            <v>ESSBASE PSF</v>
          </cell>
          <cell r="K181" t="str">
            <v>CN-OSV-KM-DESKTOP</v>
          </cell>
        </row>
        <row r="182">
          <cell r="B182" t="str">
            <v>ESSBASE REGULATORY</v>
          </cell>
          <cell r="K182" t="str">
            <v>CN-OSV-KS-DESKTOP</v>
          </cell>
        </row>
        <row r="183">
          <cell r="B183" t="str">
            <v>Essbase WBIC</v>
          </cell>
          <cell r="K183" t="str">
            <v>CN-OSV-LEXMARK</v>
          </cell>
        </row>
        <row r="184">
          <cell r="B184" t="str">
            <v>ESTATEMENT</v>
          </cell>
          <cell r="K184" t="str">
            <v>CN-OSV-NB-DESKTOP</v>
          </cell>
        </row>
        <row r="185">
          <cell r="B185" t="str">
            <v>ESTATEMENT-SS</v>
          </cell>
          <cell r="K185" t="str">
            <v>CN-OSV-NC-DESKTOP</v>
          </cell>
        </row>
        <row r="186">
          <cell r="B186" t="str">
            <v>EURONET SETTLEMENT</v>
          </cell>
          <cell r="K186" t="str">
            <v>CN-OSV-NJ-DESKTOP</v>
          </cell>
        </row>
        <row r="187">
          <cell r="B187" t="str">
            <v>E-W8</v>
          </cell>
          <cell r="K187" t="str">
            <v>CN-OSV-NW SERVICES</v>
          </cell>
        </row>
        <row r="188">
          <cell r="B188" t="str">
            <v>FA CUBES</v>
          </cell>
          <cell r="K188" t="str">
            <v>CN-OSV-QD-DESKTOP</v>
          </cell>
        </row>
        <row r="189">
          <cell r="B189" t="str">
            <v>FALCON (MR) 6.4</v>
          </cell>
          <cell r="K189" t="str">
            <v>CN-OSV-SERVER-SUPPORT</v>
          </cell>
        </row>
        <row r="190">
          <cell r="B190" t="str">
            <v>FCC_DASHBOARD</v>
          </cell>
          <cell r="K190" t="str">
            <v>CN-OSV-SHSCT-DESKTOP</v>
          </cell>
        </row>
        <row r="191">
          <cell r="B191" t="str">
            <v>FDSF</v>
          </cell>
          <cell r="K191" t="str">
            <v>CN-OSV-SHUCT-DESKTOP</v>
          </cell>
        </row>
        <row r="192">
          <cell r="B192" t="str">
            <v>FERMAT-ALM #</v>
          </cell>
          <cell r="K192" t="str">
            <v>CN-OSV-SU-DESKTOP</v>
          </cell>
        </row>
        <row r="193">
          <cell r="B193" t="str">
            <v>FIConnect</v>
          </cell>
          <cell r="K193" t="str">
            <v>CN-OSV-SY-DESKTOP</v>
          </cell>
        </row>
        <row r="194">
          <cell r="B194" t="str">
            <v>FICR</v>
          </cell>
          <cell r="K194" t="str">
            <v>CN-OSV-SZ-DESKTOP</v>
          </cell>
        </row>
        <row r="195">
          <cell r="B195" t="str">
            <v>FIDS</v>
          </cell>
          <cell r="K195" t="str">
            <v>CN-OSV-TJ-DESKTOP</v>
          </cell>
        </row>
        <row r="196">
          <cell r="B196" t="str">
            <v>FieldGlass #</v>
          </cell>
          <cell r="K196" t="str">
            <v>CN-OSV-TY-DESKTOP</v>
          </cell>
        </row>
        <row r="197">
          <cell r="B197" t="str">
            <v>FINANCE DIGITAL MI #</v>
          </cell>
          <cell r="K197" t="str">
            <v>CN-OSV-WH-DESKTOP</v>
          </cell>
        </row>
        <row r="198">
          <cell r="B198" t="str">
            <v>FINANCIAL CONTROL SYSTEM</v>
          </cell>
          <cell r="K198" t="str">
            <v>CN-OSV-XA-DESKTOP</v>
          </cell>
        </row>
        <row r="199">
          <cell r="B199" t="str">
            <v>Finantix</v>
          </cell>
          <cell r="K199" t="str">
            <v>CN-OSV-XM-DESKTOP</v>
          </cell>
        </row>
        <row r="200">
          <cell r="B200" t="str">
            <v>FINETL</v>
          </cell>
          <cell r="K200" t="str">
            <v>CN-OSV-ZH-DESKTOP</v>
          </cell>
        </row>
        <row r="201">
          <cell r="B201" t="str">
            <v>FINREP</v>
          </cell>
          <cell r="K201" t="str">
            <v>CN-OSV-ZZ-DESKTOP</v>
          </cell>
        </row>
        <row r="202">
          <cell r="B202" t="str">
            <v>FMCONTROL-TOOLS</v>
          </cell>
          <cell r="K202" t="str">
            <v>CN-SCOPE-TSS-CTRY SYS SUPPORT</v>
          </cell>
        </row>
        <row r="203">
          <cell r="B203" t="str">
            <v>FMSAM</v>
          </cell>
          <cell r="K203" t="str">
            <v>CN-SH-DATA CENTER OPS</v>
          </cell>
        </row>
        <row r="204">
          <cell r="B204" t="str">
            <v>FMT</v>
          </cell>
          <cell r="K204" t="str">
            <v>CN-SH-TSS-CTRY SYSTEMS SUPPORT</v>
          </cell>
        </row>
        <row r="205">
          <cell r="B205" t="str">
            <v>FMT Octopus v5.0</v>
          </cell>
          <cell r="K205" t="str">
            <v>CN-SZ-TSS-CTRY SYSTEMS SUPPORT</v>
          </cell>
        </row>
        <row r="206">
          <cell r="B206" t="str">
            <v>FNCBAPPS</v>
          </cell>
          <cell r="K206" t="str">
            <v>CN-TS-FMIS</v>
          </cell>
        </row>
        <row r="207">
          <cell r="B207" t="str">
            <v>FNGFAPPS</v>
          </cell>
          <cell r="K207" t="str">
            <v>CN-WMAPP-PSS</v>
          </cell>
        </row>
        <row r="208">
          <cell r="B208" t="str">
            <v>FNS2O</v>
          </cell>
          <cell r="K208" t="str">
            <v>CO-IT-CTM</v>
          </cell>
        </row>
        <row r="209">
          <cell r="B209" t="str">
            <v>FNS2O OBIEE</v>
          </cell>
          <cell r="K209" t="str">
            <v>COREBANKING SERVICE MANAGER</v>
          </cell>
        </row>
        <row r="210">
          <cell r="B210" t="str">
            <v>FNWBAPPS</v>
          </cell>
          <cell r="K210" t="str">
            <v>CREDITMATE BEST</v>
          </cell>
        </row>
        <row r="211">
          <cell r="B211" t="str">
            <v>FSP</v>
          </cell>
          <cell r="K211" t="str">
            <v>DE-TSS-CTRY SYSTEMS SUPPORT</v>
          </cell>
        </row>
        <row r="212">
          <cell r="B212" t="str">
            <v>FX SUITE-BBS</v>
          </cell>
          <cell r="K212" t="str">
            <v>DOMAIN MANAGER - APPL-GF</v>
          </cell>
        </row>
        <row r="213">
          <cell r="B213" t="str">
            <v>FX SUITE-EFX</v>
          </cell>
          <cell r="K213" t="str">
            <v>DOMAIN MANAGER - GDC EAST</v>
          </cell>
        </row>
        <row r="214">
          <cell r="B214" t="str">
            <v>G3</v>
          </cell>
          <cell r="K214" t="str">
            <v>DOMAIN MANAGER - GDC WEST</v>
          </cell>
        </row>
        <row r="215">
          <cell r="B215" t="str">
            <v>GBP</v>
          </cell>
          <cell r="K215" t="str">
            <v>DOMAIN MANAGER - NETWORK</v>
          </cell>
        </row>
        <row r="216">
          <cell r="B216" t="str">
            <v>GBP-ISP #</v>
          </cell>
          <cell r="K216" t="str">
            <v>DOMAIN MANAGER - SECURITY</v>
          </cell>
        </row>
        <row r="217">
          <cell r="B217" t="str">
            <v>GCS</v>
          </cell>
          <cell r="K217" t="str">
            <v>EBM-SUPPORT-CONTROLM</v>
          </cell>
        </row>
        <row r="218">
          <cell r="B218" t="str">
            <v>GECS</v>
          </cell>
          <cell r="K218" t="str">
            <v>EBRANCH CODE SETUP TEAM</v>
          </cell>
        </row>
        <row r="219">
          <cell r="B219" t="str">
            <v>Gemalto - Ezio Authentication Server Appliance</v>
          </cell>
          <cell r="K219" t="str">
            <v>EELC-INDIA</v>
          </cell>
        </row>
        <row r="220">
          <cell r="B220" t="str">
            <v>GENEOS</v>
          </cell>
          <cell r="K220" t="str">
            <v>EG-IT-CTM</v>
          </cell>
        </row>
        <row r="221">
          <cell r="B221" t="str">
            <v>GIFTS AND ENTERTAINMENT</v>
          </cell>
          <cell r="K221" t="str">
            <v>EMS-ENGINEERING</v>
          </cell>
        </row>
        <row r="222">
          <cell r="B222" t="str">
            <v>GLEL</v>
          </cell>
          <cell r="K222" t="str">
            <v>EMS-SM-PROJECTS</v>
          </cell>
        </row>
        <row r="223">
          <cell r="B223" t="str">
            <v>Global Name Screening (GNS)</v>
          </cell>
          <cell r="K223" t="str">
            <v>EMS-SUPPORT-APM</v>
          </cell>
        </row>
        <row r="224">
          <cell r="B224" t="str">
            <v>GL-TRADE OMS</v>
          </cell>
          <cell r="K224" t="str">
            <v>EMS-SUPPORT-APP</v>
          </cell>
        </row>
        <row r="225">
          <cell r="B225" t="str">
            <v>GODOT</v>
          </cell>
          <cell r="K225" t="str">
            <v>EMS-SUPPORT-CAPACITY</v>
          </cell>
        </row>
        <row r="226">
          <cell r="B226" t="str">
            <v>GPBS-GLOBAL PRICING&amp;BILL</v>
          </cell>
          <cell r="K226" t="str">
            <v>EMS-SUPPORT-INFRA</v>
          </cell>
        </row>
        <row r="227">
          <cell r="B227" t="str">
            <v>GTE</v>
          </cell>
          <cell r="K227" t="str">
            <v>EMS-SUPPORT-NETWORK</v>
          </cell>
        </row>
        <row r="228">
          <cell r="B228" t="str">
            <v>GWS</v>
          </cell>
          <cell r="K228" t="str">
            <v>EUS-DS-SI-THIN CLIENT</v>
          </cell>
        </row>
        <row r="229">
          <cell r="B229" t="str">
            <v>HAAS</v>
          </cell>
          <cell r="K229" t="str">
            <v>EUS-DS-WIN CLIENT OS BUILD</v>
          </cell>
        </row>
        <row r="230">
          <cell r="B230" t="str">
            <v>HFAS</v>
          </cell>
          <cell r="K230" t="str">
            <v>EUS-GURUBAR-SG-CBP1</v>
          </cell>
        </row>
        <row r="231">
          <cell r="B231" t="str">
            <v>HIDS</v>
          </cell>
          <cell r="K231" t="str">
            <v>EUS-GURUBAR-UK-BASINGHALL</v>
          </cell>
        </row>
        <row r="232">
          <cell r="B232" t="str">
            <v>HOGAN – IDS</v>
          </cell>
          <cell r="K232" t="str">
            <v>EUS-L3 DESKTOP SERVICES-GBL</v>
          </cell>
        </row>
        <row r="233">
          <cell r="B233" t="str">
            <v>HOGAN – ODS</v>
          </cell>
          <cell r="K233" t="str">
            <v>EUS-TS-GSD-DESKTOP</v>
          </cell>
        </row>
        <row r="234">
          <cell r="B234" t="str">
            <v>HOGAN – PAYMENT</v>
          </cell>
          <cell r="K234" t="str">
            <v>EUS-TS-GSD-DESKTOP EX</v>
          </cell>
        </row>
        <row r="235">
          <cell r="B235" t="str">
            <v>HOGAN-IDS (MR) #</v>
          </cell>
          <cell r="K235" t="str">
            <v>EUS-TS-GSD-EXPERT</v>
          </cell>
        </row>
        <row r="236">
          <cell r="B236" t="str">
            <v>HOGAN-UMB/MQ</v>
          </cell>
          <cell r="K236" t="str">
            <v>EUS-TS-GSD-NETWORK</v>
          </cell>
        </row>
        <row r="237">
          <cell r="B237" t="str">
            <v>I-BANKING</v>
          </cell>
          <cell r="K237" t="str">
            <v>EUS-UK-EXECGZ-SUPPORT</v>
          </cell>
        </row>
        <row r="238">
          <cell r="B238" t="str">
            <v>I-BANKING (MENAP)</v>
          </cell>
          <cell r="K238" t="str">
            <v>FK-IT-CTM</v>
          </cell>
        </row>
        <row r="239">
          <cell r="B239" t="str">
            <v>IBanking Picasso API</v>
          </cell>
          <cell r="K239" t="str">
            <v>FM PDC TEAM</v>
          </cell>
        </row>
        <row r="240">
          <cell r="B240" t="str">
            <v>IBanking Picasso UI</v>
          </cell>
          <cell r="K240" t="str">
            <v>FM-BPMS-SHAPE-L3</v>
          </cell>
        </row>
        <row r="241">
          <cell r="B241" t="str">
            <v>IBM License Metric Tool v9.x​ #</v>
          </cell>
          <cell r="K241" t="str">
            <v>FM-BR-TSD-PSS-BRAZIL SUPP</v>
          </cell>
        </row>
        <row r="242">
          <cell r="B242" t="str">
            <v>iCDD</v>
          </cell>
          <cell r="K242" t="str">
            <v>FM-CIB-ITO-SALES</v>
          </cell>
        </row>
        <row r="243">
          <cell r="B243" t="str">
            <v>IFIS</v>
          </cell>
          <cell r="K243" t="str">
            <v>FM-GBL-CAPS-TECH SUPP</v>
          </cell>
        </row>
        <row r="244">
          <cell r="B244" t="str">
            <v>IFRS</v>
          </cell>
          <cell r="K244" t="str">
            <v>FM-GBL-CNC-TECH SUPP</v>
          </cell>
        </row>
        <row r="245">
          <cell r="B245" t="str">
            <v>Imperva Securesphere v10</v>
          </cell>
          <cell r="K245" t="str">
            <v>FM-GBL-DERIVCLEAR-DEV-SUPP</v>
          </cell>
        </row>
        <row r="246">
          <cell r="B246" t="str">
            <v>Individual Client Master</v>
          </cell>
          <cell r="K246" t="str">
            <v>FM-GBL-EV-CONF-DEV-L3</v>
          </cell>
        </row>
        <row r="247">
          <cell r="B247" t="str">
            <v>INFOHUB</v>
          </cell>
          <cell r="K247" t="str">
            <v>FM-GBL-MRP-COLL-DEV</v>
          </cell>
        </row>
        <row r="248">
          <cell r="B248" t="str">
            <v>INFO-MANAGER</v>
          </cell>
          <cell r="K248" t="str">
            <v>FM-GBL-MRP-COLL-ENV</v>
          </cell>
        </row>
        <row r="249">
          <cell r="B249" t="str">
            <v>Infra - Integration Services #</v>
          </cell>
          <cell r="K249" t="str">
            <v>FM-GBL-MRP-COLL-QA</v>
          </cell>
        </row>
        <row r="250">
          <cell r="B250" t="str">
            <v>Integration Services</v>
          </cell>
          <cell r="K250" t="str">
            <v>FM-GBL-MWS-ENG-STRATS</v>
          </cell>
        </row>
        <row r="251">
          <cell r="B251" t="str">
            <v>Integration Services Gateway</v>
          </cell>
          <cell r="K251" t="str">
            <v>FM-GBL-MWS-EQUITY</v>
          </cell>
        </row>
        <row r="252">
          <cell r="B252" t="str">
            <v>INTERNAL API STORE</v>
          </cell>
          <cell r="K252" t="str">
            <v>FM-GBL-QLIKVIEW</v>
          </cell>
        </row>
        <row r="253">
          <cell r="B253" t="str">
            <v>IRMS Governance Tracker</v>
          </cell>
          <cell r="K253" t="str">
            <v>FM-GBL-TSD- SABRE-DEVOPS SUPP</v>
          </cell>
        </row>
        <row r="254">
          <cell r="B254" t="str">
            <v>ITBOS</v>
          </cell>
          <cell r="K254" t="str">
            <v>FM-GBL-TSD-ALGOMI</v>
          </cell>
        </row>
        <row r="255">
          <cell r="B255" t="str">
            <v>ITEPS</v>
          </cell>
          <cell r="K255" t="str">
            <v>FM-GBL-TSD-BTS-TOMS</v>
          </cell>
        </row>
        <row r="256">
          <cell r="B256" t="str">
            <v>IWS</v>
          </cell>
          <cell r="K256" t="str">
            <v>FM-GBL-TSD-COMMOD-CIS&amp;SIP</v>
          </cell>
        </row>
        <row r="257">
          <cell r="B257" t="str">
            <v>JaaS</v>
          </cell>
          <cell r="K257" t="str">
            <v>FM-GBL-TSD-DEVOPS</v>
          </cell>
        </row>
        <row r="258">
          <cell r="B258" t="str">
            <v>JIRA</v>
          </cell>
          <cell r="K258" t="str">
            <v>FM-GBL-TSD-DEV-ROBOANALYST</v>
          </cell>
        </row>
        <row r="259">
          <cell r="B259" t="str">
            <v>KANA</v>
          </cell>
          <cell r="K259" t="str">
            <v>FM-GBL-TSD-DEV-TLM-CMS</v>
          </cell>
        </row>
        <row r="260">
          <cell r="B260" t="str">
            <v>KANA Email Management</v>
          </cell>
          <cell r="K260" t="str">
            <v>FM-GBL-TSD-ECLIPSE</v>
          </cell>
        </row>
        <row r="261">
          <cell r="B261" t="str">
            <v>LCP-MSS</v>
          </cell>
          <cell r="K261" t="str">
            <v>FM-GBL-TSD-ECLIPSE_PORTAL</v>
          </cell>
        </row>
        <row r="262">
          <cell r="B262" t="str">
            <v>LENEL #</v>
          </cell>
          <cell r="K262" t="str">
            <v>FM-GBL-TSD-ENGINEERING SUPP</v>
          </cell>
        </row>
        <row r="263">
          <cell r="B263" t="str">
            <v>LINKONE SYSTEM</v>
          </cell>
          <cell r="K263" t="str">
            <v>FM-GBL-TSD-ERATES</v>
          </cell>
        </row>
        <row r="264">
          <cell r="B264" t="str">
            <v>LIVE BANK</v>
          </cell>
          <cell r="K264" t="str">
            <v>FM-GBL-TSD-FLOW-DEV</v>
          </cell>
        </row>
        <row r="265">
          <cell r="B265" t="str">
            <v>LMS 2</v>
          </cell>
          <cell r="K265" t="str">
            <v>FM-GBL-TSD-FMSRE</v>
          </cell>
        </row>
        <row r="266">
          <cell r="B266" t="str">
            <v>Local regulatory reporting system</v>
          </cell>
          <cell r="K266" t="str">
            <v>FM-GBL-TSD-FOT</v>
          </cell>
        </row>
        <row r="267">
          <cell r="B267" t="str">
            <v>LOYALTY MANAGER</v>
          </cell>
          <cell r="K267" t="str">
            <v>FM-GBL-TSD-INTEGRATION</v>
          </cell>
        </row>
        <row r="268">
          <cell r="B268" t="str">
            <v>LOYALTY MANAGER  (Non-MENAP)</v>
          </cell>
          <cell r="K268" t="str">
            <v>FM-GBL-TSD-L2-SHARK</v>
          </cell>
        </row>
        <row r="269">
          <cell r="B269" t="str">
            <v>Lync AV integration #</v>
          </cell>
          <cell r="K269" t="str">
            <v>FM-GBL-TSD-PRIME SERVICES</v>
          </cell>
        </row>
        <row r="270">
          <cell r="B270" t="str">
            <v>MAGELLAN ATP</v>
          </cell>
          <cell r="K270" t="str">
            <v>FM-GBL-TSD-PSS</v>
          </cell>
        </row>
        <row r="271">
          <cell r="B271" t="str">
            <v>MAGELLAN LTP</v>
          </cell>
          <cell r="K271" t="str">
            <v>FM-GBL-TSD-PSS-BPMS-SUPP</v>
          </cell>
        </row>
        <row r="272">
          <cell r="B272" t="str">
            <v>MAGELLAN OTP</v>
          </cell>
          <cell r="K272" t="str">
            <v>FM-GBL-TSD-PSS-BPMS-SUPP-TW</v>
          </cell>
        </row>
        <row r="273">
          <cell r="B273" t="str">
            <v>MAGELLAN RTP</v>
          </cell>
          <cell r="K273" t="str">
            <v>FM-GBL-TSD-PSS-CMS-ALL</v>
          </cell>
        </row>
        <row r="274">
          <cell r="B274" t="str">
            <v>Mainframe MQ</v>
          </cell>
          <cell r="K274" t="str">
            <v>FM-GBL-TSD-PSS-DERIV SUPP</v>
          </cell>
        </row>
        <row r="275">
          <cell r="B275" t="str">
            <v>Mantas-AML</v>
          </cell>
          <cell r="K275" t="str">
            <v>FM-GBL-TSD-PSS-ECLIPSE</v>
          </cell>
        </row>
        <row r="276">
          <cell r="B276" t="str">
            <v>Mantas-ECM</v>
          </cell>
          <cell r="K276" t="str">
            <v>FM-GBL-TSD-PSS-ECOM SUPP</v>
          </cell>
        </row>
        <row r="277">
          <cell r="B277" t="str">
            <v>MarginMan</v>
          </cell>
          <cell r="K277" t="str">
            <v>FM-GBL-TSD-PSS-EQUITIES SUPP</v>
          </cell>
        </row>
        <row r="278">
          <cell r="B278" t="str">
            <v>MARGINTRAC</v>
          </cell>
          <cell r="K278" t="str">
            <v>FM-GBL-TSD-PSS-FMETAL SUPP</v>
          </cell>
        </row>
        <row r="279">
          <cell r="B279" t="str">
            <v>Market Risk Reporting #</v>
          </cell>
          <cell r="K279" t="str">
            <v>FM-GBL-TSD-PSS-FOT SUPP</v>
          </cell>
        </row>
        <row r="280">
          <cell r="B280" t="str">
            <v>MATRIX ORR</v>
          </cell>
          <cell r="K280" t="str">
            <v>FM-GBL-TSD-PSS-FXMM SUPP</v>
          </cell>
        </row>
        <row r="281">
          <cell r="B281" t="str">
            <v>MCE</v>
          </cell>
          <cell r="K281" t="str">
            <v>FM-GBL-TSD-PSS-L3 EQ SUPP</v>
          </cell>
        </row>
        <row r="282">
          <cell r="B282" t="str">
            <v>MDIS</v>
          </cell>
          <cell r="K282" t="str">
            <v>FM-GBL-TSD-PSS-L3-COPS SUPP</v>
          </cell>
        </row>
        <row r="283">
          <cell r="B283" t="str">
            <v>MDM</v>
          </cell>
          <cell r="K283" t="str">
            <v>FM-GBL-TSD-PSS-L3-MOPC SUPP</v>
          </cell>
        </row>
        <row r="284">
          <cell r="B284" t="str">
            <v>MDM(BCBS Compliance)</v>
          </cell>
          <cell r="K284" t="str">
            <v>FM-GBL-TSD-PSS-L3-SENTRY SUPP</v>
          </cell>
        </row>
        <row r="285">
          <cell r="B285" t="str">
            <v>Memento</v>
          </cell>
          <cell r="K285" t="str">
            <v>FM-GBL-TSD-PSS-MRP SUPP</v>
          </cell>
        </row>
        <row r="286">
          <cell r="B286" t="str">
            <v>Metadata Manager</v>
          </cell>
          <cell r="K286" t="str">
            <v>FM-GBL-TSD-PSS-OPICS SUPP-SD</v>
          </cell>
        </row>
        <row r="287">
          <cell r="B287" t="str">
            <v>MI-BANKING-MPS</v>
          </cell>
          <cell r="K287" t="str">
            <v>FM-GBL-TSD-PSS-RAZOR SUP</v>
          </cell>
        </row>
        <row r="288">
          <cell r="B288" t="str">
            <v>Microsoft Active Directory 2012 R2</v>
          </cell>
          <cell r="K288" t="str">
            <v>FM-GBL-TSD-PSS-SABRE SUPP</v>
          </cell>
        </row>
        <row r="289">
          <cell r="B289" t="str">
            <v>Microsoft Active Directory Federation Services​ 3.0 with ADFS Proxy (Web Application Proxy)</v>
          </cell>
          <cell r="K289" t="str">
            <v>FM-GBL-TSD-PSS-SFC SUPP</v>
          </cell>
        </row>
        <row r="290">
          <cell r="B290" t="str">
            <v>Microsoft Azure AD Connect</v>
          </cell>
          <cell r="K290" t="str">
            <v>FM-GBL-TSD-PSS-SURROUND SUPP</v>
          </cell>
        </row>
        <row r="291">
          <cell r="B291" t="str">
            <v>Microsoft Lync Server 2013</v>
          </cell>
          <cell r="K291" t="str">
            <v>FM-GBL-TSD-RACE</v>
          </cell>
        </row>
        <row r="292">
          <cell r="B292" t="str">
            <v>Microsoft System Center 2012 R2 Configuration Manager</v>
          </cell>
          <cell r="K292" t="str">
            <v>FM-GBL-TSD-RADARS</v>
          </cell>
        </row>
        <row r="293">
          <cell r="B293" t="str">
            <v>Mi-Revenue</v>
          </cell>
          <cell r="K293" t="str">
            <v>FM-GBL-TSD-REG</v>
          </cell>
        </row>
        <row r="294">
          <cell r="B294" t="str">
            <v>MISDB</v>
          </cell>
          <cell r="K294" t="str">
            <v>FM-GBL-TSD-SABRE</v>
          </cell>
        </row>
        <row r="295">
          <cell r="B295" t="str">
            <v>MISDB RLS</v>
          </cell>
          <cell r="K295" t="str">
            <v>FM-GBL-TSD-SD-ASSASSIN</v>
          </cell>
        </row>
        <row r="296">
          <cell r="B296" t="str">
            <v>MIT-MODEL INVENTORY TOOL #</v>
          </cell>
          <cell r="K296" t="str">
            <v>FM-GBL-TSD-SD-SPIRIT</v>
          </cell>
        </row>
        <row r="297">
          <cell r="B297" t="str">
            <v>MobileIron Sentry v4.5</v>
          </cell>
          <cell r="K297" t="str">
            <v>FM-GBL-TSD-SWAPSWIRE</v>
          </cell>
        </row>
        <row r="298">
          <cell r="B298" t="str">
            <v>MobileIron Virtual Smartphone Platform v5.5</v>
          </cell>
          <cell r="K298" t="str">
            <v>FM-GBL-TSD-SWMATCHING</v>
          </cell>
        </row>
        <row r="299">
          <cell r="B299" t="str">
            <v>MosaikRisk #</v>
          </cell>
          <cell r="K299" t="str">
            <v>FM-GBL-TSD-SYNDICATEBOOK</v>
          </cell>
        </row>
        <row r="300">
          <cell r="B300" t="str">
            <v>MS Active Directory 2003</v>
          </cell>
          <cell r="K300" t="str">
            <v>FM-GBL-TSD-TCDS</v>
          </cell>
        </row>
        <row r="301">
          <cell r="B301" t="str">
            <v>MS Exchange Server - Enterprise 2010</v>
          </cell>
          <cell r="K301" t="str">
            <v>FM-GBL-TSM</v>
          </cell>
        </row>
        <row r="302">
          <cell r="B302" t="str">
            <v>MS Exchange Server - Standard 2010</v>
          </cell>
          <cell r="K302" t="str">
            <v>FM-IN-TSD-PSS</v>
          </cell>
        </row>
        <row r="303">
          <cell r="B303" t="str">
            <v>MS Identity Lifecycle Manager Server 2007</v>
          </cell>
          <cell r="K303" t="str">
            <v>FM-ORIGAMI-L1</v>
          </cell>
        </row>
        <row r="304">
          <cell r="B304" t="str">
            <v>MS Lync Server Enterprise 2010</v>
          </cell>
          <cell r="K304" t="str">
            <v>FR-IT-CTM</v>
          </cell>
        </row>
        <row r="305">
          <cell r="B305" t="str">
            <v>MS Office Communicator 2007 Release 2</v>
          </cell>
          <cell r="K305" t="str">
            <v>FRS-PSS-GBS-IN</v>
          </cell>
        </row>
        <row r="306">
          <cell r="B306" t="str">
            <v>MS Pushmail</v>
          </cell>
          <cell r="K306" t="str">
            <v>GBL-APPTIO-PSS</v>
          </cell>
        </row>
        <row r="307">
          <cell r="B307" t="str">
            <v>MS SharePoint Server 2013</v>
          </cell>
          <cell r="K307" t="str">
            <v>GBL-BIZ-AGS PMO</v>
          </cell>
        </row>
        <row r="308">
          <cell r="B308" t="str">
            <v>NCS</v>
          </cell>
          <cell r="K308" t="str">
            <v>GBL-BIZ-CBPRODDECSYS</v>
          </cell>
        </row>
        <row r="309">
          <cell r="B309" t="str">
            <v>Network  Security Management Juniper Junos Space #</v>
          </cell>
          <cell r="K309" t="str">
            <v>GBL-BIZ-DQMF-ACBS</v>
          </cell>
        </row>
        <row r="310">
          <cell r="B310" t="str">
            <v>Netwrix Auditor 8.X #</v>
          </cell>
          <cell r="K310" t="str">
            <v>GBL-BIZ-DQMF-ACR</v>
          </cell>
        </row>
        <row r="311">
          <cell r="B311" t="str">
            <v>Nortel Contivity</v>
          </cell>
          <cell r="K311" t="str">
            <v>GBL-BIZ-DQMF-ADAPTIVANALYTIC</v>
          </cell>
        </row>
        <row r="312">
          <cell r="B312" t="str">
            <v>Nostro Account Control Centre</v>
          </cell>
          <cell r="K312" t="str">
            <v>GBL-BIZ-DQMF-ADAPTIVCREDIT</v>
          </cell>
        </row>
        <row r="313">
          <cell r="B313" t="str">
            <v>NRTOB</v>
          </cell>
          <cell r="K313" t="str">
            <v>GBL-BIZ-DQMF-ALMMOD</v>
          </cell>
        </row>
        <row r="314">
          <cell r="B314" t="str">
            <v>OAM WebSSO</v>
          </cell>
          <cell r="K314" t="str">
            <v>GBL-BIZ-DQMF-ALM-SCBK</v>
          </cell>
        </row>
        <row r="315">
          <cell r="B315" t="str">
            <v>OAMS</v>
          </cell>
          <cell r="K315" t="str">
            <v>GBL-BIZ-DQMF-AMADEUS</v>
          </cell>
        </row>
        <row r="316">
          <cell r="B316" t="str">
            <v>OBLIGATIONS</v>
          </cell>
          <cell r="K316" t="str">
            <v>GBL-BIZ-DQMF-APPS</v>
          </cell>
        </row>
        <row r="317">
          <cell r="B317" t="str">
            <v>Obligations Workflow - OWLS #</v>
          </cell>
          <cell r="K317" t="str">
            <v>GBL-BIZ-DQMF-ASSETCONTROL</v>
          </cell>
        </row>
        <row r="318">
          <cell r="B318" t="str">
            <v>OBS #</v>
          </cell>
          <cell r="K318" t="str">
            <v>GBL-BIZ-DQMF-BCRS</v>
          </cell>
        </row>
        <row r="319">
          <cell r="B319" t="str">
            <v>OCIR</v>
          </cell>
          <cell r="K319" t="str">
            <v>GBL-BIZ-DQMF-BLOOMBERG</v>
          </cell>
        </row>
        <row r="320">
          <cell r="B320" t="str">
            <v>OCPOS</v>
          </cell>
          <cell r="K320" t="str">
            <v>GBL-BIZ-DQMF-CACS</v>
          </cell>
        </row>
        <row r="321">
          <cell r="B321" t="str">
            <v>ODS-CB</v>
          </cell>
          <cell r="K321" t="str">
            <v>GBL-BIZ-DQMF-CAPS</v>
          </cell>
        </row>
        <row r="322">
          <cell r="B322" t="str">
            <v>OIG</v>
          </cell>
          <cell r="K322" t="str">
            <v>GBL-BIZ-DQMF-CARD-400</v>
          </cell>
        </row>
        <row r="323">
          <cell r="B323" t="str">
            <v>OLE Trade Surveillance</v>
          </cell>
          <cell r="K323" t="str">
            <v>GBL-BIZ-DQMF-CB-ELOAN-SCBTL</v>
          </cell>
        </row>
        <row r="324">
          <cell r="B324" t="str">
            <v>OMF</v>
          </cell>
          <cell r="K324" t="str">
            <v>GBL-BIZ-DQMF-CBIC</v>
          </cell>
        </row>
        <row r="325">
          <cell r="B325" t="str">
            <v>ONE BANK ALLOCATION</v>
          </cell>
          <cell r="K325" t="str">
            <v>GBL-BIZ-DQMF-CB-SPEED</v>
          </cell>
        </row>
        <row r="326">
          <cell r="B326" t="str">
            <v>ONEIT #</v>
          </cell>
          <cell r="K326" t="str">
            <v>GBL-BIZ-DQMF-CCER</v>
          </cell>
        </row>
        <row r="327">
          <cell r="B327" t="str">
            <v>ONLINE BANKING</v>
          </cell>
          <cell r="K327" t="str">
            <v>GBL-BIZ-DQMF-CCMS</v>
          </cell>
        </row>
        <row r="328">
          <cell r="B328" t="str">
            <v>ONLINE EQUITIES</v>
          </cell>
          <cell r="K328" t="str">
            <v>GBL-BIZ-DQMF-CDW</v>
          </cell>
        </row>
        <row r="329">
          <cell r="B329" t="str">
            <v>Online Forms Platform</v>
          </cell>
          <cell r="K329" t="str">
            <v>GBL-BIZ-DQMF-CEMS</v>
          </cell>
        </row>
        <row r="330">
          <cell r="B330" t="str">
            <v>ONS #</v>
          </cell>
          <cell r="K330" t="str">
            <v>GBL-BIZ-DQMF-CESTUS/SENTRY</v>
          </cell>
        </row>
        <row r="331">
          <cell r="B331" t="str">
            <v>Oracle Identity and Access Management (IDM) 11.1</v>
          </cell>
          <cell r="K331" t="str">
            <v>GBL-BIZ-DQMF-CIS</v>
          </cell>
        </row>
        <row r="332">
          <cell r="B332" t="str">
            <v>Oracle Unified Directory</v>
          </cell>
          <cell r="K332" t="str">
            <v>GBL-BIZ-DQMF-CISAML/PME</v>
          </cell>
        </row>
        <row r="333">
          <cell r="B333" t="str">
            <v>ORR</v>
          </cell>
          <cell r="K333" t="str">
            <v>GBL-BIZ-DQMF-CMS-COLLMGMTSYS</v>
          </cell>
        </row>
        <row r="334">
          <cell r="B334" t="str">
            <v>OST-GLTrade</v>
          </cell>
          <cell r="K334" t="str">
            <v>GBL-BIZ-DQMF-COCOA</v>
          </cell>
        </row>
        <row r="335">
          <cell r="B335" t="str">
            <v>OWS</v>
          </cell>
          <cell r="K335" t="str">
            <v>GBL-BIZ-DQMF-COPE</v>
          </cell>
        </row>
        <row r="336">
          <cell r="B336" t="str">
            <v>PABX Call Accounting #</v>
          </cell>
          <cell r="K336" t="str">
            <v>GBL-BIZ-DQMF-COS</v>
          </cell>
        </row>
        <row r="337">
          <cell r="B337" t="str">
            <v>Palantir</v>
          </cell>
          <cell r="K337" t="str">
            <v>GBL-BIZ-DQMF-CREDITMATE</v>
          </cell>
        </row>
        <row r="338">
          <cell r="B338" t="str">
            <v>Palantir Cyber Security</v>
          </cell>
          <cell r="K338" t="str">
            <v>GBL-BIZ-DQMF-CRES</v>
          </cell>
        </row>
        <row r="339">
          <cell r="B339" t="str">
            <v>Palantir-Eco syststem-2 #</v>
          </cell>
          <cell r="K339" t="str">
            <v>GBL-BIZ-DQMF-CRIMS</v>
          </cell>
        </row>
        <row r="340">
          <cell r="B340" t="str">
            <v>PayNOW</v>
          </cell>
          <cell r="K340" t="str">
            <v>GBL-BIZ-DQMF-CTF/TOFAIMA</v>
          </cell>
        </row>
        <row r="341">
          <cell r="B341" t="str">
            <v>PayTeqCLS</v>
          </cell>
          <cell r="K341" t="str">
            <v>GBL-BIZ-DQMF-CTIR</v>
          </cell>
        </row>
        <row r="342">
          <cell r="B342" t="str">
            <v>PDW</v>
          </cell>
          <cell r="K342" t="str">
            <v>GBL-BIZ-DQMF-CUPD-CCS</v>
          </cell>
        </row>
        <row r="343">
          <cell r="B343" t="str">
            <v>PDW (MR)</v>
          </cell>
          <cell r="K343" t="str">
            <v>GBL-BIZ-DQMF-CUPIDII</v>
          </cell>
        </row>
        <row r="344">
          <cell r="B344" t="str">
            <v>PEOPLESOFT AM</v>
          </cell>
          <cell r="K344" t="str">
            <v>GBL-BIZ-DQMF-DDB</v>
          </cell>
        </row>
        <row r="345">
          <cell r="B345" t="str">
            <v>PEOPLESOFT AP</v>
          </cell>
          <cell r="K345" t="str">
            <v>GBL-BIZ-DQMF-DETICA-AML</v>
          </cell>
        </row>
        <row r="346">
          <cell r="B346" t="str">
            <v>PeopleSoft Billing</v>
          </cell>
          <cell r="K346" t="str">
            <v>GBL-BIZ-DQMF-DETICA-CDD</v>
          </cell>
        </row>
        <row r="347">
          <cell r="B347" t="str">
            <v>PEOPLESOFT EPROCUREMENT</v>
          </cell>
          <cell r="K347" t="str">
            <v>GBL-BIZ-DQMF-DETICA-CMR</v>
          </cell>
        </row>
        <row r="348">
          <cell r="B348" t="str">
            <v>PeopleSoft eSettlement</v>
          </cell>
          <cell r="K348" t="str">
            <v>GBL-BIZ-DQMF-DETICA-FATCA</v>
          </cell>
        </row>
        <row r="349">
          <cell r="B349" t="str">
            <v>PEOPLESOFT FTP</v>
          </cell>
          <cell r="K349" t="str">
            <v>GBL-BIZ-DQMF-DETICA-TS</v>
          </cell>
        </row>
        <row r="350">
          <cell r="B350" t="str">
            <v>PeopleSoft GDAM</v>
          </cell>
          <cell r="K350" t="str">
            <v>GBL-BIZ-DQMF-DOTOPAL</v>
          </cell>
        </row>
        <row r="351">
          <cell r="B351" t="str">
            <v>PEOPLESOFT GL</v>
          </cell>
          <cell r="K351" t="str">
            <v>GBL-BIZ-DQMF-eBBS</v>
          </cell>
        </row>
        <row r="352">
          <cell r="B352" t="str">
            <v>PEOPLESOFT GL (GLGRDPRD Region)</v>
          </cell>
          <cell r="K352" t="str">
            <v>GBL-BIZ-DQMF-ECAPS</v>
          </cell>
        </row>
        <row r="353">
          <cell r="B353" t="str">
            <v>PeopleSoft GOLF</v>
          </cell>
          <cell r="K353" t="str">
            <v>GBL-BIZ-DQMF-ECDD+</v>
          </cell>
        </row>
        <row r="354">
          <cell r="B354" t="str">
            <v>PEOPLESOFT HRMS</v>
          </cell>
          <cell r="K354" t="str">
            <v>GBL-BIZ-DQMF-EINVESTMENTS</v>
          </cell>
        </row>
        <row r="355">
          <cell r="B355" t="str">
            <v>PEOPLESOFT T&amp;E</v>
          </cell>
          <cell r="K355" t="str">
            <v>GBL-BIZ-DQMF-EOPS</v>
          </cell>
        </row>
        <row r="356">
          <cell r="B356" t="str">
            <v>PERFORMANCE MI</v>
          </cell>
          <cell r="K356" t="str">
            <v>GBL-BIZ-DQMF-EOSDATAWAREHOUSE</v>
          </cell>
        </row>
        <row r="357">
          <cell r="B357" t="str">
            <v>PII ODM</v>
          </cell>
          <cell r="K357" t="str">
            <v>GBL-BIZ-DQMF-ESSBASEPIPELINE</v>
          </cell>
        </row>
        <row r="358">
          <cell r="B358" t="str">
            <v>PIM</v>
          </cell>
          <cell r="K358" t="str">
            <v>GBL-BIZ-DQMF-FEDS</v>
          </cell>
        </row>
        <row r="359">
          <cell r="B359" t="str">
            <v>PMI-ODS</v>
          </cell>
          <cell r="K359" t="str">
            <v>GBL-BIZ-DQMF-FERMAT-ALM</v>
          </cell>
        </row>
        <row r="360">
          <cell r="B360" t="str">
            <v>Portfolio View &amp; Messaging</v>
          </cell>
          <cell r="K360" t="str">
            <v>GBL-BIZ-DQMF-FINREP-AXIOM</v>
          </cell>
        </row>
        <row r="361">
          <cell r="B361" t="str">
            <v>PROBE</v>
          </cell>
          <cell r="K361" t="str">
            <v>GBL-BIZ-DQMF-FMCONTROL-TOOLS</v>
          </cell>
        </row>
        <row r="362">
          <cell r="B362" t="str">
            <v>PROBE (MR)</v>
          </cell>
          <cell r="K362" t="str">
            <v>GBL-BIZ-DQMF-GLEL</v>
          </cell>
        </row>
        <row r="363">
          <cell r="B363" t="str">
            <v>Proc and Spend analytics</v>
          </cell>
          <cell r="K363" t="str">
            <v>GBL-BIZ-DQMF-GLOBUSONEWEALTH</v>
          </cell>
        </row>
        <row r="364">
          <cell r="B364" t="str">
            <v>PRODUCTIVITY SEISMOGRAPH</v>
          </cell>
          <cell r="K364" t="str">
            <v>GBL-BIZ-DQMF-GTFERMAT</v>
          </cell>
        </row>
        <row r="365">
          <cell r="B365" t="str">
            <v>Prognosis IP Telephony Management Reporter 9.6 #</v>
          </cell>
          <cell r="K365" t="str">
            <v>GBL-BIZ-DQMF-HARRIER</v>
          </cell>
        </row>
        <row r="366">
          <cell r="B366" t="str">
            <v>Protector Plus #</v>
          </cell>
          <cell r="K366" t="str">
            <v>GBL-BIZ-DQMF-HELIOS-LRR</v>
          </cell>
        </row>
        <row r="367">
          <cell r="B367" t="str">
            <v>ProxySG</v>
          </cell>
          <cell r="K367" t="str">
            <v>GBL-BIZ-DQMF-HELIOS-NMI</v>
          </cell>
        </row>
        <row r="368">
          <cell r="B368" t="str">
            <v xml:space="preserve">PSS Tools Dashboard </v>
          </cell>
          <cell r="K368" t="str">
            <v>GBL-BIZ-DQMF-HELIOS-SCI</v>
          </cell>
        </row>
        <row r="369">
          <cell r="B369" t="str">
            <v>PSS-CORE</v>
          </cell>
          <cell r="K369" t="str">
            <v>GBL-BIZ-DQMF-HERMES</v>
          </cell>
        </row>
        <row r="370">
          <cell r="B370" t="str">
            <v>PTS-DOC1</v>
          </cell>
          <cell r="K370" t="str">
            <v>GBL-BIZ-DQMF-HOGAN-IDS</v>
          </cell>
        </row>
        <row r="371">
          <cell r="B371" t="str">
            <v>PVB Travel Approval Portal</v>
          </cell>
          <cell r="K371" t="str">
            <v>GBL-BIZ-DQMF-HOGAN-ODS</v>
          </cell>
        </row>
        <row r="372">
          <cell r="B372" t="str">
            <v>RADAR</v>
          </cell>
          <cell r="K372" t="str">
            <v>GBL-BIZ-DQMF-HOGAN-PAYMENT</v>
          </cell>
        </row>
        <row r="373">
          <cell r="B373" t="str">
            <v>RAPID CASH</v>
          </cell>
          <cell r="K373" t="str">
            <v>GBL-BIZ-DQMF-HOGAN-UMB/MQ</v>
          </cell>
        </row>
        <row r="374">
          <cell r="B374" t="str">
            <v>Rapid Cash Plus</v>
          </cell>
          <cell r="K374" t="str">
            <v>GBL-BIZ-DQMF-HYPNENTERPRISE</v>
          </cell>
        </row>
        <row r="375">
          <cell r="B375" t="str">
            <v>RBS</v>
          </cell>
          <cell r="K375" t="str">
            <v>GBL-BIZ-DQMF-ICBS-AUTOFINANCE</v>
          </cell>
        </row>
        <row r="376">
          <cell r="B376" t="str">
            <v>RCMS</v>
          </cell>
          <cell r="K376" t="str">
            <v>GBL-BIZ-DQMF-ICBS-BANKING</v>
          </cell>
        </row>
        <row r="377">
          <cell r="B377" t="str">
            <v>RCPS</v>
          </cell>
          <cell r="K377" t="str">
            <v>GBL-BIZ-DQMF-I-CDMS</v>
          </cell>
        </row>
        <row r="378">
          <cell r="B378" t="str">
            <v>RDL-User-Server</v>
          </cell>
          <cell r="K378" t="str">
            <v>GBL-BIZ-DQMF-ICMS</v>
          </cell>
        </row>
        <row r="379">
          <cell r="B379" t="str">
            <v>RDM</v>
          </cell>
          <cell r="K379" t="str">
            <v>GBL-BIZ-DQMF-INSIGHT FERMAT</v>
          </cell>
        </row>
        <row r="380">
          <cell r="B380" t="str">
            <v>RDS</v>
          </cell>
          <cell r="K380" t="str">
            <v>GBL-BIZ-DQMF-INTRANETMTSAIX</v>
          </cell>
        </row>
        <row r="381">
          <cell r="B381" t="str">
            <v>RESOURCE SCHEDULING TOOL</v>
          </cell>
          <cell r="K381" t="str">
            <v>GBL-BIZ-DQMF-KEDW</v>
          </cell>
        </row>
        <row r="382">
          <cell r="B382" t="str">
            <v>Retail MI</v>
          </cell>
          <cell r="K382" t="str">
            <v>GBL-BIZ-DQMF-KOX</v>
          </cell>
        </row>
        <row r="383">
          <cell r="B383" t="str">
            <v>Reward Redemption Engine #</v>
          </cell>
          <cell r="K383" t="str">
            <v>GBL-BIZ-DQMF-LAPS</v>
          </cell>
        </row>
        <row r="384">
          <cell r="B384" t="str">
            <v>RFAS</v>
          </cell>
          <cell r="K384" t="str">
            <v>GBL-BIZ-DQMF-MAGELLANLTP</v>
          </cell>
        </row>
        <row r="385">
          <cell r="B385" t="str">
            <v>RIGHTFAX</v>
          </cell>
          <cell r="K385" t="str">
            <v>GBL-BIZ-DQMF-MAGELLANOTP</v>
          </cell>
        </row>
        <row r="386">
          <cell r="B386" t="str">
            <v>Ripple Direct</v>
          </cell>
          <cell r="K386" t="str">
            <v>GBL-BIZ-DQMF-MARCIS</v>
          </cell>
        </row>
        <row r="387">
          <cell r="B387" t="str">
            <v>Risk MI</v>
          </cell>
          <cell r="K387" t="str">
            <v>GBL-BIZ-DQMF-MARTINI</v>
          </cell>
        </row>
        <row r="388">
          <cell r="B388" t="str">
            <v>Risk Modelling Platform #</v>
          </cell>
          <cell r="K388" t="str">
            <v>GBL-BIZ-DQMF-MUREX</v>
          </cell>
        </row>
        <row r="389">
          <cell r="B389" t="str">
            <v>RLS</v>
          </cell>
          <cell r="K389" t="str">
            <v>GBL-BIZ-DQMF-MX-ALMDERIV</v>
          </cell>
        </row>
        <row r="390">
          <cell r="B390" t="str">
            <v>RPA-BluePrism</v>
          </cell>
          <cell r="K390" t="str">
            <v>GBL-BIZ-DQMF-MX-FXCASH</v>
          </cell>
        </row>
        <row r="391">
          <cell r="B391" t="str">
            <v>RPE #</v>
          </cell>
          <cell r="K391" t="str">
            <v>GBL-BIZ-DQMF-NBSM</v>
          </cell>
        </row>
        <row r="392">
          <cell r="B392" t="str">
            <v>RPR</v>
          </cell>
          <cell r="K392" t="str">
            <v>GBL-BIZ-DQMF-NCS</v>
          </cell>
        </row>
        <row r="393">
          <cell r="B393" t="str">
            <v>RPT #</v>
          </cell>
          <cell r="K393" t="str">
            <v>GBL-BIZ-DQMF-OPICS-GDC</v>
          </cell>
        </row>
        <row r="394">
          <cell r="B394" t="str">
            <v>RTAS</v>
          </cell>
          <cell r="K394" t="str">
            <v>GBL-BIZ-DQMF-OPICS-SMALLSITE</v>
          </cell>
        </row>
        <row r="395">
          <cell r="B395" t="str">
            <v>Rundeck Pro 2.x</v>
          </cell>
          <cell r="K395" t="str">
            <v>GBL-BIZ-DQMF-OPTIAL</v>
          </cell>
        </row>
        <row r="396">
          <cell r="B396" t="str">
            <v>RWB #</v>
          </cell>
          <cell r="K396" t="str">
            <v>GBL-BIZ-DQMF-PANDASYSTEM</v>
          </cell>
        </row>
        <row r="397">
          <cell r="B397" t="str">
            <v>S2B TRADE</v>
          </cell>
          <cell r="K397" t="str">
            <v>GBL-BIZ-DQMF-PBDW</v>
          </cell>
        </row>
        <row r="398">
          <cell r="B398" t="str">
            <v>S2B TRADE (DOCUMENT-MANAGER)</v>
          </cell>
          <cell r="K398" t="str">
            <v>GBL-BIZ-DQMF-PCT</v>
          </cell>
        </row>
        <row r="399">
          <cell r="B399" t="str">
            <v>S2BL</v>
          </cell>
          <cell r="K399" t="str">
            <v>GBL-BIZ-DQMF-PDW</v>
          </cell>
        </row>
        <row r="400">
          <cell r="B400" t="str">
            <v>S2BR</v>
          </cell>
          <cell r="K400" t="str">
            <v>GBL-BIZ-DQMF-PHOENIX</v>
          </cell>
        </row>
        <row r="401">
          <cell r="B401" t="str">
            <v>SABA</v>
          </cell>
          <cell r="K401" t="str">
            <v>GBL-BIZ-DQMF-PMI-ODS</v>
          </cell>
        </row>
        <row r="402">
          <cell r="B402" t="str">
            <v>SafeShare</v>
          </cell>
          <cell r="K402" t="str">
            <v>GBL-BIZ-DQMF-PRIMETRADE</v>
          </cell>
        </row>
        <row r="403">
          <cell r="B403" t="str">
            <v>Sales Workflow Tool #</v>
          </cell>
          <cell r="K403" t="str">
            <v>GBL-BIZ-DQMF-PROBE</v>
          </cell>
        </row>
        <row r="404">
          <cell r="B404" t="str">
            <v>SAN Storage – HDS USPV #</v>
          </cell>
          <cell r="K404" t="str">
            <v>GBL-BIZ-DQMF-PSGL</v>
          </cell>
        </row>
        <row r="405">
          <cell r="B405" t="str">
            <v>SAO</v>
          </cell>
          <cell r="K405" t="str">
            <v>GBL-BIZ-DQMF-PSHR</v>
          </cell>
        </row>
        <row r="406">
          <cell r="B406" t="str">
            <v>SAP Exchange Infrastructure (SAP XI) 7.3</v>
          </cell>
          <cell r="K406" t="str">
            <v>GBL-BIZ-DQMF-PVB</v>
          </cell>
        </row>
        <row r="407">
          <cell r="B407" t="str">
            <v>SBIM Reporting</v>
          </cell>
          <cell r="K407" t="str">
            <v>GBL-BIZ-DQMF-PVB RM-WORKBENCH</v>
          </cell>
        </row>
        <row r="408">
          <cell r="B408" t="str">
            <v>SC Equities</v>
          </cell>
          <cell r="K408" t="str">
            <v>GBL-BIZ-DQMF-RAMES</v>
          </cell>
        </row>
        <row r="409">
          <cell r="B409" t="str">
            <v>SC-BAM</v>
          </cell>
          <cell r="K409" t="str">
            <v>GBL-BIZ-DQMF-RCMS</v>
          </cell>
        </row>
        <row r="410">
          <cell r="B410" t="str">
            <v>SCCM</v>
          </cell>
          <cell r="K410" t="str">
            <v>GBL-BIZ-DQMF-RDM</v>
          </cell>
        </row>
        <row r="411">
          <cell r="B411" t="str">
            <v>SCMS</v>
          </cell>
          <cell r="K411" t="str">
            <v>GBL-BIZ-DQMF-REG</v>
          </cell>
        </row>
        <row r="412">
          <cell r="B412" t="str">
            <v>SCOT</v>
          </cell>
          <cell r="K412" t="str">
            <v>GBL-BIZ-DQMF-RFES</v>
          </cell>
        </row>
        <row r="413">
          <cell r="B413" t="str">
            <v>SCS-SALES CHANNEL SYSTEM</v>
          </cell>
          <cell r="K413" t="str">
            <v>GBL-BIZ-DQMF-RISKAUTHORITY</v>
          </cell>
        </row>
        <row r="414">
          <cell r="B414" t="str">
            <v>SCST</v>
          </cell>
          <cell r="K414" t="str">
            <v>GBL-BIZ-DQMF-RISKMI</v>
          </cell>
        </row>
        <row r="415">
          <cell r="B415" t="str">
            <v>SDMS-SINGLE DOC MGMT SYS</v>
          </cell>
          <cell r="K415" t="str">
            <v>GBL-BIZ-DQMF-RLS</v>
          </cell>
        </row>
        <row r="416">
          <cell r="B416" t="str">
            <v>SEAL</v>
          </cell>
          <cell r="K416" t="str">
            <v>GBL-BIZ-DQMF-SABRE</v>
          </cell>
        </row>
        <row r="417">
          <cell r="B417" t="str">
            <v>SeCCuRE</v>
          </cell>
          <cell r="K417" t="str">
            <v>GBL-BIZ-DQMF-SCBK</v>
          </cell>
        </row>
        <row r="418">
          <cell r="B418" t="str">
            <v>SG CREDIT BUREAU</v>
          </cell>
          <cell r="K418" t="str">
            <v>GBL-BIZ-DQMF-SCI</v>
          </cell>
        </row>
        <row r="419">
          <cell r="B419" t="str">
            <v>SIDDA</v>
          </cell>
          <cell r="K419" t="str">
            <v>GBL-BIZ-DQMF-SCRS</v>
          </cell>
        </row>
        <row r="420">
          <cell r="B420" t="str">
            <v>SIGRECON</v>
          </cell>
          <cell r="K420" t="str">
            <v>GBL-BIZ-DQMF-SCSK</v>
          </cell>
        </row>
        <row r="421">
          <cell r="B421" t="str">
            <v>SiteMinder Web Access Manager r12.0</v>
          </cell>
          <cell r="K421" t="str">
            <v>GBL-BIZ-DQMF-SECCURE</v>
          </cell>
        </row>
        <row r="422">
          <cell r="B422" t="str">
            <v>Skype For Business</v>
          </cell>
          <cell r="K422" t="str">
            <v>GBL-BIZ-DQMF-SMECDD</v>
          </cell>
        </row>
        <row r="423">
          <cell r="B423" t="str">
            <v>SME Risk MI</v>
          </cell>
          <cell r="K423" t="str">
            <v>GBL-BIZ-DQMF-SMEDW</v>
          </cell>
        </row>
        <row r="424">
          <cell r="B424" t="str">
            <v>SMS BANKING</v>
          </cell>
          <cell r="K424" t="str">
            <v>GBL-BIZ-DQMF-SOPHISRISQUE</v>
          </cell>
        </row>
        <row r="425">
          <cell r="B425" t="str">
            <v>SMSE #</v>
          </cell>
          <cell r="K425" t="str">
            <v>GBL-BIZ-DQMF-SOPHISRISQUE-SCSK</v>
          </cell>
        </row>
        <row r="426">
          <cell r="B426" t="str">
            <v>Soltra Edge</v>
          </cell>
          <cell r="K426" t="str">
            <v>GBL-BIZ-DQMF-SPEED</v>
          </cell>
        </row>
        <row r="427">
          <cell r="B427" t="str">
            <v>Sonar</v>
          </cell>
          <cell r="K427" t="str">
            <v>GBL-BIZ-DQMF-SPIRIT</v>
          </cell>
        </row>
        <row r="428">
          <cell r="B428" t="str">
            <v>SPLICE</v>
          </cell>
          <cell r="K428" t="str">
            <v>GBL-BIZ-DQMF-SPRINGWATCH</v>
          </cell>
        </row>
        <row r="429">
          <cell r="B429" t="str">
            <v>Splunk Enterprise 5.5</v>
          </cell>
          <cell r="K429" t="str">
            <v>GBL-BIZ-DQMF-STARECURITYERVICE</v>
          </cell>
        </row>
        <row r="430">
          <cell r="B430" t="str">
            <v>SRDMS</v>
          </cell>
          <cell r="K430" t="str">
            <v>GBL-BIZ-DQMF-STORQMPLUS</v>
          </cell>
        </row>
        <row r="431">
          <cell r="B431" t="str">
            <v>SRFM</v>
          </cell>
          <cell r="K431" t="str">
            <v>GBL-BIZ-DQMF-STRAUSS</v>
          </cell>
        </row>
        <row r="432">
          <cell r="B432" t="str">
            <v>SSPortal</v>
          </cell>
          <cell r="K432" t="str">
            <v>GBL-BIZ-DQMF-STS</v>
          </cell>
        </row>
        <row r="433">
          <cell r="B433" t="str">
            <v>SSTM</v>
          </cell>
          <cell r="K433" t="str">
            <v>GBL-BIZ-DQMF-SYSGEN</v>
          </cell>
        </row>
        <row r="434">
          <cell r="B434" t="str">
            <v>SSW</v>
          </cell>
          <cell r="K434" t="str">
            <v>GBL-BIZ-DQMF-T24</v>
          </cell>
        </row>
        <row r="435">
          <cell r="B435" t="str">
            <v>STAFF STRONG AUTHENTICATION (2FA) #</v>
          </cell>
          <cell r="K435" t="str">
            <v>GBL-BIZ-DQMF-TANDEM</v>
          </cell>
        </row>
        <row r="436">
          <cell r="B436" t="str">
            <v>STAR SECURITY SERVICE</v>
          </cell>
          <cell r="K436" t="str">
            <v>GBL-BIZ-DQMF-TIS-LRPMS-SCBK</v>
          </cell>
        </row>
        <row r="437">
          <cell r="B437" t="str">
            <v>STATEMENT ENGINE</v>
          </cell>
          <cell r="K437" t="str">
            <v>GBL-BIZ-DQMF-TOMS-BTS</v>
          </cell>
        </row>
        <row r="438">
          <cell r="B438" t="str">
            <v>STDF ALM</v>
          </cell>
          <cell r="K438" t="str">
            <v>GBL-BIZ-DQMF-TPS-TREASURY-PROD</v>
          </cell>
        </row>
        <row r="439">
          <cell r="B439" t="str">
            <v>STORQMPLUS</v>
          </cell>
          <cell r="K439" t="str">
            <v>GBL-BIZ-DQMF-TRADEPORT</v>
          </cell>
        </row>
        <row r="440">
          <cell r="B440" t="str">
            <v>STPE</v>
          </cell>
          <cell r="K440" t="str">
            <v>GBL-BIZ-DQMF-TRANSACT</v>
          </cell>
        </row>
        <row r="441">
          <cell r="B441" t="str">
            <v>STRAIGHT2BANK ACCESS</v>
          </cell>
          <cell r="K441" t="str">
            <v>GBL-BIZ-DQMF-TRANSACTION-SS</v>
          </cell>
        </row>
        <row r="442">
          <cell r="B442" t="str">
            <v>STRAIGHT2BANK CASH</v>
          </cell>
          <cell r="K442" t="str">
            <v>GBL-BIZ-DQMF-UTS</v>
          </cell>
        </row>
        <row r="443">
          <cell r="B443" t="str">
            <v>STRAIGHT2BANK CUSTODY</v>
          </cell>
          <cell r="K443" t="str">
            <v>GBL-BIZ-DQMF-VAST2</v>
          </cell>
        </row>
        <row r="444">
          <cell r="B444" t="str">
            <v>STRAIGHT2BANK MOBILE</v>
          </cell>
          <cell r="K444" t="str">
            <v>GBL-BIZ-DQMF-WMS-WEALTHMGMTSYS</v>
          </cell>
        </row>
        <row r="445">
          <cell r="B445" t="str">
            <v>STRAIGHT2BANK SME</v>
          </cell>
          <cell r="K445" t="str">
            <v>GBL-BIZ-DQMF-WSD</v>
          </cell>
        </row>
        <row r="446">
          <cell r="B446" t="str">
            <v>STRAIGHT2BANKV4-CASH</v>
          </cell>
          <cell r="K446" t="str">
            <v>GBL-BIZ-ECDD BEST</v>
          </cell>
        </row>
        <row r="447">
          <cell r="B447" t="str">
            <v>Strategic Planning &amp; Budgeting</v>
          </cell>
          <cell r="K447" t="str">
            <v>GBL-BIZ-EDMP</v>
          </cell>
        </row>
        <row r="448">
          <cell r="B448" t="str">
            <v>STRAUSS</v>
          </cell>
          <cell r="K448" t="str">
            <v>GBL-BIZ-FA</v>
          </cell>
        </row>
        <row r="449">
          <cell r="B449" t="str">
            <v>STREAM</v>
          </cell>
          <cell r="K449" t="str">
            <v>GBL-BIZ-FCS</v>
          </cell>
        </row>
        <row r="450">
          <cell r="B450" t="str">
            <v>STS</v>
          </cell>
          <cell r="K450" t="str">
            <v>GBL-BIZ-FINETL</v>
          </cell>
        </row>
        <row r="451">
          <cell r="B451" t="str">
            <v>Subversion (SVN) 1.7.5 - pg1326</v>
          </cell>
          <cell r="K451" t="str">
            <v>GBL-BIZ-GLEL</v>
          </cell>
        </row>
        <row r="452">
          <cell r="B452" t="str">
            <v>Subversion (SVN) 1.7.5 - pl1237</v>
          </cell>
          <cell r="K452" t="str">
            <v>GBL-BIZ-GORA</v>
          </cell>
        </row>
        <row r="453">
          <cell r="B453" t="str">
            <v>SUPDASHBOARD</v>
          </cell>
          <cell r="K453" t="str">
            <v>GBL-BIZ-IFRSSUPPORT</v>
          </cell>
        </row>
        <row r="454">
          <cell r="B454" t="str">
            <v>SVS</v>
          </cell>
          <cell r="K454" t="str">
            <v>GBL-BIZ-LIMITS &amp; CODE SETUP</v>
          </cell>
        </row>
        <row r="455">
          <cell r="B455" t="str">
            <v>Symantec CCS</v>
          </cell>
          <cell r="K455" t="str">
            <v>GBL-BIZ-PSAPAMTEP2P</v>
          </cell>
        </row>
        <row r="456">
          <cell r="B456" t="str">
            <v>Symantec Endpoint Protection 14.x</v>
          </cell>
          <cell r="K456" t="str">
            <v>GBL-BIZ-PSF FUNCTIONAL</v>
          </cell>
        </row>
        <row r="457">
          <cell r="B457" t="str">
            <v>Symantec EndPoint Protection v12.1</v>
          </cell>
          <cell r="K457" t="str">
            <v>GBL-BIZ-PVMOPS</v>
          </cell>
        </row>
        <row r="458">
          <cell r="B458" t="str">
            <v>Symantec ESM</v>
          </cell>
          <cell r="K458" t="str">
            <v>GBL-BIZ-T&amp;E</v>
          </cell>
        </row>
        <row r="459">
          <cell r="B459" t="str">
            <v>Symantec Log Collection Platform (LCP) #</v>
          </cell>
          <cell r="K459" t="str">
            <v>GBL-BIZ-TJ-PSFTP</v>
          </cell>
        </row>
        <row r="460">
          <cell r="B460" t="str">
            <v>Symc Enterprise Vault E-Discovery Advanced Edition For Microsoft Exchange 10.0</v>
          </cell>
          <cell r="K460" t="str">
            <v>GBL-BIZ-WORKBENCH BEST</v>
          </cell>
        </row>
        <row r="461">
          <cell r="B461" t="str">
            <v>Symc Enterprise Vault Storage Management For Microsoft Exchange 10.0</v>
          </cell>
          <cell r="K461" t="str">
            <v>GBL-CDU-DEV-TEAM-L3</v>
          </cell>
        </row>
        <row r="462">
          <cell r="B462" t="str">
            <v>Symphony Pod version 1.x
Symphony Desktop Client Application version 1.x​ #</v>
          </cell>
          <cell r="K462" t="str">
            <v>GBL-CHG FREEZE-DISPENSATION</v>
          </cell>
        </row>
        <row r="463">
          <cell r="B463" t="str">
            <v>SyntelliRead</v>
          </cell>
          <cell r="K463" t="str">
            <v>GBL-CHG FREEZE-DISPENSATION01</v>
          </cell>
        </row>
        <row r="464">
          <cell r="B464" t="str">
            <v>Syslog - ng OSE 3.0</v>
          </cell>
          <cell r="K464" t="str">
            <v>GBL-CHG MGMT-ECRB</v>
          </cell>
        </row>
        <row r="465">
          <cell r="B465" t="str">
            <v>SysTrack #</v>
          </cell>
          <cell r="K465" t="str">
            <v>GBL-CHG-ECAB-CIB</v>
          </cell>
        </row>
        <row r="466">
          <cell r="B466" t="str">
            <v>T24 #</v>
          </cell>
          <cell r="K466" t="str">
            <v>GBL-CHG-ECAB-CLOUD</v>
          </cell>
        </row>
        <row r="467">
          <cell r="B467" t="str">
            <v>TALEO</v>
          </cell>
          <cell r="K467" t="str">
            <v>GBL-CHG-ECAB-CORESERVICE</v>
          </cell>
        </row>
        <row r="468">
          <cell r="B468" t="str">
            <v>TAMS</v>
          </cell>
          <cell r="K468" t="str">
            <v>GBL-CHG-ECAB-DATABASE</v>
          </cell>
        </row>
        <row r="469">
          <cell r="B469" t="str">
            <v>TCDS #</v>
          </cell>
          <cell r="K469" t="str">
            <v>GBL-CHG-ECAB-ENTMONITORING</v>
          </cell>
        </row>
        <row r="470">
          <cell r="B470" t="str">
            <v>TCEXIM</v>
          </cell>
          <cell r="K470" t="str">
            <v>GBL-CHG-ECAB-FM</v>
          </cell>
        </row>
        <row r="471">
          <cell r="B471" t="str">
            <v>The Good Life</v>
          </cell>
          <cell r="K471" t="str">
            <v>GBL-CHG-ECAB-GDC</v>
          </cell>
        </row>
        <row r="472">
          <cell r="B472" t="str">
            <v>THEBRIDGE</v>
          </cell>
          <cell r="K472" t="str">
            <v>GBL-CHG-ECAB-GF&amp;D</v>
          </cell>
        </row>
        <row r="473">
          <cell r="B473" t="str">
            <v>Thomson Reuters Enterprise Platform (TREP)</v>
          </cell>
          <cell r="K473" t="str">
            <v>GBL-CHG-ECAB-GIS</v>
          </cell>
        </row>
        <row r="474">
          <cell r="B474" t="str">
            <v>TPS-TREASURY PRODUCT SYSTEM</v>
          </cell>
          <cell r="K474" t="str">
            <v>GBL-CHG-ECAB-GRID</v>
          </cell>
        </row>
        <row r="475">
          <cell r="B475" t="str">
            <v>TRADE SAM</v>
          </cell>
          <cell r="K475" t="str">
            <v>GBL-CHG-ECAB-IS</v>
          </cell>
        </row>
        <row r="476">
          <cell r="B476" t="str">
            <v>Trade Surveillance Analytics</v>
          </cell>
          <cell r="K476" t="str">
            <v>GBL-CHG-ECAB-MDS</v>
          </cell>
        </row>
        <row r="477">
          <cell r="B477" t="str">
            <v>TradePort COCOA</v>
          </cell>
          <cell r="K477" t="str">
            <v>GBL-CHG-ECAB-NETWORK</v>
          </cell>
        </row>
        <row r="478">
          <cell r="B478" t="str">
            <v>TradePort DTP</v>
          </cell>
          <cell r="K478" t="str">
            <v>GBL-CHG-ECAB-PBWM</v>
          </cell>
        </row>
        <row r="479">
          <cell r="B479" t="str">
            <v>TRANSACT</v>
          </cell>
          <cell r="K479" t="str">
            <v>GBL-CHG-ECAB-PLATFORM</v>
          </cell>
        </row>
        <row r="480">
          <cell r="B480" t="str">
            <v>Transaction Screening as a Service</v>
          </cell>
          <cell r="K480" t="str">
            <v>GBL-CHG-ECAB-RB</v>
          </cell>
        </row>
        <row r="481">
          <cell r="B481" t="str">
            <v>TRAVEL APP#</v>
          </cell>
          <cell r="K481" t="str">
            <v>GBL-CHG-ECAB-SCCM</v>
          </cell>
        </row>
        <row r="482">
          <cell r="B482" t="str">
            <v>Triple A Plus</v>
          </cell>
          <cell r="K482" t="str">
            <v>GBL-CHG-ECAB-STORAGE</v>
          </cell>
        </row>
        <row r="483">
          <cell r="B483" t="str">
            <v>UDR</v>
          </cell>
          <cell r="K483" t="str">
            <v>GBL-CHG-ECAB-WEBSUPPORT</v>
          </cell>
        </row>
        <row r="484">
          <cell r="B484" t="str">
            <v>UDR (MENAP)</v>
          </cell>
          <cell r="K484" t="str">
            <v>GBL-CHG-ECAB-WORKSPACE</v>
          </cell>
        </row>
        <row r="485">
          <cell r="B485" t="str">
            <v>USFRR</v>
          </cell>
          <cell r="K485" t="str">
            <v>GBL-CMS-BEST</v>
          </cell>
        </row>
        <row r="486">
          <cell r="B486" t="str">
            <v>UTS</v>
          </cell>
          <cell r="K486" t="str">
            <v>GBL-CNC-BMC-EMITE</v>
          </cell>
        </row>
        <row r="487">
          <cell r="B487" t="str">
            <v>UTS (MENAP)</v>
          </cell>
          <cell r="K487" t="str">
            <v>GBL-CNC-TOOLS</v>
          </cell>
        </row>
        <row r="488">
          <cell r="B488" t="str">
            <v>VADAR</v>
          </cell>
          <cell r="K488" t="str">
            <v>GBL-COMMS SURVEILLANCE</v>
          </cell>
        </row>
        <row r="489">
          <cell r="B489" t="str">
            <v>Voice and Video Mgmt Tools #</v>
          </cell>
          <cell r="K489" t="str">
            <v>GBL-CUPD-APS</v>
          </cell>
        </row>
        <row r="490">
          <cell r="B490" t="str">
            <v>VOICE LOGGER</v>
          </cell>
          <cell r="K490" t="str">
            <v>GBL-DC-STORAGE</v>
          </cell>
        </row>
        <row r="491">
          <cell r="B491" t="str">
            <v>Voice Recording#</v>
          </cell>
          <cell r="K491" t="str">
            <v>GBL-DLT’s-CMDB FEDERATE</v>
          </cell>
        </row>
        <row r="492">
          <cell r="B492" t="str">
            <v>Voice System #</v>
          </cell>
          <cell r="K492" t="str">
            <v>GBL-EDMI-GOVERNANCE</v>
          </cell>
        </row>
        <row r="493">
          <cell r="B493" t="str">
            <v>VOPS-IVR-AVAYA4</v>
          </cell>
          <cell r="K493" t="str">
            <v>GBL-EDM-L3-SUPPORT</v>
          </cell>
        </row>
        <row r="494">
          <cell r="B494" t="str">
            <v>VOPS-IVR-GVP-RCC</v>
          </cell>
          <cell r="K494" t="str">
            <v>GBL-EDM-MIGRATION</v>
          </cell>
        </row>
        <row r="495">
          <cell r="B495" t="str">
            <v>VOPS-IVR-INTVC</v>
          </cell>
          <cell r="K495" t="str">
            <v>GBL-EURONET-SETTLEMENT-PSS</v>
          </cell>
        </row>
        <row r="496">
          <cell r="B496" t="str">
            <v>VOPS-OUTB-ASPECT1</v>
          </cell>
          <cell r="K496" t="str">
            <v>GBL-EURONET-SETTLEMENT-SD</v>
          </cell>
        </row>
        <row r="497">
          <cell r="B497" t="str">
            <v>VOPS-OUTB-TELESALES #</v>
          </cell>
          <cell r="K497" t="str">
            <v>GBL-FCCM-AML-SD</v>
          </cell>
        </row>
        <row r="498">
          <cell r="B498" t="str">
            <v>VTM</v>
          </cell>
          <cell r="K498" t="str">
            <v>GBL-FCCM-ECM-SD</v>
          </cell>
        </row>
        <row r="499">
          <cell r="B499" t="str">
            <v>Web Proxy Discovery #</v>
          </cell>
          <cell r="K499" t="str">
            <v>GBL-FCCM-MANTAS-ECM-PK</v>
          </cell>
        </row>
        <row r="500">
          <cell r="B500" t="str">
            <v xml:space="preserve">Web Proxy Discovery
</v>
          </cell>
          <cell r="K500" t="str">
            <v>GBL-FCCM-MANTAS-ECM-PSS</v>
          </cell>
        </row>
        <row r="501">
          <cell r="B501" t="str">
            <v>WEBCMS</v>
          </cell>
          <cell r="K501" t="str">
            <v>GBL-FCCM-MANTAS-ECM-TSS</v>
          </cell>
        </row>
        <row r="502">
          <cell r="B502" t="str">
            <v>WINNOW</v>
          </cell>
          <cell r="K502" t="str">
            <v>GBL-FCCM-MANTAS-PK</v>
          </cell>
        </row>
        <row r="503">
          <cell r="B503" t="str">
            <v>Wisdom Tool</v>
          </cell>
          <cell r="K503" t="str">
            <v>GBL-FCCM-MANTAS-PSS</v>
          </cell>
        </row>
        <row r="504">
          <cell r="B504" t="str">
            <v>WISE</v>
          </cell>
          <cell r="K504" t="str">
            <v>GBL-FCCM-MANTAS-TF-PSS</v>
          </cell>
        </row>
        <row r="505">
          <cell r="B505" t="str">
            <v>WorkBench</v>
          </cell>
          <cell r="K505" t="str">
            <v>GBL-FCCM-MANTAS-TF-TSS</v>
          </cell>
        </row>
        <row r="506">
          <cell r="B506" t="str">
            <v>WORKWISE</v>
          </cell>
          <cell r="K506" t="str">
            <v>GBL-FCCM-MANTAS-TSS</v>
          </cell>
        </row>
        <row r="507">
          <cell r="B507" t="str">
            <v>WPAD PAC File Service</v>
          </cell>
          <cell r="K507" t="str">
            <v>GBL-FD-MAR-FMTS-PSS</v>
          </cell>
        </row>
        <row r="508">
          <cell r="B508" t="str">
            <v>WRAP</v>
          </cell>
          <cell r="K508" t="str">
            <v>GBL-FD-MAR-FMTS-SD</v>
          </cell>
        </row>
        <row r="509">
          <cell r="B509" t="str">
            <v>WSD</v>
          </cell>
          <cell r="K509" t="str">
            <v>GBL-FD-MAR-FMTS-TSS</v>
          </cell>
        </row>
        <row r="510">
          <cell r="B510" t="str">
            <v>XceptorDH</v>
          </cell>
          <cell r="K510" t="str">
            <v>GBL-FINANCE-TABLEAU-PSS</v>
          </cell>
        </row>
        <row r="511">
          <cell r="K511" t="str">
            <v>GBL-FM-ECOMMERCE-NETWORKS</v>
          </cell>
        </row>
        <row r="512">
          <cell r="K512" t="str">
            <v>GBL-FRM-SG-THREATMETRIX</v>
          </cell>
        </row>
        <row r="513">
          <cell r="K513" t="str">
            <v>GBL-FRM-THREATMETRIX</v>
          </cell>
        </row>
        <row r="514">
          <cell r="K514" t="str">
            <v>GBL-FS-HR-ES-PK</v>
          </cell>
        </row>
        <row r="515">
          <cell r="K515" t="str">
            <v>GBL-GIS-COMPLIANCE MGMT</v>
          </cell>
        </row>
        <row r="516">
          <cell r="K516" t="str">
            <v>GBL-GIS-DB-TAA</v>
          </cell>
        </row>
        <row r="517">
          <cell r="K517" t="str">
            <v>GBL-GIS-I&amp;A-ASIM-EAST</v>
          </cell>
        </row>
        <row r="518">
          <cell r="K518" t="str">
            <v>GBL-GIS-I&amp;A-ASIM-WEST</v>
          </cell>
        </row>
        <row r="519">
          <cell r="K519" t="str">
            <v>GBL-GIS-I&amp;A-SR-IROBO</v>
          </cell>
        </row>
        <row r="520">
          <cell r="K520" t="str">
            <v>GBL-GIS-I&amp;A-SR-TAMESSO</v>
          </cell>
        </row>
        <row r="521">
          <cell r="K521" t="str">
            <v>GBL-GIS-IAM-PIM</v>
          </cell>
        </row>
        <row r="522">
          <cell r="K522" t="str">
            <v>GBL-GIS-IAM-PSIM</v>
          </cell>
        </row>
        <row r="523">
          <cell r="K523" t="str">
            <v>GBL-GIS-IAM-PSRM</v>
          </cell>
        </row>
        <row r="524">
          <cell r="K524" t="str">
            <v>GBL-GIS-IDENTITY &amp; ACCESS</v>
          </cell>
        </row>
        <row r="525">
          <cell r="K525" t="str">
            <v>GBL-GIS-INFRA-MAINFRAME</v>
          </cell>
        </row>
        <row r="526">
          <cell r="K526" t="str">
            <v>GBL-GIS-IP-2FA</v>
          </cell>
        </row>
        <row r="527">
          <cell r="K527" t="str">
            <v>GBL-GIS-IP-ANTIVIRUS</v>
          </cell>
        </row>
        <row r="528">
          <cell r="K528" t="str">
            <v>GBL-GIS-IP-CDC</v>
          </cell>
        </row>
        <row r="529">
          <cell r="K529" t="str">
            <v>GBL-GIS-IP-EMAILSECURITY</v>
          </cell>
        </row>
        <row r="530">
          <cell r="K530" t="str">
            <v>GBL-GIS-IP-ENCRYPTION</v>
          </cell>
        </row>
        <row r="531">
          <cell r="K531" t="str">
            <v>GBL-GIS-IP-HSM</v>
          </cell>
        </row>
        <row r="532">
          <cell r="K532" t="str">
            <v>GBL-GIS-IP-MDM</v>
          </cell>
        </row>
        <row r="533">
          <cell r="K533" t="str">
            <v>GBL-GIS-IP-NETWORK COMPLIANCE</v>
          </cell>
        </row>
        <row r="534">
          <cell r="K534" t="str">
            <v>GBL-GIS-IP-NETWORK SECURITY</v>
          </cell>
        </row>
        <row r="535">
          <cell r="K535" t="str">
            <v>GBL-GIS-IP-NETWORK SECURITY-SR</v>
          </cell>
        </row>
        <row r="536">
          <cell r="K536" t="str">
            <v>GBL-GIS-IP-STORAGESECURITY</v>
          </cell>
        </row>
        <row r="537">
          <cell r="K537" t="str">
            <v>GBL-GIS-IP-WAF</v>
          </cell>
        </row>
        <row r="538">
          <cell r="K538" t="str">
            <v>GBL-GIS-IP-WEBSECURITY</v>
          </cell>
        </row>
        <row r="539">
          <cell r="K539" t="str">
            <v>GBL-GIS-IP-WS-MALWARE ANALYSIS</v>
          </cell>
        </row>
        <row r="540">
          <cell r="K540" t="str">
            <v>GBL-GIS-ISS</v>
          </cell>
        </row>
        <row r="541">
          <cell r="K541" t="str">
            <v>GBL-GIS-MR-CYBER FORENSIC</v>
          </cell>
        </row>
        <row r="542">
          <cell r="K542" t="str">
            <v>GBL-GIS-MR-DLP</v>
          </cell>
        </row>
        <row r="543">
          <cell r="K543" t="str">
            <v>GBL-GIS-MR-INCIDENT RESPONSE</v>
          </cell>
        </row>
        <row r="544">
          <cell r="K544" t="str">
            <v>GBL-GIS-MR-INVESTIGATIONS</v>
          </cell>
        </row>
        <row r="545">
          <cell r="K545" t="str">
            <v>GBL-GIS-MR-SECURITY MONITORING</v>
          </cell>
        </row>
        <row r="546">
          <cell r="K546" t="str">
            <v>GBL-GIS-PALANTIR-CYBER</v>
          </cell>
        </row>
        <row r="547">
          <cell r="K547" t="str">
            <v>GBL-GIS-PIM-REMEDIATION</v>
          </cell>
        </row>
        <row r="548">
          <cell r="K548" t="str">
            <v>GBL-GIS-RPT OPERATIONS</v>
          </cell>
        </row>
        <row r="549">
          <cell r="K549" t="str">
            <v>GBL-GIS-SD-REPORTING</v>
          </cell>
        </row>
        <row r="550">
          <cell r="K550" t="str">
            <v>GBL-GIS-SEC ENGG-SWCODE REVIEW</v>
          </cell>
        </row>
        <row r="551">
          <cell r="K551" t="str">
            <v>GBL-GIS-SPM</v>
          </cell>
        </row>
        <row r="552">
          <cell r="K552" t="str">
            <v>GBL-GSSCMY RESERVIST ID</v>
          </cell>
        </row>
        <row r="553">
          <cell r="K553" t="str">
            <v>GBL-GTSD-COBAM-CLIENTLIST</v>
          </cell>
        </row>
        <row r="554">
          <cell r="K554" t="str">
            <v>GBL-GTSD-COBAM-MIS</v>
          </cell>
        </row>
        <row r="555">
          <cell r="K555" t="str">
            <v>GBL-GTT-BSA</v>
          </cell>
        </row>
        <row r="556">
          <cell r="K556" t="str">
            <v>GBL-GTT-DISCOVERY</v>
          </cell>
        </row>
        <row r="557">
          <cell r="K557" t="str">
            <v>GBL-GTT-EUE</v>
          </cell>
        </row>
        <row r="558">
          <cell r="K558" t="str">
            <v>GBL-GTT-ILMT</v>
          </cell>
        </row>
        <row r="559">
          <cell r="K559" t="str">
            <v>GBL-GTT-REMEDY-SUPPORT</v>
          </cell>
        </row>
        <row r="560">
          <cell r="K560" t="str">
            <v>GBL-GTT-SPLUNK SUPPORT</v>
          </cell>
        </row>
        <row r="561">
          <cell r="K561" t="str">
            <v>GBL-ICDD-APPSUPPORT</v>
          </cell>
        </row>
        <row r="562">
          <cell r="K562" t="str">
            <v>GBL-ICDD-L3</v>
          </cell>
        </row>
        <row r="563">
          <cell r="K563" t="str">
            <v>GBL-ICM-APPSUPPORT</v>
          </cell>
        </row>
        <row r="564">
          <cell r="K564" t="str">
            <v>GBL-INFRA-DELIVERY-COORDINATOR</v>
          </cell>
        </row>
        <row r="565">
          <cell r="K565" t="str">
            <v>GBL-IS-AML-WB</v>
          </cell>
        </row>
        <row r="566">
          <cell r="K566" t="str">
            <v>GBL-IS-BEFAPP</v>
          </cell>
        </row>
        <row r="567">
          <cell r="K567" t="str">
            <v>GBL-IS-CB-GWS</v>
          </cell>
        </row>
        <row r="568">
          <cell r="K568" t="str">
            <v>GBL-ISCI-AA</v>
          </cell>
        </row>
        <row r="569">
          <cell r="K569" t="str">
            <v>GBL-ISCI-AA-SD</v>
          </cell>
        </row>
        <row r="570">
          <cell r="K570" t="str">
            <v>GBL-ISCI-ACR</v>
          </cell>
        </row>
        <row r="571">
          <cell r="K571" t="str">
            <v>GBL-ISCI-ACR-SD</v>
          </cell>
        </row>
        <row r="572">
          <cell r="K572" t="str">
            <v>GBL-ISCI-ADC</v>
          </cell>
        </row>
        <row r="573">
          <cell r="K573" t="str">
            <v>GBL-ISCI-ADC-SD</v>
          </cell>
        </row>
        <row r="574">
          <cell r="K574" t="str">
            <v>GBL-ISCI-ADPLATFORM</v>
          </cell>
        </row>
        <row r="575">
          <cell r="K575" t="str">
            <v>GBL-ISCI-AECB-MOF</v>
          </cell>
        </row>
        <row r="576">
          <cell r="K576" t="str">
            <v>GBL-ISCI-ALBACS</v>
          </cell>
        </row>
        <row r="577">
          <cell r="K577" t="str">
            <v>GBL-ISCI-AMADEUS</v>
          </cell>
        </row>
        <row r="578">
          <cell r="K578" t="str">
            <v>GBL-ISCI-AMADEUS-L3</v>
          </cell>
        </row>
        <row r="579">
          <cell r="K579" t="str">
            <v>GBL-ISCI-AML-CNS</v>
          </cell>
        </row>
        <row r="580">
          <cell r="K580" t="str">
            <v>GBL-ISCI-AML-CNS-SD</v>
          </cell>
        </row>
        <row r="581">
          <cell r="K581" t="str">
            <v>GBL-ISCI-AML-CNS-TSS</v>
          </cell>
        </row>
        <row r="582">
          <cell r="K582" t="str">
            <v>GBL-ISCI-ASGPRO</v>
          </cell>
        </row>
        <row r="583">
          <cell r="K583" t="str">
            <v>GBL-ISCI-ASKHR</v>
          </cell>
        </row>
        <row r="584">
          <cell r="K584" t="str">
            <v>GBL-ISCI-B&amp;CPR</v>
          </cell>
        </row>
        <row r="585">
          <cell r="K585" t="str">
            <v>GBL-ISCI-BCRS</v>
          </cell>
        </row>
        <row r="586">
          <cell r="K586" t="str">
            <v>GBL-ISCI-BCRS-DEV</v>
          </cell>
        </row>
        <row r="587">
          <cell r="K587" t="str">
            <v>GBL-ISCI-BEF-L2</v>
          </cell>
        </row>
        <row r="588">
          <cell r="K588" t="str">
            <v>GBL-ISCI-BREEZE-MOBILE</v>
          </cell>
        </row>
        <row r="589">
          <cell r="K589" t="str">
            <v>GBL-ISCI-BUSINESS GLOSSARY</v>
          </cell>
        </row>
        <row r="590">
          <cell r="K590" t="str">
            <v>GBL-ISCI-CAD-CCRADCS</v>
          </cell>
        </row>
        <row r="591">
          <cell r="K591" t="str">
            <v>GBL-ISCI-CADM</v>
          </cell>
        </row>
        <row r="592">
          <cell r="K592" t="str">
            <v>GBL-ISCI-CAPE</v>
          </cell>
        </row>
        <row r="593">
          <cell r="K593" t="str">
            <v>GBL-ISCI-CAPE-SD</v>
          </cell>
        </row>
        <row r="594">
          <cell r="K594" t="str">
            <v>GBL-ISCI-CBDR</v>
          </cell>
        </row>
        <row r="595">
          <cell r="K595" t="str">
            <v>GBL-ISCI-CBIC</v>
          </cell>
        </row>
        <row r="596">
          <cell r="K596" t="str">
            <v>GBL-ISCI-CBIS</v>
          </cell>
        </row>
        <row r="597">
          <cell r="K597" t="str">
            <v>GBL-ISCI-CBRSHK SUPPORT</v>
          </cell>
        </row>
        <row r="598">
          <cell r="K598" t="str">
            <v>GBL-ISCI-CBSPEED</v>
          </cell>
        </row>
        <row r="599">
          <cell r="K599" t="str">
            <v>GBL-ISCI-CBTAP</v>
          </cell>
        </row>
        <row r="600">
          <cell r="K600" t="str">
            <v>GBL-ISCI-CDD</v>
          </cell>
        </row>
        <row r="601">
          <cell r="K601" t="str">
            <v>GBL-ISCI-CDMS</v>
          </cell>
        </row>
        <row r="602">
          <cell r="K602" t="str">
            <v>GBL-ISCI-CDS</v>
          </cell>
        </row>
        <row r="603">
          <cell r="K603" t="str">
            <v>GBL-ISCI-CDW</v>
          </cell>
        </row>
        <row r="604">
          <cell r="K604" t="str">
            <v>GBL-ISCI-CIB-INFRA-TSD</v>
          </cell>
        </row>
        <row r="605">
          <cell r="K605" t="str">
            <v>GBL-ISCI-CIBTool</v>
          </cell>
        </row>
        <row r="606">
          <cell r="K606" t="str">
            <v>GBL-ISCI-CIMS/INFOHUB/LCAD</v>
          </cell>
        </row>
        <row r="607">
          <cell r="K607" t="str">
            <v>GBL-ISCI-CLARITY</v>
          </cell>
        </row>
        <row r="608">
          <cell r="K608" t="str">
            <v>GBL-ISCI-CLARITY-PRJ</v>
          </cell>
        </row>
        <row r="609">
          <cell r="K609" t="str">
            <v>GBL-ISCI-CLIENT MI-OBIEE</v>
          </cell>
        </row>
        <row r="610">
          <cell r="K610" t="str">
            <v>GBL-ISCI-CMOD-MES</v>
          </cell>
        </row>
        <row r="611">
          <cell r="K611" t="str">
            <v>GBL-ISCI-CMS</v>
          </cell>
        </row>
        <row r="612">
          <cell r="K612" t="str">
            <v>GBL-ISCI-CODE</v>
          </cell>
        </row>
        <row r="613">
          <cell r="K613" t="str">
            <v>GBL-ISCI-CODE-SD</v>
          </cell>
        </row>
        <row r="614">
          <cell r="K614" t="str">
            <v>GBL-ISCI-COLLAGGR</v>
          </cell>
        </row>
        <row r="615">
          <cell r="K615" t="str">
            <v>GBL-ISCI-COMM-SURV</v>
          </cell>
        </row>
        <row r="616">
          <cell r="K616" t="str">
            <v>GBL-ISCI-COMM-SURV-SD</v>
          </cell>
        </row>
        <row r="617">
          <cell r="K617" t="str">
            <v>GBL-ISCI-COMM-SURV-TSS</v>
          </cell>
        </row>
        <row r="618">
          <cell r="K618" t="str">
            <v>GBL-ISCI-CONFLICTS</v>
          </cell>
        </row>
        <row r="619">
          <cell r="K619" t="str">
            <v>GBL-ISCI-CONFLICTS-SD</v>
          </cell>
        </row>
        <row r="620">
          <cell r="K620" t="str">
            <v>GBL-ISCI-CONFLICTS-TSS</v>
          </cell>
        </row>
        <row r="621">
          <cell r="K621" t="str">
            <v>GBL-ISCI-CONFLUENCE SUPPORT</v>
          </cell>
        </row>
        <row r="622">
          <cell r="K622" t="str">
            <v>GBL-ISCI-COS</v>
          </cell>
        </row>
        <row r="623">
          <cell r="K623" t="str">
            <v>GBL-ISCI-CPPR</v>
          </cell>
        </row>
        <row r="624">
          <cell r="K624" t="str">
            <v>GBL-ISCI-CPPR-SD</v>
          </cell>
        </row>
        <row r="625">
          <cell r="K625" t="str">
            <v>GBL-ISCI-CPT</v>
          </cell>
        </row>
        <row r="626">
          <cell r="K626" t="str">
            <v>GBL-ISCI-CRAPPLS</v>
          </cell>
        </row>
        <row r="627">
          <cell r="K627" t="str">
            <v>GBL-ISCI-CREDITMATE</v>
          </cell>
        </row>
        <row r="628">
          <cell r="K628" t="str">
            <v>GBL-ISCI-CREDITMATE-L3</v>
          </cell>
        </row>
        <row r="629">
          <cell r="K629" t="str">
            <v>GBL-ISCI-CRES GPMS</v>
          </cell>
        </row>
        <row r="630">
          <cell r="K630" t="str">
            <v>GBL-ISCI-CRM ANALYTICS</v>
          </cell>
        </row>
        <row r="631">
          <cell r="K631" t="str">
            <v>GBL-ISCI-CRR</v>
          </cell>
        </row>
        <row r="632">
          <cell r="K632" t="str">
            <v>GBL-ISCI-CSS-SD</v>
          </cell>
        </row>
        <row r="633">
          <cell r="K633" t="str">
            <v>GBL-ISCI-CTIR</v>
          </cell>
        </row>
        <row r="634">
          <cell r="K634" t="str">
            <v>GBL-ISCI-DATACAP</v>
          </cell>
        </row>
        <row r="635">
          <cell r="K635" t="str">
            <v>GBL-ISCI-DATACAP-PRODUCT</v>
          </cell>
        </row>
        <row r="636">
          <cell r="K636" t="str">
            <v>GBL-ISCI-DCS</v>
          </cell>
        </row>
        <row r="637">
          <cell r="K637" t="str">
            <v>GBL-ISCI-DETICA-AOC</v>
          </cell>
        </row>
        <row r="638">
          <cell r="K638" t="str">
            <v>GBL-ISCI-DETICA-AOC-SD</v>
          </cell>
        </row>
        <row r="639">
          <cell r="K639" t="str">
            <v>GBL-ISCI-DETICA-AOC-TSS</v>
          </cell>
        </row>
        <row r="640">
          <cell r="K640" t="str">
            <v>GBL-ISCI-DETICA-CDD</v>
          </cell>
        </row>
        <row r="641">
          <cell r="K641" t="str">
            <v>GBL-ISCI-DETICA-CDD-SD</v>
          </cell>
        </row>
        <row r="642">
          <cell r="K642" t="str">
            <v>GBL-ISCI-DETICA-CDD-TSS</v>
          </cell>
        </row>
        <row r="643">
          <cell r="K643" t="str">
            <v>GBL-ISCI-DETICA-CMR</v>
          </cell>
        </row>
        <row r="644">
          <cell r="K644" t="str">
            <v>GBL-ISCI-DETICA-CMR-SD</v>
          </cell>
        </row>
        <row r="645">
          <cell r="K645" t="str">
            <v>GBL-ISCI-DETICA-CMR-TSS</v>
          </cell>
        </row>
        <row r="646">
          <cell r="K646" t="str">
            <v>GBL-ISCI-DETICA-EIM</v>
          </cell>
        </row>
        <row r="647">
          <cell r="K647" t="str">
            <v>GBL-ISCI-DETICA-EIM-SD</v>
          </cell>
        </row>
        <row r="648">
          <cell r="K648" t="str">
            <v>GBL-ISCI-DETICA-EIM-TSS</v>
          </cell>
        </row>
        <row r="649">
          <cell r="K649" t="str">
            <v>GBL-ISCI-DETICA-FATCA</v>
          </cell>
        </row>
        <row r="650">
          <cell r="K650" t="str">
            <v>GBL-ISCI-DETICA-FATCA-PK</v>
          </cell>
        </row>
        <row r="651">
          <cell r="K651" t="str">
            <v>GBL-ISCI-DETICA-FATCA-SD</v>
          </cell>
        </row>
        <row r="652">
          <cell r="K652" t="str">
            <v>GBL-ISCI-DETICA-FATCA-TSS</v>
          </cell>
        </row>
        <row r="653">
          <cell r="K653" t="str">
            <v>GBL-ISCI-DETICA-SCMS</v>
          </cell>
        </row>
        <row r="654">
          <cell r="K654" t="str">
            <v>GBL-ISCI-DETICA-SCMS-SD</v>
          </cell>
        </row>
        <row r="655">
          <cell r="K655" t="str">
            <v>GBL-ISCI-DETICA-SCMS-TSS</v>
          </cell>
        </row>
        <row r="656">
          <cell r="K656" t="str">
            <v>GBL-ISCI-DETICA-TS</v>
          </cell>
        </row>
        <row r="657">
          <cell r="K657" t="str">
            <v>GBL-ISCI-DETICA-TS-PK</v>
          </cell>
        </row>
        <row r="658">
          <cell r="K658" t="str">
            <v>GBL-ISCI-DETICA-TSS</v>
          </cell>
        </row>
        <row r="659">
          <cell r="K659" t="str">
            <v>GBL-ISCI-DETICA-TS-SD</v>
          </cell>
        </row>
        <row r="660">
          <cell r="K660" t="str">
            <v>GBL-ISCI-DGSD</v>
          </cell>
        </row>
        <row r="661">
          <cell r="K661" t="str">
            <v>GBL-ISCI-DIH</v>
          </cell>
        </row>
        <row r="662">
          <cell r="K662" t="str">
            <v>GBL-ISCI-DOTOPAL</v>
          </cell>
        </row>
        <row r="663">
          <cell r="K663" t="str">
            <v>GBL-ISCI-DOTOPAL-SD</v>
          </cell>
        </row>
        <row r="664">
          <cell r="K664" t="str">
            <v>GBL-ISCI-DRAGON-BI-SUPPORT</v>
          </cell>
        </row>
        <row r="665">
          <cell r="K665" t="str">
            <v>GBL-ISCI-ECAPS</v>
          </cell>
        </row>
        <row r="666">
          <cell r="K666" t="str">
            <v>GBL-ISCI-ECARS</v>
          </cell>
        </row>
        <row r="667">
          <cell r="K667" t="str">
            <v>GBL-ISCI-ECAS</v>
          </cell>
        </row>
        <row r="668">
          <cell r="K668" t="str">
            <v>GBL-ISCI-ECAS-SD</v>
          </cell>
        </row>
        <row r="669">
          <cell r="K669" t="str">
            <v>GBL-ISCI-ECENTER SUPPORT</v>
          </cell>
        </row>
        <row r="670">
          <cell r="K670" t="str">
            <v>GBL-ISCI-ECM EFLOW PRODUCT</v>
          </cell>
        </row>
        <row r="671">
          <cell r="K671" t="str">
            <v>GBL-ISCI-ECMPRODUCT</v>
          </cell>
        </row>
        <row r="672">
          <cell r="K672" t="str">
            <v>GBL-ISCI-ECMS</v>
          </cell>
        </row>
        <row r="673">
          <cell r="K673" t="str">
            <v>GBL-ISCI-ECMS-SD</v>
          </cell>
        </row>
        <row r="674">
          <cell r="K674" t="str">
            <v>GBL-ISCI-EDIRECTORY</v>
          </cell>
        </row>
        <row r="675">
          <cell r="K675" t="str">
            <v>GBL-ISCI-EFBS</v>
          </cell>
        </row>
        <row r="676">
          <cell r="K676" t="str">
            <v>GBL-ISCI-EFBS-SD</v>
          </cell>
        </row>
        <row r="677">
          <cell r="K677" t="str">
            <v>GBL-ISCI-EFLOW</v>
          </cell>
        </row>
        <row r="678">
          <cell r="K678" t="str">
            <v>GBL-ISCI-EFORM</v>
          </cell>
        </row>
        <row r="679">
          <cell r="K679" t="str">
            <v>GBL-ISCI-EINVESTMENTS</v>
          </cell>
        </row>
        <row r="680">
          <cell r="K680" t="str">
            <v>GBL-ISCI-ELM</v>
          </cell>
        </row>
        <row r="681">
          <cell r="K681" t="str">
            <v>GBL-ISCI-EOPS</v>
          </cell>
        </row>
        <row r="682">
          <cell r="K682" t="str">
            <v>GBL-ISCI-ERAM</v>
          </cell>
        </row>
        <row r="683">
          <cell r="K683" t="str">
            <v>GBL-ISCI-E-RESEARCH-UAAS-SUPP</v>
          </cell>
        </row>
        <row r="684">
          <cell r="K684" t="str">
            <v>GBL-ISCI-ESDS</v>
          </cell>
        </row>
        <row r="685">
          <cell r="K685" t="str">
            <v>GBL-ISCI-ESE</v>
          </cell>
        </row>
        <row r="686">
          <cell r="K686" t="str">
            <v>GBL-ISCI-ESSBASE</v>
          </cell>
        </row>
        <row r="687">
          <cell r="K687" t="str">
            <v>GBL-ISCI-ESSBASE KPI</v>
          </cell>
        </row>
        <row r="688">
          <cell r="K688" t="str">
            <v>GBL-ISCI-ESSBASE-REGULATORY</v>
          </cell>
        </row>
        <row r="689">
          <cell r="K689" t="str">
            <v>GBL-ISCI-EUCREG</v>
          </cell>
        </row>
        <row r="690">
          <cell r="K690" t="str">
            <v>GBL-ISCI-EW8</v>
          </cell>
        </row>
        <row r="691">
          <cell r="K691" t="str">
            <v>GBL-ISCI-FAME</v>
          </cell>
        </row>
        <row r="692">
          <cell r="K692" t="str">
            <v>GBL-ISCI-FCC-DASHBOARD</v>
          </cell>
        </row>
        <row r="693">
          <cell r="K693" t="str">
            <v>GBL-ISCI-FCC-DASHBOARD-PK</v>
          </cell>
        </row>
        <row r="694">
          <cell r="K694" t="str">
            <v>GBL-ISCI-FCC-DASHBOARD-PROJECT</v>
          </cell>
        </row>
        <row r="695">
          <cell r="K695" t="str">
            <v>GBL-ISCI-FCC-DASHBOARD-SD</v>
          </cell>
        </row>
        <row r="696">
          <cell r="K696" t="str">
            <v>GBL-ISCI-FDSF</v>
          </cell>
        </row>
        <row r="697">
          <cell r="K697" t="str">
            <v>GBL-ISCI-FIELDGLASS</v>
          </cell>
        </row>
        <row r="698">
          <cell r="K698" t="str">
            <v>GBL-ISCI-FILENET</v>
          </cell>
        </row>
        <row r="699">
          <cell r="K699" t="str">
            <v>GBL-ISCI-FILENET INFRA</v>
          </cell>
        </row>
        <row r="700">
          <cell r="K700" t="str">
            <v>GBL-ISCI-FINETL</v>
          </cell>
        </row>
        <row r="701">
          <cell r="K701" t="str">
            <v>GBL-ISCI-FINREP</v>
          </cell>
        </row>
        <row r="702">
          <cell r="K702" t="str">
            <v>GBL-ISCI-FN SAFARI</v>
          </cell>
        </row>
        <row r="703">
          <cell r="K703" t="str">
            <v>GBL-ISCI-FNCBAPPS</v>
          </cell>
        </row>
        <row r="704">
          <cell r="K704" t="str">
            <v>GBL-ISCI-FNGFAPPS</v>
          </cell>
        </row>
        <row r="705">
          <cell r="K705" t="str">
            <v>GBL-ISCI-FNWBAPPS</v>
          </cell>
        </row>
        <row r="706">
          <cell r="K706" t="str">
            <v>GBL-ISCI-FUNDADMIN</v>
          </cell>
        </row>
        <row r="707">
          <cell r="K707" t="str">
            <v>GBL-ISCI-FUNDADMIN-SD</v>
          </cell>
        </row>
        <row r="708">
          <cell r="K708" t="str">
            <v>GBL-ISCI-G3</v>
          </cell>
        </row>
        <row r="709">
          <cell r="K709" t="str">
            <v>GBL-ISCI-G3-CPG</v>
          </cell>
        </row>
        <row r="710">
          <cell r="K710" t="str">
            <v>GBL-ISCI-GCS</v>
          </cell>
        </row>
        <row r="711">
          <cell r="K711" t="str">
            <v>GBL-ISCI-GCS-SD</v>
          </cell>
        </row>
        <row r="712">
          <cell r="K712" t="str">
            <v>GBL-ISCI-GECS</v>
          </cell>
        </row>
        <row r="713">
          <cell r="K713" t="str">
            <v>GBL-ISCI-GER</v>
          </cell>
        </row>
        <row r="714">
          <cell r="K714" t="str">
            <v>GBL-ISCI-GER-SD</v>
          </cell>
        </row>
        <row r="715">
          <cell r="K715" t="str">
            <v>GBL-ISCI-GER-TSS</v>
          </cell>
        </row>
        <row r="716">
          <cell r="K716" t="str">
            <v>GBL-ISCI-GLOBAL-SCM</v>
          </cell>
        </row>
        <row r="717">
          <cell r="K717" t="str">
            <v>GBL-ISCI-GNS</v>
          </cell>
        </row>
        <row r="718">
          <cell r="K718" t="str">
            <v>GBL-ISCI-GNS-PK</v>
          </cell>
        </row>
        <row r="719">
          <cell r="K719" t="str">
            <v>GBL-ISCI-GNS-SATT</v>
          </cell>
        </row>
        <row r="720">
          <cell r="K720" t="str">
            <v>GBL-ISCI-GNS-SD</v>
          </cell>
        </row>
        <row r="721">
          <cell r="K721" t="str">
            <v>GBL-ISCI-GNS-TSS</v>
          </cell>
        </row>
        <row r="722">
          <cell r="K722" t="str">
            <v>GBL-ISCI-GORFDSF</v>
          </cell>
        </row>
        <row r="723">
          <cell r="K723" t="str">
            <v>GBL-ISCI-GPS</v>
          </cell>
        </row>
        <row r="724">
          <cell r="K724" t="str">
            <v>GBL-ISCI-GTOFIN</v>
          </cell>
        </row>
        <row r="725">
          <cell r="K725" t="str">
            <v>GBL-ISCI-HR CRES INFRA</v>
          </cell>
        </row>
        <row r="726">
          <cell r="K726" t="str">
            <v>GBL-ISCI-HRMS</v>
          </cell>
        </row>
        <row r="727">
          <cell r="K727" t="str">
            <v>GBL-ISCI-HV-L2</v>
          </cell>
        </row>
        <row r="728">
          <cell r="K728" t="str">
            <v>GBL-ISCI-IBANKING</v>
          </cell>
        </row>
        <row r="729">
          <cell r="K729" t="str">
            <v>GBL-ISCI-IBANKING-SD</v>
          </cell>
        </row>
        <row r="730">
          <cell r="K730" t="str">
            <v>GBL-ISCI-IBNK-OM-S2-ALERT</v>
          </cell>
        </row>
        <row r="731">
          <cell r="K731" t="str">
            <v>GBL-ISCI-IBNK-OM-S3-ALERT</v>
          </cell>
        </row>
        <row r="732">
          <cell r="K732" t="str">
            <v>GBL-ISCI-ICDMS</v>
          </cell>
        </row>
        <row r="733">
          <cell r="K733" t="str">
            <v>GBL-ISCI-ICMS</v>
          </cell>
        </row>
        <row r="734">
          <cell r="K734" t="str">
            <v>GBL-ISCI-IFRS</v>
          </cell>
        </row>
        <row r="735">
          <cell r="K735" t="str">
            <v>GBL-ISCI-IMFT</v>
          </cell>
        </row>
        <row r="736">
          <cell r="K736" t="str">
            <v>GBL-ISCI-INFOATWORK</v>
          </cell>
        </row>
        <row r="737">
          <cell r="K737" t="str">
            <v>GBL-ISCI-INSTABASE</v>
          </cell>
        </row>
        <row r="738">
          <cell r="K738" t="str">
            <v>GBL-ISCI-IN-UPI</v>
          </cell>
        </row>
        <row r="739">
          <cell r="K739" t="str">
            <v>GBL-ISCI-IWD</v>
          </cell>
        </row>
        <row r="740">
          <cell r="K740" t="str">
            <v>GBL-ISCI-JIRA SUPPORT</v>
          </cell>
        </row>
        <row r="741">
          <cell r="K741" t="str">
            <v>GBL-ISCI-JIVE SUPPORT</v>
          </cell>
        </row>
        <row r="742">
          <cell r="K742" t="str">
            <v>GBL-ISCI-L2-ATM</v>
          </cell>
        </row>
        <row r="743">
          <cell r="K743" t="str">
            <v>GBL-ISCI-L3-CMS</v>
          </cell>
        </row>
        <row r="744">
          <cell r="K744" t="str">
            <v>GBL-ISCI-L3-EFLOW</v>
          </cell>
        </row>
        <row r="745">
          <cell r="K745" t="str">
            <v>GBL-ISCI-L3-EOPS</v>
          </cell>
        </row>
        <row r="746">
          <cell r="K746" t="str">
            <v>GBL-ISCI-L3-FILENET</v>
          </cell>
        </row>
        <row r="747">
          <cell r="K747" t="str">
            <v>GBL-ISCI-L3-HRMS</v>
          </cell>
        </row>
        <row r="748">
          <cell r="K748" t="str">
            <v>GBL-ISCI-L3-LEGACY</v>
          </cell>
        </row>
        <row r="749">
          <cell r="K749" t="str">
            <v>GBL-ISCI-L3-SDMS</v>
          </cell>
        </row>
        <row r="750">
          <cell r="K750" t="str">
            <v>GBL-ISCI-L3-SHAREPOINT APS</v>
          </cell>
        </row>
        <row r="751">
          <cell r="K751" t="str">
            <v>GBL-ISCI-L3-SME-CDD</v>
          </cell>
        </row>
        <row r="752">
          <cell r="K752" t="str">
            <v>GBL-ISCI-L3-STORQMPLUS</v>
          </cell>
        </row>
        <row r="753">
          <cell r="K753" t="str">
            <v>GBL-ISCI-L3-TLM</v>
          </cell>
        </row>
        <row r="754">
          <cell r="K754" t="str">
            <v>GBL-ISCI-L3-TLM-FINRECON</v>
          </cell>
        </row>
        <row r="755">
          <cell r="K755" t="str">
            <v>GBL-ISCI-LCM-CLS-SD</v>
          </cell>
        </row>
        <row r="756">
          <cell r="K756" t="str">
            <v>GBL-ISCI-LC-TECH-SUPP</v>
          </cell>
        </row>
        <row r="757">
          <cell r="K757" t="str">
            <v>GBL-ISCI-LDNA</v>
          </cell>
        </row>
        <row r="758">
          <cell r="K758" t="str">
            <v>GBL-ISCI-LEGACY</v>
          </cell>
        </row>
        <row r="759">
          <cell r="K759" t="str">
            <v>GBL-ISCI-LENDING</v>
          </cell>
        </row>
        <row r="760">
          <cell r="K760" t="str">
            <v>GBL-ISCI-LENEL</v>
          </cell>
        </row>
        <row r="761">
          <cell r="K761" t="str">
            <v>GBL-ISCI-LINK-ANALYSIS-PSS</v>
          </cell>
        </row>
        <row r="762">
          <cell r="K762" t="str">
            <v>GBL-ISCI-LINK-ANALYSIS-SD</v>
          </cell>
        </row>
        <row r="763">
          <cell r="K763" t="str">
            <v>GBL-ISCI-LM</v>
          </cell>
        </row>
        <row r="764">
          <cell r="K764" t="str">
            <v>GBL-ISCI-LMS</v>
          </cell>
        </row>
        <row r="765">
          <cell r="K765" t="str">
            <v>GBL-ISCI-LRRS</v>
          </cell>
        </row>
        <row r="766">
          <cell r="K766" t="str">
            <v>GBL-ISCI-MARCIS</v>
          </cell>
        </row>
        <row r="767">
          <cell r="K767" t="str">
            <v>GBL-ISCI-MBP</v>
          </cell>
        </row>
        <row r="768">
          <cell r="K768" t="str">
            <v>GBL-ISCI-MDIS</v>
          </cell>
        </row>
        <row r="769">
          <cell r="K769" t="str">
            <v>GBL-ISCI-MDIS-SD</v>
          </cell>
        </row>
        <row r="770">
          <cell r="K770" t="str">
            <v>GBL-ISCI-MDMI-L2</v>
          </cell>
        </row>
        <row r="771">
          <cell r="K771" t="str">
            <v>GBL-ISCI-MIS</v>
          </cell>
        </row>
        <row r="772">
          <cell r="K772" t="str">
            <v>GBL-ISCI-MQ-APP</v>
          </cell>
        </row>
        <row r="773">
          <cell r="K773" t="str">
            <v>GBL-ISCI-MRDBS</v>
          </cell>
        </row>
        <row r="774">
          <cell r="K774" t="str">
            <v>GBL-ISCI-MYBENEFITS</v>
          </cell>
        </row>
        <row r="775">
          <cell r="K775" t="str">
            <v>GBL-ISCI-MYVOICE</v>
          </cell>
        </row>
        <row r="776">
          <cell r="K776" t="str">
            <v>GBL-ISCI-NCS</v>
          </cell>
        </row>
        <row r="777">
          <cell r="K777" t="str">
            <v>GBL-ISCI-NCS-SD</v>
          </cell>
        </row>
        <row r="778">
          <cell r="K778" t="str">
            <v>GBL-ISCI-NRTOB</v>
          </cell>
        </row>
        <row r="779">
          <cell r="K779" t="str">
            <v>GBL-ISCI-OBA</v>
          </cell>
        </row>
        <row r="780">
          <cell r="K780" t="str">
            <v>GBL-ISCI-OBIEE SUPPORT</v>
          </cell>
        </row>
        <row r="781">
          <cell r="K781" t="str">
            <v>GBL-ISCI-OBLIGATIONS</v>
          </cell>
        </row>
        <row r="782">
          <cell r="K782" t="str">
            <v>GBL-ISCI-OCIR</v>
          </cell>
        </row>
        <row r="783">
          <cell r="K783" t="str">
            <v>GBL-ISCI-OLETSR</v>
          </cell>
        </row>
        <row r="784">
          <cell r="K784" t="str">
            <v>GBL-ISCI-OPTIAL</v>
          </cell>
        </row>
        <row r="785">
          <cell r="K785" t="str">
            <v>GBL-ISCI-OUD-PROD</v>
          </cell>
        </row>
        <row r="786">
          <cell r="K786" t="str">
            <v>GBL-ISCI-OUD-SD</v>
          </cell>
        </row>
        <row r="787">
          <cell r="K787" t="str">
            <v>GBL-ISCI-P3</v>
          </cell>
        </row>
        <row r="788">
          <cell r="K788" t="str">
            <v>GBL-ISCI-PALANTIR</v>
          </cell>
        </row>
        <row r="789">
          <cell r="K789" t="str">
            <v>GBL-ISCI-PALANTIR-PK</v>
          </cell>
        </row>
        <row r="790">
          <cell r="K790" t="str">
            <v>GBL-ISCI-PALANTIR-SD</v>
          </cell>
        </row>
        <row r="791">
          <cell r="K791" t="str">
            <v>GBL-ISCI-PALANTIR-TSS</v>
          </cell>
        </row>
        <row r="792">
          <cell r="K792" t="str">
            <v>GBL-ISCI-PC APPLICATION</v>
          </cell>
        </row>
        <row r="793">
          <cell r="K793" t="str">
            <v>GBL-ISCI-PM</v>
          </cell>
        </row>
        <row r="794">
          <cell r="K794" t="str">
            <v>GBL-ISCI-PRODUCT SUPPORT</v>
          </cell>
        </row>
        <row r="795">
          <cell r="K795" t="str">
            <v>GBL-ISCI-PRODUCT SUPPORT-SD</v>
          </cell>
        </row>
        <row r="796">
          <cell r="K796" t="str">
            <v>GBL-ISCI-PSFTP</v>
          </cell>
        </row>
        <row r="797">
          <cell r="K797" t="str">
            <v>GBL-ISCI-PSINFRA ALERTS</v>
          </cell>
        </row>
        <row r="798">
          <cell r="K798" t="str">
            <v>GBL-ISCI-PSPORTAL</v>
          </cell>
        </row>
        <row r="799">
          <cell r="K799" t="str">
            <v>GBL-ISCI-PSS-CORE</v>
          </cell>
        </row>
        <row r="800">
          <cell r="K800" t="str">
            <v>GBL-ISCI-PSS-CORE-PEM</v>
          </cell>
        </row>
        <row r="801">
          <cell r="K801" t="str">
            <v>GBL-ISCI-PSS-WORKBENCH</v>
          </cell>
        </row>
        <row r="802">
          <cell r="K802" t="str">
            <v>GBL-ISCI-PVB</v>
          </cell>
        </row>
        <row r="803">
          <cell r="K803" t="str">
            <v>GBL-ISCI-PVB R2W</v>
          </cell>
        </row>
        <row r="804">
          <cell r="K804" t="str">
            <v>GBL-ISCI-PVB R2W-SD</v>
          </cell>
        </row>
        <row r="805">
          <cell r="K805" t="str">
            <v>GBL-ISCI-PVB-EDCC</v>
          </cell>
        </row>
        <row r="806">
          <cell r="K806" t="str">
            <v>GBL-ISCI-PVB-FIM</v>
          </cell>
        </row>
        <row r="807">
          <cell r="K807" t="str">
            <v>GBL-ISCI-PVB-RMWB</v>
          </cell>
        </row>
        <row r="808">
          <cell r="K808" t="str">
            <v>GBL-ISCI-PVB-SD</v>
          </cell>
        </row>
        <row r="809">
          <cell r="K809" t="str">
            <v>GBL-ISCI-PVB-SPRWATCH</v>
          </cell>
        </row>
        <row r="810">
          <cell r="K810" t="str">
            <v>GBL-ISCI-PVB-TRUST</v>
          </cell>
        </row>
        <row r="811">
          <cell r="K811" t="str">
            <v>GBL-ISCI-RAPIDCASH</v>
          </cell>
        </row>
        <row r="812">
          <cell r="K812" t="str">
            <v>GBL-ISCI-RBWB</v>
          </cell>
        </row>
        <row r="813">
          <cell r="K813" t="str">
            <v>GBL-ISCI-RCMS</v>
          </cell>
        </row>
        <row r="814">
          <cell r="K814" t="str">
            <v>GBL-ISCI-RCMS-SD</v>
          </cell>
        </row>
        <row r="815">
          <cell r="K815" t="str">
            <v>GBL-ISCI-RCPLUS</v>
          </cell>
        </row>
        <row r="816">
          <cell r="K816" t="str">
            <v>GBL-ISCI-REP SUPPORT</v>
          </cell>
        </row>
        <row r="817">
          <cell r="K817" t="str">
            <v>GBL-ISCI-RESOURCE SCHD</v>
          </cell>
        </row>
        <row r="818">
          <cell r="K818" t="str">
            <v>GBL-ISCI-RETAIL MI-OBIEE</v>
          </cell>
        </row>
        <row r="819">
          <cell r="K819" t="str">
            <v>GBL-ISCI-RIPPLE</v>
          </cell>
        </row>
        <row r="820">
          <cell r="K820" t="str">
            <v>GBL-ISCI-RIPPLE-SD</v>
          </cell>
        </row>
        <row r="821">
          <cell r="K821" t="str">
            <v>GBL-ISCI-RISKWISE</v>
          </cell>
        </row>
        <row r="822">
          <cell r="K822" t="str">
            <v>GBL-ISCI-ROBOTICS</v>
          </cell>
        </row>
        <row r="823">
          <cell r="K823" t="str">
            <v>GBL-ISCI-ROW</v>
          </cell>
        </row>
        <row r="824">
          <cell r="K824" t="str">
            <v>GBL-ISCI-RPA BLUEPRISM</v>
          </cell>
        </row>
        <row r="825">
          <cell r="K825" t="str">
            <v>GBL-ISCI-RPT</v>
          </cell>
        </row>
        <row r="826">
          <cell r="K826" t="str">
            <v>GBL-ISCI-RUBICON</v>
          </cell>
        </row>
        <row r="827">
          <cell r="K827" t="str">
            <v>GBL-ISCI-S2B BULKCHANNELS</v>
          </cell>
        </row>
        <row r="828">
          <cell r="K828" t="str">
            <v>GBL-ISCI-S2B TRADE</v>
          </cell>
        </row>
        <row r="829">
          <cell r="K829" t="str">
            <v>GBL-ISCI-S2BCASH</v>
          </cell>
        </row>
        <row r="830">
          <cell r="K830" t="str">
            <v>GBL-ISCI-S2BCUSTODY</v>
          </cell>
        </row>
        <row r="831">
          <cell r="K831" t="str">
            <v>GBL-ISCI-S2BLIQUIDITY</v>
          </cell>
        </row>
        <row r="832">
          <cell r="K832" t="str">
            <v>GBL-ISCI-S2BLIQUIDITY-SD</v>
          </cell>
        </row>
        <row r="833">
          <cell r="K833" t="str">
            <v>GBL-ISCI-S2BMOBILE</v>
          </cell>
        </row>
        <row r="834">
          <cell r="K834" t="str">
            <v>GBL-ISCI-S2BNEXTGEN</v>
          </cell>
        </row>
        <row r="835">
          <cell r="K835" t="str">
            <v>GBL-ISCI-S2BRECEIVABLES</v>
          </cell>
        </row>
        <row r="836">
          <cell r="K836" t="str">
            <v>GBL-ISCI-S2BRECEIVABLES-SD</v>
          </cell>
        </row>
        <row r="837">
          <cell r="K837" t="str">
            <v>GBL-ISCI-S2BSME</v>
          </cell>
        </row>
        <row r="838">
          <cell r="K838" t="str">
            <v>GBL-ISCI-S2O</v>
          </cell>
        </row>
        <row r="839">
          <cell r="K839" t="str">
            <v>GBL-ISCI-SABA</v>
          </cell>
        </row>
        <row r="840">
          <cell r="K840" t="str">
            <v>GBL-ISCI-SAO</v>
          </cell>
        </row>
        <row r="841">
          <cell r="K841" t="str">
            <v>GBL-ISCI-SBIM</v>
          </cell>
        </row>
        <row r="842">
          <cell r="K842" t="str">
            <v>GBL-ISCI-SCBAM</v>
          </cell>
        </row>
        <row r="843">
          <cell r="K843" t="str">
            <v>GBL-ISCI-SCI</v>
          </cell>
        </row>
        <row r="844">
          <cell r="K844" t="str">
            <v>GBL-ISCI-SCMS-PK</v>
          </cell>
        </row>
        <row r="845">
          <cell r="K845" t="str">
            <v>GBL-ISCI-SCS</v>
          </cell>
        </row>
        <row r="846">
          <cell r="K846" t="str">
            <v>GBL-ISCI-SDMS</v>
          </cell>
        </row>
        <row r="847">
          <cell r="K847" t="str">
            <v>GBL-ISCI-SECCURE</v>
          </cell>
        </row>
        <row r="848">
          <cell r="K848" t="str">
            <v>GBL-ISCI-SECCURE-SD</v>
          </cell>
        </row>
        <row r="849">
          <cell r="K849" t="str">
            <v>GBL-ISCI-SHAREPOINT APS</v>
          </cell>
        </row>
        <row r="850">
          <cell r="K850" t="str">
            <v>GBL-ISCI-SHAREPOINT PROJECTS</v>
          </cell>
        </row>
        <row r="851">
          <cell r="K851" t="str">
            <v>GBL-ISCI-SME-CDD</v>
          </cell>
        </row>
        <row r="852">
          <cell r="K852" t="str">
            <v>GBL-ISCI-SMEDW</v>
          </cell>
        </row>
        <row r="853">
          <cell r="K853" t="str">
            <v>GBL-ISCI-SMEMI-OBIEE</v>
          </cell>
        </row>
        <row r="854">
          <cell r="K854" t="str">
            <v>GBL-ISCI-SPT</v>
          </cell>
        </row>
        <row r="855">
          <cell r="K855" t="str">
            <v>GBL-ISCI-SPT-DEV</v>
          </cell>
        </row>
        <row r="856">
          <cell r="K856" t="str">
            <v>GBL-ISCI-SRDMS</v>
          </cell>
        </row>
        <row r="857">
          <cell r="K857" t="str">
            <v>GBL-ISCI-SRDMS-SD</v>
          </cell>
        </row>
        <row r="858">
          <cell r="K858" t="str">
            <v>GBL-ISCI-SRFM</v>
          </cell>
        </row>
        <row r="859">
          <cell r="K859" t="str">
            <v>GBL-ISCI-SRFM-SD</v>
          </cell>
        </row>
        <row r="860">
          <cell r="K860" t="str">
            <v>GBL-ISCI-SRFM-TSS</v>
          </cell>
        </row>
        <row r="861">
          <cell r="K861" t="str">
            <v>GBL-ISCI-SSP</v>
          </cell>
        </row>
        <row r="862">
          <cell r="K862" t="str">
            <v>GBL-ISCI-SSP-SD</v>
          </cell>
        </row>
        <row r="863">
          <cell r="K863" t="str">
            <v>GBL-ISCI-SSTM</v>
          </cell>
        </row>
        <row r="864">
          <cell r="K864" t="str">
            <v>GBL-ISCI-SSTM-SD</v>
          </cell>
        </row>
        <row r="865">
          <cell r="K865" t="str">
            <v>GBL-ISCI-SSW</v>
          </cell>
        </row>
        <row r="866">
          <cell r="K866" t="str">
            <v>GBL-ISCI-STAR SECURITY</v>
          </cell>
        </row>
        <row r="867">
          <cell r="K867" t="str">
            <v>GBL-ISCI-STASIS</v>
          </cell>
        </row>
        <row r="868">
          <cell r="K868" t="str">
            <v>GBL-ISCI-STORQMPLUS</v>
          </cell>
        </row>
        <row r="869">
          <cell r="K869" t="str">
            <v>GBL-ISCI-STPE</v>
          </cell>
        </row>
        <row r="870">
          <cell r="K870" t="str">
            <v>GBL-ISCI-STREAM</v>
          </cell>
        </row>
        <row r="871">
          <cell r="K871" t="str">
            <v>GBL-ISCI-STREAM-SD</v>
          </cell>
        </row>
        <row r="872">
          <cell r="K872" t="str">
            <v>GBL-ISCI-STS</v>
          </cell>
        </row>
        <row r="873">
          <cell r="K873" t="str">
            <v>GBL-ISCI-STS-SD</v>
          </cell>
        </row>
        <row r="874">
          <cell r="K874" t="str">
            <v>GBL-ISCI-SURVEILLANCE</v>
          </cell>
        </row>
        <row r="875">
          <cell r="K875" t="str">
            <v>GBL-ISCI-SVP</v>
          </cell>
        </row>
        <row r="876">
          <cell r="K876" t="str">
            <v>GBL-ISCI-SYNTELLIREAD</v>
          </cell>
        </row>
        <row r="877">
          <cell r="K877" t="str">
            <v>GBL-ISCI-SYNTELLIREAD-TSS</v>
          </cell>
        </row>
        <row r="878">
          <cell r="K878" t="str">
            <v>GBL-ISCI-T&amp;E</v>
          </cell>
        </row>
        <row r="879">
          <cell r="K879" t="str">
            <v>GBL-ISCI-T24 GLOBUS</v>
          </cell>
        </row>
        <row r="880">
          <cell r="K880" t="str">
            <v>GBL-ISCI-TC-ELM-SD</v>
          </cell>
        </row>
        <row r="881">
          <cell r="K881" t="str">
            <v>GBL-ISCI-TCHAMP</v>
          </cell>
        </row>
        <row r="882">
          <cell r="K882" t="str">
            <v>GBL-ISCI-TGL</v>
          </cell>
        </row>
        <row r="883">
          <cell r="K883" t="str">
            <v>GBL-ISCI-TLM</v>
          </cell>
        </row>
        <row r="884">
          <cell r="K884" t="str">
            <v>GBL-ISCI-TLM-FINRECON</v>
          </cell>
        </row>
        <row r="885">
          <cell r="K885" t="str">
            <v>GBL-ISCI-TRADECHANNELS</v>
          </cell>
        </row>
        <row r="886">
          <cell r="K886" t="str">
            <v>GBL-ISCI-TRADECHANNELS-SD</v>
          </cell>
        </row>
        <row r="887">
          <cell r="K887" t="str">
            <v>GBL-ISCI-TSS</v>
          </cell>
        </row>
        <row r="888">
          <cell r="K888" t="str">
            <v>GBL-ISCI-TSS-PK</v>
          </cell>
        </row>
        <row r="889">
          <cell r="K889" t="str">
            <v>GBL-ISCI-TSS-SD</v>
          </cell>
        </row>
        <row r="890">
          <cell r="K890" t="str">
            <v>GBL-ISCI-TSS-TSS</v>
          </cell>
        </row>
        <row r="891">
          <cell r="K891" t="str">
            <v>GBL-ISCI-UPI-MOBILE-RETAIL</v>
          </cell>
        </row>
        <row r="892">
          <cell r="K892" t="str">
            <v>GBL-ISCI-WBIC</v>
          </cell>
        </row>
        <row r="893">
          <cell r="K893" t="str">
            <v>GBL-ISCI-WEALTH</v>
          </cell>
        </row>
        <row r="894">
          <cell r="K894" t="str">
            <v>GBL-ISCI-WEALTH-IBANKING-SD</v>
          </cell>
        </row>
        <row r="895">
          <cell r="K895" t="str">
            <v>GBL-ISCI-WEALTH-ONLINEBANKING</v>
          </cell>
        </row>
        <row r="896">
          <cell r="K896" t="str">
            <v>GBL-ISCI-WEBMETHODS</v>
          </cell>
        </row>
        <row r="897">
          <cell r="K897" t="str">
            <v>GBL-ISCI-WEBMETHODS-SD</v>
          </cell>
        </row>
        <row r="898">
          <cell r="K898" t="str">
            <v>GBL-ISCI-WEBMETHODS-WISE</v>
          </cell>
        </row>
        <row r="899">
          <cell r="K899" t="str">
            <v>GBL-ISCI-WM CDD</v>
          </cell>
        </row>
        <row r="900">
          <cell r="K900" t="str">
            <v>GBL-ISCI-WORKWISE</v>
          </cell>
        </row>
        <row r="901">
          <cell r="K901" t="str">
            <v>GBL-ISCI-WORKWISE-PRJ</v>
          </cell>
        </row>
        <row r="902">
          <cell r="K902" t="str">
            <v>GBL-ISCI-WTHMG</v>
          </cell>
        </row>
        <row r="903">
          <cell r="K903" t="str">
            <v>GBL-ISCI-WTWOTRS</v>
          </cell>
        </row>
        <row r="904">
          <cell r="K904" t="str">
            <v>GBL-ISCM-3DS-PROJECT</v>
          </cell>
        </row>
        <row r="905">
          <cell r="K905" t="str">
            <v>GBL-ISCM-ADEPTRA</v>
          </cell>
        </row>
        <row r="906">
          <cell r="K906" t="str">
            <v>GBL-ISCM-AGCAPITAL</v>
          </cell>
        </row>
        <row r="907">
          <cell r="K907" t="str">
            <v>GBL-ISCM-AMIVR</v>
          </cell>
        </row>
        <row r="908">
          <cell r="K908" t="str">
            <v>GBL-ISCM-API</v>
          </cell>
        </row>
        <row r="909">
          <cell r="K909" t="str">
            <v>GBL-ISCM-ARIS</v>
          </cell>
        </row>
        <row r="910">
          <cell r="K910" t="str">
            <v>GBL-ISCM-ATM-CDM</v>
          </cell>
        </row>
        <row r="911">
          <cell r="K911" t="str">
            <v>GBL-ISCM-ATM-CDM-SD</v>
          </cell>
        </row>
        <row r="912">
          <cell r="K912" t="str">
            <v>GBL-ISCM-ATP</v>
          </cell>
        </row>
        <row r="913">
          <cell r="K913" t="str">
            <v>GBL-ISCM-BANKING-HOGAN</v>
          </cell>
        </row>
        <row r="914">
          <cell r="K914" t="str">
            <v>GBL-ISCM-BRZE-IBANKING</v>
          </cell>
        </row>
        <row r="915">
          <cell r="K915" t="str">
            <v>GBL-ISCM-BUILD-CERS</v>
          </cell>
        </row>
        <row r="916">
          <cell r="K916" t="str">
            <v>GBL-ISCM-BUILD-GCC DASHBOARD</v>
          </cell>
        </row>
        <row r="917">
          <cell r="K917" t="str">
            <v>GBL-ISCM-BUILD-GEMS</v>
          </cell>
        </row>
        <row r="918">
          <cell r="K918" t="str">
            <v>GBL-ISCM-BUILD-IPROMPT</v>
          </cell>
        </row>
        <row r="919">
          <cell r="K919" t="str">
            <v>GBL-ISCM-BUILD-RISK LIMITEXCESS</v>
          </cell>
        </row>
        <row r="920">
          <cell r="K920" t="str">
            <v>GBL-ISCM-CACS-AFRICA</v>
          </cell>
        </row>
        <row r="921">
          <cell r="K921" t="str">
            <v>GBL-ISCM-CALL CENTER</v>
          </cell>
        </row>
        <row r="922">
          <cell r="K922" t="str">
            <v>GBL-ISCM-CARD400</v>
          </cell>
        </row>
        <row r="923">
          <cell r="K923" t="str">
            <v>GBL-ISCM-CARD400-SD</v>
          </cell>
        </row>
        <row r="924">
          <cell r="K924" t="str">
            <v>GBL-ISCM-CARDS-CACS</v>
          </cell>
        </row>
        <row r="925">
          <cell r="K925" t="str">
            <v>GBL-ISCM-CARDS-CACS-SD</v>
          </cell>
        </row>
        <row r="926">
          <cell r="K926" t="str">
            <v>GBL-ISCM-CARDS-FALCON</v>
          </cell>
        </row>
        <row r="927">
          <cell r="K927" t="str">
            <v>GBL-ISCM-CARDS-FALCON-SD</v>
          </cell>
        </row>
        <row r="928">
          <cell r="K928" t="str">
            <v>GBL-ISCM-CAS</v>
          </cell>
        </row>
        <row r="929">
          <cell r="K929" t="str">
            <v>GBL-ISCM-CCER</v>
          </cell>
        </row>
        <row r="930">
          <cell r="K930" t="str">
            <v>GBL-ISCM-CCMS</v>
          </cell>
        </row>
        <row r="931">
          <cell r="K931" t="str">
            <v>GBL-ISCM-CCMS-SD</v>
          </cell>
        </row>
        <row r="932">
          <cell r="K932" t="str">
            <v>GBL-ISCM-CEMS</v>
          </cell>
        </row>
        <row r="933">
          <cell r="K933" t="str">
            <v>GBL-ISCM-CERS</v>
          </cell>
        </row>
        <row r="934">
          <cell r="K934" t="str">
            <v>GBL-ISCM-CERSTA</v>
          </cell>
        </row>
        <row r="935">
          <cell r="K935" t="str">
            <v>GBL-ISCM-CHANNELS SEC SERVICES</v>
          </cell>
        </row>
        <row r="936">
          <cell r="K936" t="str">
            <v>GBL-ISCM-CHATBOT</v>
          </cell>
        </row>
        <row r="937">
          <cell r="K937" t="str">
            <v>GBL-ISCM-CLC-CB</v>
          </cell>
        </row>
        <row r="938">
          <cell r="K938" t="str">
            <v>GBL-ISCM-CLIENTSERVER</v>
          </cell>
        </row>
        <row r="939">
          <cell r="K939" t="str">
            <v>GBL-ISCM-COCOA</v>
          </cell>
        </row>
        <row r="940">
          <cell r="K940" t="str">
            <v>GBL-ISCM-CTI</v>
          </cell>
        </row>
        <row r="941">
          <cell r="K941" t="str">
            <v>GBL-ISCM-CWORKS-WCS</v>
          </cell>
        </row>
        <row r="942">
          <cell r="K942" t="str">
            <v>GBL-ISCM-DG</v>
          </cell>
        </row>
        <row r="943">
          <cell r="K943" t="str">
            <v>GBL-ISCM-DM</v>
          </cell>
        </row>
        <row r="944">
          <cell r="K944" t="str">
            <v>GBL-ISCM-DOTOPAL</v>
          </cell>
        </row>
        <row r="945">
          <cell r="K945" t="str">
            <v>GBL-ISCM-DTP IMEX MF</v>
          </cell>
        </row>
        <row r="946">
          <cell r="K946" t="str">
            <v>GBL-ISCM-DTP IMEX RG</v>
          </cell>
        </row>
        <row r="947">
          <cell r="K947" t="str">
            <v>GBL-ISCM-DTP-BUILD</v>
          </cell>
        </row>
        <row r="948">
          <cell r="K948" t="str">
            <v>GBL-ISCM-EQCONNECT</v>
          </cell>
        </row>
        <row r="949">
          <cell r="K949" t="str">
            <v>GBL-ISCM-FICONNECT</v>
          </cell>
        </row>
        <row r="950">
          <cell r="K950" t="str">
            <v>GBL-ISCM-FIDS</v>
          </cell>
        </row>
        <row r="951">
          <cell r="K951" t="str">
            <v>GBL-ISCM-FINIQ</v>
          </cell>
        </row>
        <row r="952">
          <cell r="K952" t="str">
            <v>GBL-ISCM-FMT</v>
          </cell>
        </row>
        <row r="953">
          <cell r="K953" t="str">
            <v>GBL-ISCM-GBP</v>
          </cell>
        </row>
        <row r="954">
          <cell r="K954" t="str">
            <v>GBL-ISCM-GBPISP</v>
          </cell>
        </row>
        <row r="955">
          <cell r="K955" t="str">
            <v>GBL-ISCM-GCC DASHBOARD</v>
          </cell>
        </row>
        <row r="956">
          <cell r="K956" t="str">
            <v>GBL-ISCM-GCS</v>
          </cell>
        </row>
        <row r="957">
          <cell r="K957" t="str">
            <v>GBL-ISCM-GEMS</v>
          </cell>
        </row>
        <row r="958">
          <cell r="K958" t="str">
            <v>GBL-ISCM-GLOBAL MARKETS</v>
          </cell>
        </row>
        <row r="959">
          <cell r="K959" t="str">
            <v>GBL-ISCM-GL-TRADE OMS</v>
          </cell>
        </row>
        <row r="960">
          <cell r="K960" t="str">
            <v>GBL-ISCM-GPBS</v>
          </cell>
        </row>
        <row r="961">
          <cell r="K961" t="str">
            <v>GBL-ISCM-GPBS-SD</v>
          </cell>
        </row>
        <row r="962">
          <cell r="K962" t="str">
            <v>GBL-ISCM-HKOE-TR</v>
          </cell>
        </row>
        <row r="963">
          <cell r="K963" t="str">
            <v>GBL-ISCM-HOGAN-SD</v>
          </cell>
        </row>
        <row r="964">
          <cell r="K964" t="str">
            <v>GBL-ISCM-IBANKING-KL-SD</v>
          </cell>
        </row>
        <row r="965">
          <cell r="K965" t="str">
            <v>GBL-ISCM-IMEX TC</v>
          </cell>
        </row>
        <row r="966">
          <cell r="K966" t="str">
            <v>GBL-ISCM-INTELLITRACS</v>
          </cell>
        </row>
        <row r="967">
          <cell r="K967" t="str">
            <v>GBL-ISCM-IOAT-CACS</v>
          </cell>
        </row>
        <row r="968">
          <cell r="K968" t="str">
            <v>GBL-ISCM-IOAT-CBRS</v>
          </cell>
        </row>
        <row r="969">
          <cell r="K969" t="str">
            <v>GBL-ISCM-IOAT-CCER</v>
          </cell>
        </row>
        <row r="970">
          <cell r="K970" t="str">
            <v>GBL-ISCM-IOAT-CCMS</v>
          </cell>
        </row>
        <row r="971">
          <cell r="K971" t="str">
            <v>GBL-ISCM-IOAT-HOGAN</v>
          </cell>
        </row>
        <row r="972">
          <cell r="K972" t="str">
            <v>GBL-ISCM-IOAT-LOS</v>
          </cell>
        </row>
        <row r="973">
          <cell r="K973" t="str">
            <v>GBL-ISCM-IOAT-PROBE</v>
          </cell>
        </row>
        <row r="974">
          <cell r="K974" t="str">
            <v>GBL-ISCM-IOAT-PTS-DOC1</v>
          </cell>
        </row>
        <row r="975">
          <cell r="K975" t="str">
            <v>GBL-ISCM-IOAT-RBS</v>
          </cell>
        </row>
        <row r="976">
          <cell r="K976" t="str">
            <v>GBL-ISCM-IOAT-RDS</v>
          </cell>
        </row>
        <row r="977">
          <cell r="K977" t="str">
            <v>GBL-ISCM-IOAT-RLS</v>
          </cell>
        </row>
        <row r="978">
          <cell r="K978" t="str">
            <v>GBL-ISCM-IOAT-RPR</v>
          </cell>
        </row>
        <row r="979">
          <cell r="K979" t="str">
            <v>GBL-ISCM-IPROMPT</v>
          </cell>
        </row>
        <row r="980">
          <cell r="K980" t="str">
            <v>GBL-ISCM-ISIS</v>
          </cell>
        </row>
        <row r="981">
          <cell r="K981" t="str">
            <v>GBL-ISCM-ISIS-ENV</v>
          </cell>
        </row>
        <row r="982">
          <cell r="K982" t="str">
            <v>GBL-ISCM-IVR</v>
          </cell>
        </row>
        <row r="983">
          <cell r="K983" t="str">
            <v>GBL-ISCM-KANA</v>
          </cell>
        </row>
        <row r="984">
          <cell r="K984" t="str">
            <v>GBL-ISCM-L2-FEL</v>
          </cell>
        </row>
        <row r="985">
          <cell r="K985" t="str">
            <v>GBL-ISCM-L2-ISS</v>
          </cell>
        </row>
        <row r="986">
          <cell r="K986" t="str">
            <v>GBL-ISCM-L2-IVR-CTI-PDS</v>
          </cell>
        </row>
        <row r="987">
          <cell r="K987" t="str">
            <v>GBL-ISCM-L2-LENDING</v>
          </cell>
        </row>
        <row r="988">
          <cell r="K988" t="str">
            <v>GBL-ISCM-L2-MIBNK</v>
          </cell>
        </row>
        <row r="989">
          <cell r="K989" t="str">
            <v>GBL-ISCM-L2-OPERATIONS</v>
          </cell>
        </row>
        <row r="990">
          <cell r="K990" t="str">
            <v>GBL-ISCM-L2-PDW</v>
          </cell>
        </row>
        <row r="991">
          <cell r="K991" t="str">
            <v>GBL-ISCM-L2-STRAUSS</v>
          </cell>
        </row>
        <row r="992">
          <cell r="K992" t="str">
            <v>GBL-ISCM-L3-FINANTIX</v>
          </cell>
        </row>
        <row r="993">
          <cell r="K993" t="str">
            <v>GBL-ISCM-L3-ISS</v>
          </cell>
        </row>
        <row r="994">
          <cell r="K994" t="str">
            <v>GBL-ISCM-L3-MCE</v>
          </cell>
        </row>
        <row r="995">
          <cell r="K995" t="str">
            <v>GBL-ISCM-L3-MPDP</v>
          </cell>
        </row>
        <row r="996">
          <cell r="K996" t="str">
            <v>GBL-ISCM-L3-ORR</v>
          </cell>
        </row>
        <row r="997">
          <cell r="K997" t="str">
            <v>GBL-ISCM-L3-OWS</v>
          </cell>
        </row>
        <row r="998">
          <cell r="K998" t="str">
            <v>GBL-ISCM-L3-RAD</v>
          </cell>
        </row>
        <row r="999">
          <cell r="K999" t="str">
            <v>GBL-ISCM-L3-SMSBANKING</v>
          </cell>
        </row>
        <row r="1000">
          <cell r="K1000" t="str">
            <v>GBL-ISCM-LINKONE</v>
          </cell>
        </row>
        <row r="1001">
          <cell r="K1001" t="str">
            <v>GBL-ISCM-LIVEBANK</v>
          </cell>
        </row>
        <row r="1002">
          <cell r="K1002" t="str">
            <v>GBL-ISCM-MAGELLAN OTP &amp; LTP</v>
          </cell>
        </row>
        <row r="1003">
          <cell r="K1003" t="str">
            <v>GBL-ISCM-MARGINMAN</v>
          </cell>
        </row>
        <row r="1004">
          <cell r="K1004" t="str">
            <v>GBL-ISCM-MARGINTRAC</v>
          </cell>
        </row>
        <row r="1005">
          <cell r="K1005" t="str">
            <v>GBL-ISCM-MEMENTO</v>
          </cell>
        </row>
        <row r="1006">
          <cell r="K1006" t="str">
            <v>GBL-ISCM-MEMENTO-SD</v>
          </cell>
        </row>
        <row r="1007">
          <cell r="K1007" t="str">
            <v>GBL-ISCM-MF-RETAIL</v>
          </cell>
        </row>
        <row r="1008">
          <cell r="K1008" t="str">
            <v>GBL-ISCM-MF-RETAIL-HOGAN</v>
          </cell>
        </row>
        <row r="1009">
          <cell r="K1009" t="str">
            <v>GBL-ISCM-MF-RETAIL-PROBE</v>
          </cell>
        </row>
        <row r="1010">
          <cell r="K1010" t="str">
            <v>GBL-ISCM-MF-RETAIL-RLS</v>
          </cell>
        </row>
        <row r="1011">
          <cell r="K1011" t="str">
            <v>GBL-ISCM-MIREV</v>
          </cell>
        </row>
        <row r="1012">
          <cell r="K1012" t="str">
            <v>GBL-ISCM-MIREV-SD</v>
          </cell>
        </row>
        <row r="1013">
          <cell r="K1013" t="str">
            <v>GBL-ISCM-MOXTRA</v>
          </cell>
        </row>
        <row r="1014">
          <cell r="K1014" t="str">
            <v>GBL-ISCM-MPDP</v>
          </cell>
        </row>
        <row r="1015">
          <cell r="K1015" t="str">
            <v>GBL-ISCM-MVANTAGE</v>
          </cell>
        </row>
        <row r="1016">
          <cell r="K1016" t="str">
            <v>GBL-ISCM-NPS</v>
          </cell>
        </row>
        <row r="1017">
          <cell r="K1017" t="str">
            <v>GBL-ISCM-OCPOS</v>
          </cell>
        </row>
        <row r="1018">
          <cell r="K1018" t="str">
            <v>GBL-ISCM-OMF</v>
          </cell>
        </row>
        <row r="1019">
          <cell r="K1019" t="str">
            <v>GBL-ISCM-ONLINE EQUITIES</v>
          </cell>
        </row>
        <row r="1020">
          <cell r="K1020" t="str">
            <v>GBL-ISCM-ONLINE FX</v>
          </cell>
        </row>
        <row r="1021">
          <cell r="K1021" t="str">
            <v>GBL-ISCM-ONLINE-GBP</v>
          </cell>
        </row>
        <row r="1022">
          <cell r="K1022" t="str">
            <v>GBL-ISCM-ORR</v>
          </cell>
        </row>
        <row r="1023">
          <cell r="K1023" t="str">
            <v>GBL-ISCM-OST-GLTRADE</v>
          </cell>
        </row>
        <row r="1024">
          <cell r="K1024" t="str">
            <v>GBL-ISCM-OWLS</v>
          </cell>
        </row>
        <row r="1025">
          <cell r="K1025" t="str">
            <v>GBL-ISCM-OWS</v>
          </cell>
        </row>
        <row r="1026">
          <cell r="K1026" t="str">
            <v>GBL-ISCM-PDS</v>
          </cell>
        </row>
        <row r="1027">
          <cell r="K1027" t="str">
            <v>GBL-ISCM-PIM</v>
          </cell>
        </row>
        <row r="1028">
          <cell r="K1028" t="str">
            <v>GBL-ISCM-PIS</v>
          </cell>
        </row>
        <row r="1029">
          <cell r="K1029" t="str">
            <v>GBL-ISCM-PIS-SD</v>
          </cell>
        </row>
        <row r="1030">
          <cell r="K1030" t="str">
            <v>GBL-ISCM-PROBE</v>
          </cell>
        </row>
        <row r="1031">
          <cell r="K1031" t="str">
            <v>GBL-ISCM-PROBE-SD</v>
          </cell>
        </row>
        <row r="1032">
          <cell r="K1032" t="str">
            <v>GBL-ISCM-PSS-CRA</v>
          </cell>
        </row>
        <row r="1033">
          <cell r="K1033" t="str">
            <v>GBL-ISCM-PSS-GBI</v>
          </cell>
        </row>
        <row r="1034">
          <cell r="K1034" t="str">
            <v>GBL-ISCM-PSS-OCC</v>
          </cell>
        </row>
        <row r="1035">
          <cell r="K1035" t="str">
            <v>GBL-ISCM-PSS-PII</v>
          </cell>
        </row>
        <row r="1036">
          <cell r="K1036" t="str">
            <v>GBL-ISCM-PSS-TAP</v>
          </cell>
        </row>
        <row r="1037">
          <cell r="K1037" t="str">
            <v>GBL-ISCM-RAD</v>
          </cell>
        </row>
        <row r="1038">
          <cell r="K1038" t="str">
            <v>GBL-ISCM-RCMS</v>
          </cell>
        </row>
        <row r="1039">
          <cell r="K1039" t="str">
            <v>GBL-ISCM-RDS</v>
          </cell>
        </row>
        <row r="1040">
          <cell r="K1040" t="str">
            <v>GBL-ISCM-RISK LIMITEXCESS</v>
          </cell>
        </row>
        <row r="1041">
          <cell r="K1041" t="str">
            <v>GBL-ISCM-RLS</v>
          </cell>
        </row>
        <row r="1042">
          <cell r="K1042" t="str">
            <v>GBL-ISCM-RPBWM-CNC</v>
          </cell>
        </row>
        <row r="1043">
          <cell r="K1043" t="str">
            <v>GBL-ISCM-RRE</v>
          </cell>
        </row>
        <row r="1044">
          <cell r="K1044" t="str">
            <v>GBL-ISCM-RRE-SD</v>
          </cell>
        </row>
        <row r="1045">
          <cell r="K1045" t="str">
            <v>GBL-ISCM-RTP</v>
          </cell>
        </row>
        <row r="1046">
          <cell r="K1046" t="str">
            <v>GBL-ISCM-S2BL</v>
          </cell>
        </row>
        <row r="1047">
          <cell r="K1047" t="str">
            <v>GBL-ISCM-SBIM PORTAL</v>
          </cell>
        </row>
        <row r="1048">
          <cell r="K1048" t="str">
            <v>GBL-ISCM-SC-EQUITIES</v>
          </cell>
        </row>
        <row r="1049">
          <cell r="K1049" t="str">
            <v>GBL-ISCM-SCOT</v>
          </cell>
        </row>
        <row r="1050">
          <cell r="K1050" t="str">
            <v>GBL-ISCM-SME</v>
          </cell>
        </row>
        <row r="1051">
          <cell r="K1051" t="str">
            <v>GBL-ISCM-SMF</v>
          </cell>
        </row>
        <row r="1052">
          <cell r="K1052" t="str">
            <v>GBL-ISCM-SMSBANKING</v>
          </cell>
        </row>
        <row r="1053">
          <cell r="K1053" t="str">
            <v>GBL-ISCM-SSS</v>
          </cell>
        </row>
        <row r="1054">
          <cell r="K1054" t="str">
            <v>GBL-ISCM-STRAUSS</v>
          </cell>
        </row>
        <row r="1055">
          <cell r="K1055" t="str">
            <v>GBL-ISCM-STS</v>
          </cell>
        </row>
        <row r="1056">
          <cell r="K1056" t="str">
            <v>GBL-ISCM-TPS</v>
          </cell>
        </row>
        <row r="1057">
          <cell r="K1057" t="str">
            <v>GBL-ISCM-TRADEPORT-AIS</v>
          </cell>
        </row>
        <row r="1058">
          <cell r="K1058" t="str">
            <v>GBL-ISCM-TRADESAM</v>
          </cell>
        </row>
        <row r="1059">
          <cell r="K1059" t="str">
            <v>GBL-ISCM-UTS</v>
          </cell>
        </row>
        <row r="1060">
          <cell r="K1060" t="str">
            <v>GBL-ISCM-VERITAS</v>
          </cell>
        </row>
        <row r="1061">
          <cell r="K1061" t="str">
            <v>GBL-ISCM-VERITAS-TSS</v>
          </cell>
        </row>
        <row r="1062">
          <cell r="K1062" t="str">
            <v>GBL-ISCM-WMS</v>
          </cell>
        </row>
        <row r="1063">
          <cell r="K1063" t="str">
            <v>GBL-IS-CONDUCT</v>
          </cell>
        </row>
        <row r="1064">
          <cell r="K1064" t="str">
            <v>GBL-IS-CONDUCT-SD</v>
          </cell>
        </row>
        <row r="1065">
          <cell r="K1065" t="str">
            <v>GBL-IS-CONTINUITY MGMT</v>
          </cell>
        </row>
        <row r="1066">
          <cell r="K1066" t="str">
            <v>GBL-IS-COPE</v>
          </cell>
        </row>
        <row r="1067">
          <cell r="K1067" t="str">
            <v>GBL-IS-COREBANKING-APP REQUEST</v>
          </cell>
        </row>
        <row r="1068">
          <cell r="K1068" t="str">
            <v>GBL-IS-COREBANKING-APP SUPPORT</v>
          </cell>
        </row>
        <row r="1069">
          <cell r="K1069" t="str">
            <v>GBL-IS-CRBKG-NONCUSTOMER-DATA</v>
          </cell>
        </row>
        <row r="1070">
          <cell r="K1070" t="str">
            <v>GBL-IS-CRB-NONCUS-DATA-EXTRACT</v>
          </cell>
        </row>
        <row r="1071">
          <cell r="K1071" t="str">
            <v>GBL-IS-DEV-OBIEE</v>
          </cell>
        </row>
        <row r="1072">
          <cell r="K1072" t="str">
            <v>GBL-IS-DPL</v>
          </cell>
        </row>
        <row r="1073">
          <cell r="K1073" t="str">
            <v>GBL-IS-EDMP-CDL</v>
          </cell>
        </row>
        <row r="1074">
          <cell r="K1074" t="str">
            <v>GBL-IS-EDMP-CFCOLL</v>
          </cell>
        </row>
        <row r="1075">
          <cell r="K1075" t="str">
            <v>GBL-IS-EDMP-GRID</v>
          </cell>
        </row>
        <row r="1076">
          <cell r="K1076" t="str">
            <v>GBL-IS-EDMP-OCCULUS</v>
          </cell>
        </row>
        <row r="1077">
          <cell r="K1077" t="str">
            <v>GBL-IS-EDMPOEDQ</v>
          </cell>
        </row>
        <row r="1078">
          <cell r="K1078" t="str">
            <v>GBL-IS-EDMP-RA</v>
          </cell>
        </row>
        <row r="1079">
          <cell r="K1079" t="str">
            <v>GBL-IS-EDMP-RA-SAS</v>
          </cell>
        </row>
        <row r="1080">
          <cell r="K1080" t="str">
            <v>GBL-IS-EDWP</v>
          </cell>
        </row>
        <row r="1081">
          <cell r="K1081" t="str">
            <v>GBL-IS-EDWP-ICDD</v>
          </cell>
        </row>
        <row r="1082">
          <cell r="K1082" t="str">
            <v>GBL-IS-EDWP-IMPAIRMENTS-IFRS9</v>
          </cell>
        </row>
        <row r="1083">
          <cell r="K1083" t="str">
            <v>GBL-IS-EDWP-LRR</v>
          </cell>
        </row>
        <row r="1084">
          <cell r="K1084" t="str">
            <v>GBL-IS-EDWP-PLATFORM</v>
          </cell>
        </row>
        <row r="1085">
          <cell r="K1085" t="str">
            <v>GBL-IS-EDWP-RAH</v>
          </cell>
        </row>
        <row r="1086">
          <cell r="K1086" t="str">
            <v>GBL-IS-EDWP-RRP</v>
          </cell>
        </row>
        <row r="1087">
          <cell r="K1087" t="str">
            <v>GBL-IS-EDWP-SD</v>
          </cell>
        </row>
        <row r="1088">
          <cell r="K1088" t="str">
            <v>GBL-IS-EDWP-TAX</v>
          </cell>
        </row>
        <row r="1089">
          <cell r="K1089" t="str">
            <v>GBL-IS-EMG</v>
          </cell>
        </row>
        <row r="1090">
          <cell r="K1090" t="str">
            <v>GBL-IS-ES-L3</v>
          </cell>
        </row>
        <row r="1091">
          <cell r="K1091" t="str">
            <v>GBL-IS-GLEL</v>
          </cell>
        </row>
        <row r="1092">
          <cell r="K1092" t="str">
            <v>GBL-IS-HAAS SM</v>
          </cell>
        </row>
        <row r="1093">
          <cell r="K1093" t="str">
            <v>GBL-IS-HADOOP-COE</v>
          </cell>
        </row>
        <row r="1094">
          <cell r="K1094" t="str">
            <v>GBL-IS-HRANALYTICS</v>
          </cell>
        </row>
        <row r="1095">
          <cell r="K1095" t="str">
            <v>GBL-IS-HRANALYTICS-SD</v>
          </cell>
        </row>
        <row r="1096">
          <cell r="K1096" t="str">
            <v>GBL-IS-IAM</v>
          </cell>
        </row>
        <row r="1097">
          <cell r="K1097" t="str">
            <v>GBL-IS-IMIS-ATS</v>
          </cell>
        </row>
        <row r="1098">
          <cell r="K1098" t="str">
            <v>GBL-IS-IN-CKYC SUPPORT</v>
          </cell>
        </row>
        <row r="1099">
          <cell r="K1099" t="str">
            <v>GBL-IS-IVR</v>
          </cell>
        </row>
        <row r="1100">
          <cell r="K1100" t="str">
            <v>GBL-IS-L3-DPL</v>
          </cell>
        </row>
        <row r="1101">
          <cell r="K1101" t="str">
            <v>GBL-IS-L3-EDWP</v>
          </cell>
        </row>
        <row r="1102">
          <cell r="K1102" t="str">
            <v>GBL-IS-L3-FINANCE</v>
          </cell>
        </row>
        <row r="1103">
          <cell r="K1103" t="str">
            <v>GBL-IS-L3-TDT1SUPPORT</v>
          </cell>
        </row>
        <row r="1104">
          <cell r="K1104" t="str">
            <v>GBL-IS-LAMP</v>
          </cell>
        </row>
        <row r="1105">
          <cell r="K1105" t="str">
            <v>GBL-IS-MENAP EUC SUPPORT</v>
          </cell>
        </row>
        <row r="1106">
          <cell r="K1106" t="str">
            <v>GBL-IS-MOSAIK</v>
          </cell>
        </row>
        <row r="1107">
          <cell r="K1107" t="str">
            <v>GBL-IS-MY-FINANCE</v>
          </cell>
        </row>
        <row r="1108">
          <cell r="K1108" t="str">
            <v>GBL-IS-NBC</v>
          </cell>
        </row>
        <row r="1109">
          <cell r="K1109" t="str">
            <v>GBL-IS-OAMWEBSSO</v>
          </cell>
        </row>
        <row r="1110">
          <cell r="K1110" t="str">
            <v>GBL-IS-ODS</v>
          </cell>
        </row>
        <row r="1111">
          <cell r="K1111" t="str">
            <v>GBL-IS-OIG</v>
          </cell>
        </row>
        <row r="1112">
          <cell r="K1112" t="str">
            <v>GBL-IS-OIG-PRJ</v>
          </cell>
        </row>
        <row r="1113">
          <cell r="K1113" t="str">
            <v>GBL-ISO-INFRA-L1-NETWORK</v>
          </cell>
        </row>
        <row r="1114">
          <cell r="K1114" t="str">
            <v>GBL-IS-ONECERT</v>
          </cell>
        </row>
        <row r="1115">
          <cell r="K1115" t="str">
            <v>GBL-IS-ONECERT-PRJ</v>
          </cell>
        </row>
        <row r="1116">
          <cell r="K1116" t="str">
            <v>GBL-IS-ONTRACK</v>
          </cell>
        </row>
        <row r="1117">
          <cell r="K1117" t="str">
            <v>GBL-IS-PSFINSIAPPS</v>
          </cell>
        </row>
        <row r="1118">
          <cell r="K1118" t="str">
            <v>GBL-IS-PSGL</v>
          </cell>
        </row>
        <row r="1119">
          <cell r="K1119" t="str">
            <v>GBL-IS-PSSCM</v>
          </cell>
        </row>
        <row r="1120">
          <cell r="K1120" t="str">
            <v>GBL-IS-RDM</v>
          </cell>
        </row>
        <row r="1121">
          <cell r="K1121" t="str">
            <v>GBL-IS-RDM-SD</v>
          </cell>
        </row>
        <row r="1122">
          <cell r="K1122" t="str">
            <v>GBL-IS-SAACHAPS</v>
          </cell>
        </row>
        <row r="1123">
          <cell r="K1123" t="str">
            <v>GBL-IS-SIQ</v>
          </cell>
        </row>
        <row r="1124">
          <cell r="K1124" t="str">
            <v>GBL-IS-SRMS-DATAEXTRACT</v>
          </cell>
        </row>
        <row r="1125">
          <cell r="K1125" t="str">
            <v>GBL-IS-UNIFIED MEETING</v>
          </cell>
        </row>
        <row r="1126">
          <cell r="K1126" t="str">
            <v>GBL-IS-WBCI</v>
          </cell>
        </row>
        <row r="1127">
          <cell r="K1127" t="str">
            <v>GBL-IS-XTREMESEC</v>
          </cell>
        </row>
        <row r="1128">
          <cell r="K1128" t="str">
            <v>GBL-IT-ASSET MANAGEMENT</v>
          </cell>
        </row>
        <row r="1129">
          <cell r="K1129" t="str">
            <v>GBL-IT-ASSET REPORTING</v>
          </cell>
        </row>
        <row r="1130">
          <cell r="K1130" t="str">
            <v>GBL-IT-BIZ APP LICENSING</v>
          </cell>
        </row>
        <row r="1131">
          <cell r="K1131" t="str">
            <v>GBL-IT-DESKTOP S/W COMPLIANCE</v>
          </cell>
        </row>
        <row r="1132">
          <cell r="K1132" t="str">
            <v>GBL-ITO PROPERTY</v>
          </cell>
        </row>
        <row r="1133">
          <cell r="K1133" t="str">
            <v>GBL-ITO-EUS SFTS</v>
          </cell>
        </row>
        <row r="1134">
          <cell r="K1134" t="str">
            <v>GBL-ITO-SFB-ENG</v>
          </cell>
        </row>
        <row r="1135">
          <cell r="K1135" t="str">
            <v>GBL-ITO-SFB-SUPP</v>
          </cell>
        </row>
        <row r="1136">
          <cell r="K1136" t="str">
            <v>GBL-ITO-WM-MCE</v>
          </cell>
        </row>
        <row r="1137">
          <cell r="K1137" t="str">
            <v>GBL-ITO-WM-PII</v>
          </cell>
        </row>
        <row r="1138">
          <cell r="K1138" t="str">
            <v>GBL-ITO-WM-RCM</v>
          </cell>
        </row>
        <row r="1139">
          <cell r="K1139" t="str">
            <v>GBL-ITO-WM-TAP</v>
          </cell>
        </row>
        <row r="1140">
          <cell r="K1140" t="str">
            <v>GBL-IT-SERVER LICENSING</v>
          </cell>
        </row>
        <row r="1141">
          <cell r="K1141" t="str">
            <v>GBL-IT-SYND</v>
          </cell>
        </row>
        <row r="1142">
          <cell r="K1142" t="str">
            <v>GBL-LM-SAC</v>
          </cell>
        </row>
        <row r="1143">
          <cell r="K1143" t="str">
            <v>GBL-NETWORK-CHANGE APPROVER</v>
          </cell>
        </row>
        <row r="1144">
          <cell r="K1144" t="str">
            <v>GBL-NETWORK-CMDB FEDERATE</v>
          </cell>
        </row>
        <row r="1145">
          <cell r="K1145" t="str">
            <v>GBL-OCIR-DEV</v>
          </cell>
        </row>
        <row r="1146">
          <cell r="K1146" t="str">
            <v>GBL-OSV-AO-HK CHANGE MGMT</v>
          </cell>
        </row>
        <row r="1147">
          <cell r="K1147" t="str">
            <v>GBL-OSV-AO-HK DCI</v>
          </cell>
        </row>
        <row r="1148">
          <cell r="K1148" t="str">
            <v>GBL-OSV-AO-HK ENTERPRISE SOL</v>
          </cell>
        </row>
        <row r="1149">
          <cell r="K1149" t="str">
            <v>GBL-OSV-AO-HK MF CICS&amp;COMM</v>
          </cell>
        </row>
        <row r="1150">
          <cell r="K1150" t="str">
            <v>GBL-OSV-AO-HK MF DBA</v>
          </cell>
        </row>
        <row r="1151">
          <cell r="K1151" t="str">
            <v>GBL-OSV-AO-HK MF OUTPUT</v>
          </cell>
        </row>
        <row r="1152">
          <cell r="K1152" t="str">
            <v>GBL-OSV-AO-HK MF SERVER MGMT</v>
          </cell>
        </row>
        <row r="1153">
          <cell r="K1153" t="str">
            <v>GBL-OSV-AO-HK MF SS HSP1</v>
          </cell>
        </row>
        <row r="1154">
          <cell r="K1154" t="str">
            <v>GBL-OSV-AO-HK MF SS HSP2</v>
          </cell>
        </row>
        <row r="1155">
          <cell r="K1155" t="str">
            <v>GBL-OSV-AO-HK MF SS HSP3</v>
          </cell>
        </row>
        <row r="1156">
          <cell r="K1156" t="str">
            <v>GBL-OSV-AO-HK MF SS HSP4</v>
          </cell>
        </row>
        <row r="1157">
          <cell r="K1157" t="str">
            <v>GBL-OSV-AO-HK MF STORAGE</v>
          </cell>
        </row>
        <row r="1158">
          <cell r="K1158" t="str">
            <v>GBL-OSV-AO-HK MR BUR</v>
          </cell>
        </row>
        <row r="1159">
          <cell r="K1159" t="str">
            <v>GBL-OSV-AO-HK MR BUR UNIX</v>
          </cell>
        </row>
        <row r="1160">
          <cell r="K1160" t="str">
            <v>GBL-OSV-AO-HK MR DR</v>
          </cell>
        </row>
        <row r="1161">
          <cell r="K1161" t="str">
            <v>GBL-OSV-AO-HK MR GDTS TENG</v>
          </cell>
        </row>
        <row r="1162">
          <cell r="K1162" t="str">
            <v>GBL-OSV-AO-HK MR GEMS</v>
          </cell>
        </row>
        <row r="1163">
          <cell r="K1163" t="str">
            <v>GBL-OSV-AO-HK MR STORAGE</v>
          </cell>
        </row>
        <row r="1164">
          <cell r="K1164" t="str">
            <v>GBL-OSV-AO-HK MR WINTEL</v>
          </cell>
        </row>
        <row r="1165">
          <cell r="K1165" t="str">
            <v>GBL-OSV-AO-HK NETWKR TECHCOORD</v>
          </cell>
        </row>
        <row r="1166">
          <cell r="K1166" t="str">
            <v>GBL-OSV-AO-HK NETWORK</v>
          </cell>
        </row>
        <row r="1167">
          <cell r="K1167" t="str">
            <v>GBL-OSV-AO-HK PROBLEM MGMT</v>
          </cell>
        </row>
        <row r="1168">
          <cell r="K1168" t="str">
            <v>GBL-OSV-AO-HK PROJECT MGMT</v>
          </cell>
        </row>
        <row r="1169">
          <cell r="K1169" t="str">
            <v>GBL-OSV-AO-HK PROXIMITY</v>
          </cell>
        </row>
        <row r="1170">
          <cell r="K1170" t="str">
            <v>GBL-OSV-AO-HK SECURITY</v>
          </cell>
        </row>
        <row r="1171">
          <cell r="K1171" t="str">
            <v>GBL-OSV-AO-HK VDI ADMIN</v>
          </cell>
        </row>
        <row r="1172">
          <cell r="K1172" t="str">
            <v>GBL-OSV-AO-HK VIRTUALIZATION</v>
          </cell>
        </row>
        <row r="1173">
          <cell r="K1173" t="str">
            <v>GBL-OSV-AO-IN MR AIX</v>
          </cell>
        </row>
        <row r="1174">
          <cell r="K1174" t="str">
            <v>GBL-OSV-AO-IN MR APP</v>
          </cell>
        </row>
        <row r="1175">
          <cell r="K1175" t="str">
            <v>GBL-OSV-AO-IN MR CENTRIFY</v>
          </cell>
        </row>
        <row r="1176">
          <cell r="K1176" t="str">
            <v>GBL-OSV-AO-IN MR CITRIX</v>
          </cell>
        </row>
        <row r="1177">
          <cell r="K1177" t="str">
            <v>GBL-OSV-AO-IN MR DBA</v>
          </cell>
        </row>
        <row r="1178">
          <cell r="K1178" t="str">
            <v>GBL-OSV-AO-IN MR HORIZON</v>
          </cell>
        </row>
        <row r="1179">
          <cell r="K1179" t="str">
            <v>GBL-OSV-AO-IN MR HPUX</v>
          </cell>
        </row>
        <row r="1180">
          <cell r="K1180" t="str">
            <v>GBL-OSV-AO-IN MR LIN</v>
          </cell>
        </row>
        <row r="1181">
          <cell r="K1181" t="str">
            <v>GBL-OSV-AO-IN MR LIN NON-STD</v>
          </cell>
        </row>
        <row r="1182">
          <cell r="K1182" t="str">
            <v>GBL-OSV-AO-IN MR NBU</v>
          </cell>
        </row>
        <row r="1183">
          <cell r="K1183" t="str">
            <v>GBL-OSV-AO-IN MR NET</v>
          </cell>
        </row>
        <row r="1184">
          <cell r="K1184" t="str">
            <v>GBL-OSV-AO-IN MR NSM</v>
          </cell>
        </row>
        <row r="1185">
          <cell r="K1185" t="str">
            <v>GBL-OSV-AO-IN MR SUN</v>
          </cell>
        </row>
        <row r="1186">
          <cell r="K1186" t="str">
            <v>GBL-OSV-AO-IN MR WAS</v>
          </cell>
        </row>
        <row r="1187">
          <cell r="K1187" t="str">
            <v>GBL-OSV-AO-IN MR WINTEL</v>
          </cell>
        </row>
        <row r="1188">
          <cell r="K1188" t="str">
            <v>GBL-OSV-AO-IN VDI ADMIN</v>
          </cell>
        </row>
        <row r="1189">
          <cell r="K1189" t="str">
            <v>GBL-OSV-AO-IN VIRTUALIZATION</v>
          </cell>
        </row>
        <row r="1190">
          <cell r="K1190" t="str">
            <v>GBL-OSV-AO-MY MF EMC</v>
          </cell>
        </row>
        <row r="1191">
          <cell r="K1191" t="str">
            <v>GBL-OSV-AO-MY MR EMC</v>
          </cell>
        </row>
        <row r="1192">
          <cell r="K1192" t="str">
            <v>GBL-OSV-AO-MY MR NSM</v>
          </cell>
        </row>
        <row r="1193">
          <cell r="K1193" t="str">
            <v>GBL-OSV-AO-MY MR TESTING</v>
          </cell>
        </row>
        <row r="1194">
          <cell r="K1194" t="str">
            <v>GBL-OSV-AO-MY SERVICE DESK</v>
          </cell>
        </row>
        <row r="1195">
          <cell r="K1195" t="str">
            <v>GBL-OSV-AO-MY SEV3 IM</v>
          </cell>
        </row>
        <row r="1196">
          <cell r="K1196" t="str">
            <v>GBL-OSV-AO-MY-HIGH SEV IM</v>
          </cell>
        </row>
        <row r="1197">
          <cell r="K1197" t="str">
            <v>GBL-OSV-AO-MYIC DBA</v>
          </cell>
        </row>
        <row r="1198">
          <cell r="K1198" t="str">
            <v>GBL-OSV-AO-MYIC DR</v>
          </cell>
        </row>
        <row r="1199">
          <cell r="K1199" t="str">
            <v>GBL-OSV-AO-MYIC MR UNIX</v>
          </cell>
        </row>
        <row r="1200">
          <cell r="K1200" t="str">
            <v>GBL-OSV-AO-MYIC MR WINTEL</v>
          </cell>
        </row>
        <row r="1201">
          <cell r="K1201" t="str">
            <v>GBL-OSV-AO-MYIC NETWORK</v>
          </cell>
        </row>
        <row r="1202">
          <cell r="K1202" t="str">
            <v>GBL-OSV-AO-MYIC PROXIMITY</v>
          </cell>
        </row>
        <row r="1203">
          <cell r="K1203" t="str">
            <v>GBL-OSV-AO-PO MR TERADATA</v>
          </cell>
        </row>
        <row r="1204">
          <cell r="K1204" t="str">
            <v>GBL-OSV-AO-SG MR DBA</v>
          </cell>
        </row>
        <row r="1205">
          <cell r="K1205" t="str">
            <v>GBL-OSV-AO-SG MR DB-PROJECTS</v>
          </cell>
        </row>
        <row r="1206">
          <cell r="K1206" t="str">
            <v>GBL-OSV-AO-SG MR SERVER TEAM</v>
          </cell>
        </row>
        <row r="1207">
          <cell r="K1207" t="str">
            <v>GBL-OSV-AO-SGIC PROXIMITY</v>
          </cell>
        </row>
        <row r="1208">
          <cell r="K1208" t="str">
            <v>GBL-OSV-ATOS-HK MR UNIX TEAM C</v>
          </cell>
        </row>
        <row r="1209">
          <cell r="K1209" t="str">
            <v>GBL-OSV-ATOS-HK MR UNIX TEAM D</v>
          </cell>
        </row>
        <row r="1210">
          <cell r="K1210" t="str">
            <v>GBL-OSV-ATOS-HK MR UNIX TEAM E</v>
          </cell>
        </row>
        <row r="1211">
          <cell r="K1211" t="str">
            <v>GBL-OSV-C&amp;W-GCFO-IN</v>
          </cell>
        </row>
        <row r="1212">
          <cell r="K1212" t="str">
            <v>GBL-OSV-CNC-INF-SUP</v>
          </cell>
        </row>
        <row r="1213">
          <cell r="K1213" t="str">
            <v>GBL-OSV-EURONET</v>
          </cell>
        </row>
        <row r="1214">
          <cell r="K1214" t="str">
            <v>GBL-OSV-EURONET-SD</v>
          </cell>
        </row>
        <row r="1215">
          <cell r="K1215" t="str">
            <v>GBL-OSV-GDCWEST OPS</v>
          </cell>
        </row>
        <row r="1216">
          <cell r="K1216" t="str">
            <v>GBL-OSV-HAAS-HDF</v>
          </cell>
        </row>
        <row r="1217">
          <cell r="K1217" t="str">
            <v>GBL-OSV-HCL HAAS</v>
          </cell>
        </row>
        <row r="1218">
          <cell r="K1218" t="str">
            <v>GBL-OSV-SOD ORACLE</v>
          </cell>
        </row>
        <row r="1219">
          <cell r="K1219" t="str">
            <v>GBL-OSV-VIDEO CONFERENCING</v>
          </cell>
        </row>
        <row r="1220">
          <cell r="K1220" t="str">
            <v>GBL-PS-DATABASE SVCS-L1-SUPP</v>
          </cell>
        </row>
        <row r="1221">
          <cell r="K1221" t="str">
            <v>GBL-PSS-ARC-3D-SECURE</v>
          </cell>
        </row>
        <row r="1222">
          <cell r="K1222" t="str">
            <v>GBL-PSS-L&amp;C-DATA-TEAM</v>
          </cell>
        </row>
        <row r="1223">
          <cell r="K1223" t="str">
            <v>GBL-RDL-PPQ</v>
          </cell>
        </row>
        <row r="1224">
          <cell r="K1224" t="str">
            <v>GBL-RESEARCH-DEV</v>
          </cell>
        </row>
        <row r="1225">
          <cell r="K1225" t="str">
            <v>GBL-RISKWISE-BAU</v>
          </cell>
        </row>
        <row r="1226">
          <cell r="K1226" t="str">
            <v>GBL-RTC-VOICE-CHANGE-APPROVER</v>
          </cell>
        </row>
        <row r="1227">
          <cell r="K1227" t="str">
            <v>GBL-SC-MOBILE-DEV</v>
          </cell>
        </row>
        <row r="1228">
          <cell r="K1228" t="str">
            <v>GBL-SECTS-DP-CERT-AUTHORITY</v>
          </cell>
        </row>
        <row r="1229">
          <cell r="K1229" t="str">
            <v>GBL-SECTS-DP-DLP OPS</v>
          </cell>
        </row>
        <row r="1230">
          <cell r="K1230" t="str">
            <v>GBL-SECTS-DP-DLP POLICY</v>
          </cell>
        </row>
        <row r="1231">
          <cell r="K1231" t="str">
            <v>GBL-SECTS-IAM-DAT GOVERNANCE</v>
          </cell>
        </row>
        <row r="1232">
          <cell r="K1232" t="str">
            <v>GBL-SECTS-IAM-SERVICEASSURANCE</v>
          </cell>
        </row>
        <row r="1233">
          <cell r="K1233" t="str">
            <v>GBL-SERVER-CMDB FEDERATE</v>
          </cell>
        </row>
        <row r="1234">
          <cell r="K1234" t="str">
            <v>GBL-SS-BRA-SAS</v>
          </cell>
        </row>
        <row r="1235">
          <cell r="K1235" t="str">
            <v>GBL-SS-DSMF</v>
          </cell>
        </row>
        <row r="1236">
          <cell r="K1236" t="str">
            <v>GBL-SS-DSMF-SAS</v>
          </cell>
        </row>
        <row r="1237">
          <cell r="K1237" t="str">
            <v>GBL-SS-DSMF-TSS</v>
          </cell>
        </row>
        <row r="1238">
          <cell r="K1238" t="str">
            <v>GBL-SS-WEALTH-MS</v>
          </cell>
        </row>
        <row r="1239">
          <cell r="K1239" t="str">
            <v>GBL-SUPSERV-BPA-FMO-MIA</v>
          </cell>
        </row>
        <row r="1240">
          <cell r="K1240" t="str">
            <v>GBL-TALEO PEOPLESOFT-MISC TECH</v>
          </cell>
        </row>
        <row r="1241">
          <cell r="K1241" t="str">
            <v>GBL-TALEO SAAS SUPPORT TEAM</v>
          </cell>
        </row>
        <row r="1242">
          <cell r="K1242" t="str">
            <v>GBL-TERMINAL-CMDB FEDERATE</v>
          </cell>
        </row>
        <row r="1243">
          <cell r="K1243" t="str">
            <v>GBL-TOC-GDCWEST FAC</v>
          </cell>
        </row>
        <row r="1244">
          <cell r="K1244" t="str">
            <v>GBL-TOC-GDCWEST OAT</v>
          </cell>
        </row>
        <row r="1245">
          <cell r="K1245" t="str">
            <v>GBL-TO-GRD-INFRA-WORKSPACE</v>
          </cell>
        </row>
        <row r="1246">
          <cell r="K1246" t="str">
            <v>GBL-TO-GRD-KL-WORKSPACE</v>
          </cell>
        </row>
        <row r="1247">
          <cell r="K1247" t="str">
            <v>GBL-TO-SP-INFRA-WORKSPACE</v>
          </cell>
        </row>
        <row r="1248">
          <cell r="K1248" t="str">
            <v>GBL-TO-SP-KL-WORKSPACE</v>
          </cell>
        </row>
        <row r="1249">
          <cell r="K1249" t="str">
            <v>GBL-TPS-DESKTOP EXCHANGE</v>
          </cell>
        </row>
        <row r="1250">
          <cell r="K1250" t="str">
            <v>GBL-TRADE-L3</v>
          </cell>
        </row>
        <row r="1251">
          <cell r="K1251" t="str">
            <v>GBL-TS-CLIENTCENTRAL</v>
          </cell>
        </row>
        <row r="1252">
          <cell r="K1252" t="str">
            <v>GBL-TS-DATABASE SVCS-DB2</v>
          </cell>
        </row>
        <row r="1253">
          <cell r="K1253" t="str">
            <v>GBL-TS-DATABASE SVCS-EDBPGS</v>
          </cell>
        </row>
        <row r="1254">
          <cell r="K1254" t="str">
            <v>GBL-TS-DATABASE SVCS-MONGO</v>
          </cell>
        </row>
        <row r="1255">
          <cell r="K1255" t="str">
            <v>GBL-TS-DATABASE SVCS-MSSQL</v>
          </cell>
        </row>
        <row r="1256">
          <cell r="K1256" t="str">
            <v>GBL-TS-DATABASE SVCS-ORACLE</v>
          </cell>
        </row>
        <row r="1257">
          <cell r="K1257" t="str">
            <v>GBL-TS-DATABASE SVCS-SYBASE</v>
          </cell>
        </row>
        <row r="1258">
          <cell r="K1258" t="str">
            <v>GBL-TS-DB SVCS-ORACLE-DAAS</v>
          </cell>
        </row>
        <row r="1259">
          <cell r="K1259" t="str">
            <v>GBL-TSD-ETRADING-ION</v>
          </cell>
        </row>
        <row r="1260">
          <cell r="K1260" t="str">
            <v>GBL-TSD-ETRADING-KDB</v>
          </cell>
        </row>
        <row r="1261">
          <cell r="K1261" t="str">
            <v>GBL-TSD-ETRADING-RM</v>
          </cell>
        </row>
        <row r="1262">
          <cell r="K1262" t="str">
            <v>GBL-TSD-PSS-BSM SUPP</v>
          </cell>
        </row>
        <row r="1263">
          <cell r="K1263" t="str">
            <v>GBL-TSD-RDC-ODS-DEV</v>
          </cell>
        </row>
        <row r="1264">
          <cell r="K1264" t="str">
            <v>GBL-TS-EORP</v>
          </cell>
        </row>
        <row r="1265">
          <cell r="K1265" t="str">
            <v>GBL-TS-FUNCTIONS-LEPS</v>
          </cell>
        </row>
        <row r="1266">
          <cell r="K1266" t="str">
            <v>GBL-TS-FUNCTIONS-MRR</v>
          </cell>
        </row>
        <row r="1267">
          <cell r="K1267" t="str">
            <v>GBL-TS-FUNCTIONS-MRR-SD</v>
          </cell>
        </row>
        <row r="1268">
          <cell r="K1268" t="str">
            <v>GBL-TS-FUNCTIONS-RISKVIEW</v>
          </cell>
        </row>
        <row r="1269">
          <cell r="K1269" t="str">
            <v>GBL-TS-FUNCTIONS-SPLICE</v>
          </cell>
        </row>
        <row r="1270">
          <cell r="K1270" t="str">
            <v>GBL-TS-FUNCTIONS-VAST2</v>
          </cell>
        </row>
        <row r="1271">
          <cell r="K1271" t="str">
            <v>GBL-TS-FUNCTIONS-WINNOW</v>
          </cell>
        </row>
        <row r="1272">
          <cell r="K1272" t="str">
            <v>GBL-TS-GTE</v>
          </cell>
        </row>
        <row r="1273">
          <cell r="K1273" t="str">
            <v>GBL-TS-INFRA-NETWORKSECURITY</v>
          </cell>
        </row>
        <row r="1274">
          <cell r="K1274" t="str">
            <v>GBL-TSM-CMDB FEDERATE</v>
          </cell>
        </row>
        <row r="1275">
          <cell r="K1275" t="str">
            <v>GBL-TSM-RB</v>
          </cell>
        </row>
        <row r="1276">
          <cell r="K1276" t="str">
            <v>GBL-TS-ONLINEBANKING</v>
          </cell>
        </row>
        <row r="1277">
          <cell r="K1277" t="str">
            <v>GBL-TSS-ACTIVE DIRECTORY INFRA</v>
          </cell>
        </row>
        <row r="1278">
          <cell r="K1278" t="str">
            <v>GBL-TSS-AD-MONITOR</v>
          </cell>
        </row>
        <row r="1279">
          <cell r="K1279" t="str">
            <v>GBL-TSS-CENTRIFY-SUPPORT</v>
          </cell>
        </row>
        <row r="1280">
          <cell r="K1280" t="str">
            <v>GBL-TSS-DATABASE ALERTS-MSSQL</v>
          </cell>
        </row>
        <row r="1281">
          <cell r="K1281" t="str">
            <v>GBL-TSS-DESKTOP SPT SVCS</v>
          </cell>
        </row>
        <row r="1282">
          <cell r="K1282" t="str">
            <v>GBL-TSS-DESKTOP SPT SVCS-GWARE</v>
          </cell>
        </row>
        <row r="1283">
          <cell r="K1283" t="str">
            <v>GBL-TSS-ENTERPRISE GRID</v>
          </cell>
        </row>
        <row r="1284">
          <cell r="K1284" t="str">
            <v>GBL-TSS-ENTERPRISE TANDEM</v>
          </cell>
        </row>
        <row r="1285">
          <cell r="K1285" t="str">
            <v>GBL-TSS-ENTERPRISE UNIX</v>
          </cell>
        </row>
        <row r="1286">
          <cell r="K1286" t="str">
            <v>GBL-TSS-ENTERPRISE UNIX ALERTS</v>
          </cell>
        </row>
        <row r="1287">
          <cell r="K1287" t="str">
            <v>GBL-TSS-ENTERPRISE VMWARE</v>
          </cell>
        </row>
        <row r="1288">
          <cell r="K1288" t="str">
            <v>GBL-TSS-ENTERPRISE WINDOWS</v>
          </cell>
        </row>
        <row r="1289">
          <cell r="K1289" t="str">
            <v>GBL-TSS-ENTERPRISE-DEV UNIX</v>
          </cell>
        </row>
        <row r="1290">
          <cell r="K1290" t="str">
            <v>GBL-TSS-ENTERPRISE-DEV WINDOWS</v>
          </cell>
        </row>
        <row r="1291">
          <cell r="K1291" t="str">
            <v>GBL-TSS-ENTERPRISE-UNIX-PRJ</v>
          </cell>
        </row>
        <row r="1292">
          <cell r="K1292" t="str">
            <v>GBL-TSS-ENTERPRISE-UNIX-PRJUPG</v>
          </cell>
        </row>
        <row r="1293">
          <cell r="K1293" t="str">
            <v>GBL-TSS-ENTERPRISE-WINDOWS-PRJ</v>
          </cell>
        </row>
        <row r="1294">
          <cell r="K1294" t="str">
            <v>GBL-TSS-EUS SAFESHARE</v>
          </cell>
        </row>
        <row r="1295">
          <cell r="K1295" t="str">
            <v>GBL-TSS-EUS-MOBILITY SVCS</v>
          </cell>
        </row>
        <row r="1296">
          <cell r="K1296" t="str">
            <v>GBL-TSS-EVSUPPORT MONITOR</v>
          </cell>
        </row>
        <row r="1297">
          <cell r="K1297" t="str">
            <v>GBL-TSS-EXCHANGE2010 MONITOR</v>
          </cell>
        </row>
        <row r="1298">
          <cell r="K1298" t="str">
            <v>GBL-TSS-MARKET DATA</v>
          </cell>
        </row>
        <row r="1299">
          <cell r="K1299" t="str">
            <v>GBL-TSS-MUREX-DEV-SUPP</v>
          </cell>
        </row>
        <row r="1300">
          <cell r="K1300" t="str">
            <v>GBL-TSS-NETWORK ENGINEERING</v>
          </cell>
        </row>
        <row r="1301">
          <cell r="K1301" t="str">
            <v>GBL-TSS-NSS-INVENTORY&amp;DOCU</v>
          </cell>
        </row>
        <row r="1302">
          <cell r="K1302" t="str">
            <v>GBL-TSS-OCS INFRA</v>
          </cell>
        </row>
        <row r="1303">
          <cell r="K1303" t="str">
            <v>GBL-TSS-ONE E-ENGINEERING</v>
          </cell>
        </row>
        <row r="1304">
          <cell r="K1304" t="str">
            <v>GBL-TSS-OPENSHIFT-SUPPORT</v>
          </cell>
        </row>
        <row r="1305">
          <cell r="K1305" t="str">
            <v>GBL-TSS-PLATFORM-ENGINEERING</v>
          </cell>
        </row>
        <row r="1306">
          <cell r="K1306" t="str">
            <v>GBL-TSS-REMEDY SUPPORT</v>
          </cell>
        </row>
        <row r="1307">
          <cell r="K1307" t="str">
            <v>GBL-TSS-SAWFL-DEV-SUPP</v>
          </cell>
        </row>
        <row r="1308">
          <cell r="K1308" t="str">
            <v>GBL-TSS-SCOM ENGINEERING</v>
          </cell>
        </row>
        <row r="1309">
          <cell r="K1309" t="str">
            <v>GBL-TSS-SCOM SUPPORT</v>
          </cell>
        </row>
        <row r="1310">
          <cell r="K1310" t="str">
            <v>GBL-TSS-SHAREPOINT INFRA</v>
          </cell>
        </row>
        <row r="1311">
          <cell r="K1311" t="str">
            <v>GBL-TS-SUPP-WS-MAPS</v>
          </cell>
        </row>
        <row r="1312">
          <cell r="K1312" t="str">
            <v>GBL-TSS-VCOE</v>
          </cell>
        </row>
        <row r="1313">
          <cell r="K1313" t="str">
            <v>GBL-TS-TABLEAU CRR</v>
          </cell>
        </row>
        <row r="1314">
          <cell r="K1314" t="str">
            <v>GBL-TS-TRS-CONTROLTEAM</v>
          </cell>
        </row>
        <row r="1315">
          <cell r="K1315" t="str">
            <v>GBL-TS-WEB APP ALERTS</v>
          </cell>
        </row>
        <row r="1316">
          <cell r="K1316" t="str">
            <v>GBL-TS-WINDOWS ALERTS</v>
          </cell>
        </row>
        <row r="1317">
          <cell r="K1317" t="str">
            <v>GBL-UX-TSS</v>
          </cell>
        </row>
        <row r="1318">
          <cell r="K1318" t="str">
            <v>GBS-CN-OE ROBITICS</v>
          </cell>
        </row>
        <row r="1319">
          <cell r="K1319" t="str">
            <v>GBS-CUBE-HP-HPCM</v>
          </cell>
        </row>
        <row r="1320">
          <cell r="K1320" t="str">
            <v>GBS-PSTOOL-USER-ROLE MGMT</v>
          </cell>
        </row>
        <row r="1321">
          <cell r="K1321" t="str">
            <v>GDC-CAPACITY-MGMT</v>
          </cell>
        </row>
        <row r="1322">
          <cell r="K1322" t="str">
            <v>GF &amp; DATA SERVICE MANAGER</v>
          </cell>
        </row>
        <row r="1323">
          <cell r="K1323" t="str">
            <v>GH-BIZ-GIS CONVERTOR</v>
          </cell>
        </row>
        <row r="1324">
          <cell r="K1324" t="str">
            <v>GH-BIZ-IDS</v>
          </cell>
        </row>
        <row r="1325">
          <cell r="K1325" t="str">
            <v>GH-BIZ-WB</v>
          </cell>
        </row>
        <row r="1326">
          <cell r="K1326" t="str">
            <v>GH-DC-CRES SUPPORT</v>
          </cell>
        </row>
        <row r="1327">
          <cell r="K1327" t="str">
            <v>GH-IT-CTM</v>
          </cell>
        </row>
        <row r="1328">
          <cell r="K1328" t="str">
            <v>GH-OSV-NETWORK/TELECOMMS</v>
          </cell>
        </row>
        <row r="1329">
          <cell r="K1329" t="str">
            <v>GH-OSV-SUPPORT</v>
          </cell>
        </row>
        <row r="1330">
          <cell r="K1330" t="str">
            <v>GH-TS-FMIS</v>
          </cell>
        </row>
        <row r="1331">
          <cell r="K1331" t="str">
            <v>GH-TSS-CTRY SYSTEMS SUPPORT</v>
          </cell>
        </row>
        <row r="1332">
          <cell r="K1332" t="str">
            <v>GIS-IAM-ONECERT-UAR</v>
          </cell>
        </row>
        <row r="1333">
          <cell r="K1333" t="str">
            <v>GIS-MR-THREAT INTEL</v>
          </cell>
        </row>
        <row r="1334">
          <cell r="K1334" t="str">
            <v>GIS-RC-CODE-SCANNING</v>
          </cell>
        </row>
        <row r="1335">
          <cell r="K1335" t="str">
            <v>GIS-RC-VULNERABILITY</v>
          </cell>
        </row>
        <row r="1336">
          <cell r="K1336" t="str">
            <v>GM-DC-CRES SUPPORT</v>
          </cell>
        </row>
        <row r="1337">
          <cell r="K1337" t="str">
            <v>GM-GBL-IS-ACBS L3</v>
          </cell>
        </row>
        <row r="1338">
          <cell r="K1338" t="str">
            <v>GM-GBL-IS-ACBS SUPP</v>
          </cell>
        </row>
        <row r="1339">
          <cell r="K1339" t="str">
            <v>GM-GBL-IS-CB TRADE</v>
          </cell>
        </row>
        <row r="1340">
          <cell r="K1340" t="str">
            <v>GM-GBL-IS-CB TRADE-SD</v>
          </cell>
        </row>
        <row r="1341">
          <cell r="K1341" t="str">
            <v>GM-GBL-IS-CB TRADE-TSS</v>
          </cell>
        </row>
        <row r="1342">
          <cell r="K1342" t="str">
            <v>GM-GBL-IS-HELIOS SUPP</v>
          </cell>
        </row>
        <row r="1343">
          <cell r="K1343" t="str">
            <v>GM-GBL-IS-TRADE-SURV-SUPP</v>
          </cell>
        </row>
        <row r="1344">
          <cell r="K1344" t="str">
            <v>GM-GBL-IS-TRADE-SURV-SUPP-SD</v>
          </cell>
        </row>
        <row r="1345">
          <cell r="K1345" t="str">
            <v>GM-GBL-IS-TRADE-SURV-SUPP-TSS</v>
          </cell>
        </row>
        <row r="1346">
          <cell r="K1346" t="str">
            <v>GM-IS-CREDIT RISK SUPP</v>
          </cell>
        </row>
        <row r="1347">
          <cell r="K1347" t="str">
            <v>GM-IT-CTM</v>
          </cell>
        </row>
        <row r="1348">
          <cell r="K1348" t="str">
            <v>GM-TSS-CTRY SYSTEMS SUPPORT</v>
          </cell>
        </row>
        <row r="1349">
          <cell r="K1349" t="str">
            <v>GTO CAB WEST</v>
          </cell>
        </row>
        <row r="1350">
          <cell r="K1350" t="str">
            <v>GTSD-AE-SOLDEL</v>
          </cell>
        </row>
        <row r="1351">
          <cell r="K1351" t="str">
            <v>GTSD-DSMF-PROJECTS</v>
          </cell>
        </row>
        <row r="1352">
          <cell r="K1352" t="str">
            <v>GTSD-GBL-PAE</v>
          </cell>
        </row>
        <row r="1353">
          <cell r="K1353" t="str">
            <v>GTSD-ISCI-JIVE PROJECTS</v>
          </cell>
        </row>
        <row r="1354">
          <cell r="K1354" t="str">
            <v>GTSD-MY-I&amp;CM</v>
          </cell>
        </row>
        <row r="1355">
          <cell r="K1355" t="str">
            <v>GTSD-NG-SOLDEL</v>
          </cell>
        </row>
        <row r="1356">
          <cell r="K1356" t="str">
            <v>HK-BIZ-WM</v>
          </cell>
        </row>
        <row r="1357">
          <cell r="K1357" t="str">
            <v>HK-DC-CRES SUPPORT</v>
          </cell>
        </row>
        <row r="1358">
          <cell r="K1358" t="str">
            <v>HK-IS-CAD</v>
          </cell>
        </row>
        <row r="1359">
          <cell r="K1359" t="str">
            <v>HK-IS-CBRS MF</v>
          </cell>
        </row>
        <row r="1360">
          <cell r="K1360" t="str">
            <v>HK-IS-CCRA</v>
          </cell>
        </row>
        <row r="1361">
          <cell r="K1361" t="str">
            <v>HK-IS-CCSP</v>
          </cell>
        </row>
        <row r="1362">
          <cell r="K1362" t="str">
            <v>HK-IS-CCSP-SD</v>
          </cell>
        </row>
        <row r="1363">
          <cell r="K1363" t="str">
            <v>HK-IS-CNAPS-BRIDGE</v>
          </cell>
        </row>
        <row r="1364">
          <cell r="K1364" t="str">
            <v>HK-IS-CNAPS-BRIDGE-SD</v>
          </cell>
        </row>
        <row r="1365">
          <cell r="K1365" t="str">
            <v>HK-IS-GCIPS</v>
          </cell>
        </row>
        <row r="1366">
          <cell r="K1366" t="str">
            <v>HK-IS-HOGAN BATCH-CIS</v>
          </cell>
        </row>
        <row r="1367">
          <cell r="K1367" t="str">
            <v>HK-IS-HOGAN BATCH-IDS</v>
          </cell>
        </row>
        <row r="1368">
          <cell r="K1368" t="str">
            <v>HK-IS-HOGAN O/L</v>
          </cell>
        </row>
        <row r="1369">
          <cell r="K1369" t="str">
            <v>HK-IS-HOGAN-PAYMENT</v>
          </cell>
        </row>
        <row r="1370">
          <cell r="K1370" t="str">
            <v>HK-IS-HOGAN-SBR</v>
          </cell>
        </row>
        <row r="1371">
          <cell r="K1371" t="str">
            <v>HK-IS-ITAX</v>
          </cell>
        </row>
        <row r="1372">
          <cell r="K1372" t="str">
            <v>HK-IS-LCS</v>
          </cell>
        </row>
        <row r="1373">
          <cell r="K1373" t="str">
            <v>HK-IS-OAMS</v>
          </cell>
        </row>
        <row r="1374">
          <cell r="K1374" t="str">
            <v>HK-IS-ODS</v>
          </cell>
        </row>
        <row r="1375">
          <cell r="K1375" t="str">
            <v>HK-IS-SAA-RTGS</v>
          </cell>
        </row>
        <row r="1376">
          <cell r="K1376" t="str">
            <v>HK-IS-SVS</v>
          </cell>
        </row>
        <row r="1377">
          <cell r="K1377" t="str">
            <v>HK-IS-VTM-SUPPORT</v>
          </cell>
        </row>
        <row r="1378">
          <cell r="K1378" t="str">
            <v>HK-IT-CTM</v>
          </cell>
        </row>
        <row r="1379">
          <cell r="K1379" t="str">
            <v>HK-OSV-BCP</v>
          </cell>
        </row>
        <row r="1380">
          <cell r="K1380" t="str">
            <v>HK-OSV-CL SYSTEMS</v>
          </cell>
        </row>
        <row r="1381">
          <cell r="K1381" t="str">
            <v>HK-OSV-DVR-DESKTOP-SUPPORT</v>
          </cell>
        </row>
        <row r="1382">
          <cell r="K1382" t="str">
            <v>HK-OSV-EBRANCH-HARDWARE</v>
          </cell>
        </row>
        <row r="1383">
          <cell r="K1383" t="str">
            <v>HK-OSV-ERB</v>
          </cell>
        </row>
        <row r="1384">
          <cell r="K1384" t="str">
            <v>HK-OSV-FUJI XEROX</v>
          </cell>
        </row>
        <row r="1385">
          <cell r="K1385" t="str">
            <v>HK-OSV-G4S</v>
          </cell>
        </row>
        <row r="1386">
          <cell r="K1386" t="str">
            <v>HK-OSV-HARDWARE-SUPPORT</v>
          </cell>
        </row>
        <row r="1387">
          <cell r="K1387" t="str">
            <v>HK-OSV-HKBN</v>
          </cell>
        </row>
        <row r="1388">
          <cell r="K1388" t="str">
            <v>HK-OSV-IFC-DESKTOP-SUPPORT</v>
          </cell>
        </row>
        <row r="1389">
          <cell r="K1389" t="str">
            <v>HK-OSV-ITI</v>
          </cell>
        </row>
        <row r="1390">
          <cell r="K1390" t="str">
            <v>HK-OSV-MOVE &amp; CHANGE-SUPPORT</v>
          </cell>
        </row>
        <row r="1391">
          <cell r="K1391" t="str">
            <v>HK-OSV-REMOTE-SITES-SUPPORT</v>
          </cell>
        </row>
        <row r="1392">
          <cell r="K1392" t="str">
            <v>HK-OSV-SBR</v>
          </cell>
        </row>
        <row r="1393">
          <cell r="K1393" t="str">
            <v>HK-OSV-SCANNER</v>
          </cell>
        </row>
        <row r="1394">
          <cell r="K1394" t="str">
            <v>HK-OSV-SCT-DESKTOP-SUPPORT</v>
          </cell>
        </row>
        <row r="1395">
          <cell r="K1395" t="str">
            <v>HK-OSV-SERVER-SUPPORT</v>
          </cell>
        </row>
        <row r="1396">
          <cell r="K1396" t="str">
            <v>HK-OSV-UNISYS</v>
          </cell>
        </row>
        <row r="1397">
          <cell r="K1397" t="str">
            <v>HK-OSV-WOFE-BJ</v>
          </cell>
        </row>
        <row r="1398">
          <cell r="K1398" t="str">
            <v>HK-TS-FMIS</v>
          </cell>
        </row>
        <row r="1399">
          <cell r="K1399" t="str">
            <v>HK-TSS-CTRY SYSTEMS SUPPORT</v>
          </cell>
        </row>
        <row r="1400">
          <cell r="K1400" t="str">
            <v>ICM CODE MAINTENANCE</v>
          </cell>
        </row>
        <row r="1401">
          <cell r="K1401" t="str">
            <v>ID-BIZ-BIFINANCE</v>
          </cell>
        </row>
        <row r="1402">
          <cell r="K1402" t="str">
            <v>ID-BIZ-CTP</v>
          </cell>
        </row>
        <row r="1403">
          <cell r="K1403" t="str">
            <v>ID-BIZ-FMFO</v>
          </cell>
        </row>
        <row r="1404">
          <cell r="K1404" t="str">
            <v>ID-DC-CRES SUPPORT</v>
          </cell>
        </row>
        <row r="1405">
          <cell r="K1405" t="str">
            <v>ID-IT-CTM</v>
          </cell>
        </row>
        <row r="1406">
          <cell r="K1406" t="str">
            <v>ID-IT-DATA CENTER</v>
          </cell>
        </row>
        <row r="1407">
          <cell r="K1407" t="str">
            <v>ID-IT-PMO</v>
          </cell>
        </row>
        <row r="1408">
          <cell r="K1408" t="str">
            <v>ID-IT-SECURITY APPLICATION</v>
          </cell>
        </row>
        <row r="1409">
          <cell r="K1409" t="str">
            <v>ID-OSV-DESKTOP</v>
          </cell>
        </row>
        <row r="1410">
          <cell r="K1410" t="str">
            <v>ID-OSV-PABX</v>
          </cell>
        </row>
        <row r="1411">
          <cell r="K1411" t="str">
            <v>ID-OSV-SERVER-SUPPORT</v>
          </cell>
        </row>
        <row r="1412">
          <cell r="K1412" t="str">
            <v>ID-TS-FMIS</v>
          </cell>
        </row>
        <row r="1413">
          <cell r="K1413" t="str">
            <v>ID-TSS-CTRY SYSTEMS SUPPORT</v>
          </cell>
        </row>
        <row r="1414">
          <cell r="K1414" t="str">
            <v>ID-TSS-NETWORK SERVICES</v>
          </cell>
        </row>
        <row r="1415">
          <cell r="K1415" t="str">
            <v>IE-IT-CTM</v>
          </cell>
        </row>
        <row r="1416">
          <cell r="K1416" t="str">
            <v>IN-BIZ SCOPE CB-BPU</v>
          </cell>
        </row>
        <row r="1417">
          <cell r="K1417" t="str">
            <v>IN-BIZ-BANCA-IPAD MANAGEMENT</v>
          </cell>
        </row>
        <row r="1418">
          <cell r="K1418" t="str">
            <v>IN-BIZ-BCM</v>
          </cell>
        </row>
        <row r="1419">
          <cell r="K1419" t="str">
            <v>IN-CARDS-OPERATIONS</v>
          </cell>
        </row>
        <row r="1420">
          <cell r="K1420" t="str">
            <v>IN-CTM-EKUBER-USERADMIN</v>
          </cell>
        </row>
        <row r="1421">
          <cell r="K1421" t="str">
            <v>IN-CTM-USERADMIN</v>
          </cell>
        </row>
        <row r="1422">
          <cell r="K1422" t="str">
            <v>IN-DC-PROPERTY SUPPORT</v>
          </cell>
        </row>
        <row r="1423">
          <cell r="K1423" t="str">
            <v>INFRA-CLOUD-PRIVATE-IAAS-DLV</v>
          </cell>
        </row>
        <row r="1424">
          <cell r="K1424" t="str">
            <v>INFRA-CLOUD-PRIVATE-IAAS-ENG</v>
          </cell>
        </row>
        <row r="1425">
          <cell r="K1425" t="str">
            <v>INFRA-CLOUD-PRIVATE-IAAS-OPS</v>
          </cell>
        </row>
        <row r="1426">
          <cell r="K1426" t="str">
            <v>INFRA-CLOUD-PRIVATE-IAAS-PRD</v>
          </cell>
        </row>
        <row r="1427">
          <cell r="K1427" t="str">
            <v>IN-GC-ECIO</v>
          </cell>
        </row>
        <row r="1428">
          <cell r="K1428" t="str">
            <v>IN-GSSC-CAM</v>
          </cell>
        </row>
        <row r="1429">
          <cell r="K1429" t="str">
            <v>IN-GSSC-DC-PROPERTY SUPPORT</v>
          </cell>
        </row>
        <row r="1430">
          <cell r="K1430" t="str">
            <v>IN-ISCI-ARCHIVAL</v>
          </cell>
        </row>
        <row r="1431">
          <cell r="K1431" t="str">
            <v>IN-ISCI-CARDS</v>
          </cell>
        </row>
        <row r="1432">
          <cell r="K1432" t="str">
            <v>IN-ISCI-CARDS-SD</v>
          </cell>
        </row>
        <row r="1433">
          <cell r="K1433" t="str">
            <v>IN-ISCI-CB</v>
          </cell>
        </row>
        <row r="1434">
          <cell r="K1434" t="str">
            <v>IN-ISCI-CBR-RBI</v>
          </cell>
        </row>
        <row r="1435">
          <cell r="K1435" t="str">
            <v>IN-ISCI-CTS</v>
          </cell>
        </row>
        <row r="1436">
          <cell r="K1436" t="str">
            <v>IN-ISCI-FINANCE</v>
          </cell>
        </row>
        <row r="1437">
          <cell r="K1437" t="str">
            <v>IN-ISCI-FMS</v>
          </cell>
        </row>
        <row r="1438">
          <cell r="K1438" t="str">
            <v>IN-ISCI-GRR</v>
          </cell>
        </row>
        <row r="1439">
          <cell r="K1439" t="str">
            <v>IN-ISCI-IMGR</v>
          </cell>
        </row>
        <row r="1440">
          <cell r="K1440" t="str">
            <v>IN-ISCI-NACH</v>
          </cell>
        </row>
        <row r="1441">
          <cell r="K1441" t="str">
            <v>IN-ISCI-NACH-SD</v>
          </cell>
        </row>
        <row r="1442">
          <cell r="K1442" t="str">
            <v>IN-ISCI-PMS</v>
          </cell>
        </row>
        <row r="1443">
          <cell r="K1443" t="str">
            <v>IN-ISCI-RSR</v>
          </cell>
        </row>
        <row r="1444">
          <cell r="K1444" t="str">
            <v>IN-ISCI-RTGS</v>
          </cell>
        </row>
        <row r="1445">
          <cell r="K1445" t="str">
            <v>IN-ISCI-SGS</v>
          </cell>
        </row>
        <row r="1446">
          <cell r="K1446" t="str">
            <v>IN-ISCI-WB</v>
          </cell>
        </row>
        <row r="1447">
          <cell r="K1447" t="str">
            <v>IN-IS-SAA</v>
          </cell>
        </row>
        <row r="1448">
          <cell r="K1448" t="str">
            <v>IN-IS-SCSI-BACKOFFICE</v>
          </cell>
        </row>
        <row r="1449">
          <cell r="K1449" t="str">
            <v>IN-IS-SCSI-CB-FRONTOFFICE</v>
          </cell>
        </row>
        <row r="1450">
          <cell r="K1450" t="str">
            <v>IN-IS-SCSI-COMPLIANCE</v>
          </cell>
        </row>
        <row r="1451">
          <cell r="K1451" t="str">
            <v>IN-IT-CTM</v>
          </cell>
        </row>
        <row r="1452">
          <cell r="K1452" t="str">
            <v>IN-IT-GSSCCH-CTM</v>
          </cell>
        </row>
        <row r="1453">
          <cell r="K1453" t="str">
            <v>IN-IT-SCSI-INFRA</v>
          </cell>
        </row>
        <row r="1454">
          <cell r="K1454" t="str">
            <v>IN-IT-SCSI-NETWORK</v>
          </cell>
        </row>
        <row r="1455">
          <cell r="K1455" t="str">
            <v>IN-OSV-ASSETMANAGEMENT</v>
          </cell>
        </row>
        <row r="1456">
          <cell r="K1456" t="str">
            <v>IN-OSV-BANGALORE RMZ</v>
          </cell>
        </row>
        <row r="1457">
          <cell r="K1457" t="str">
            <v>IN-OSV-BTP</v>
          </cell>
        </row>
        <row r="1458">
          <cell r="K1458" t="str">
            <v>IN-OSV-CARDS</v>
          </cell>
        </row>
        <row r="1459">
          <cell r="K1459" t="str">
            <v>IN-OSV-CC</v>
          </cell>
        </row>
        <row r="1460">
          <cell r="K1460" t="str">
            <v>IN-OSV-DCO</v>
          </cell>
        </row>
        <row r="1461">
          <cell r="K1461" t="str">
            <v>IN-OSV-DESKTOP COMPLIANCE</v>
          </cell>
        </row>
        <row r="1462">
          <cell r="K1462" t="str">
            <v>IN-OSV-DIGITAL</v>
          </cell>
        </row>
        <row r="1463">
          <cell r="K1463" t="str">
            <v>IN-OSV-EAST</v>
          </cell>
        </row>
        <row r="1464">
          <cell r="K1464" t="str">
            <v>IN-OSV-FUTURA</v>
          </cell>
        </row>
        <row r="1465">
          <cell r="K1465" t="str">
            <v>IN-OSV-GBS</v>
          </cell>
        </row>
        <row r="1466">
          <cell r="K1466" t="str">
            <v>IN-OSV-GBS-ESDF</v>
          </cell>
        </row>
        <row r="1467">
          <cell r="K1467" t="str">
            <v>IN-OSV-GSSC TELEPHONY</v>
          </cell>
        </row>
        <row r="1468">
          <cell r="K1468" t="str">
            <v>IN-OSV-GSSCINTELSUPPORT</v>
          </cell>
        </row>
        <row r="1469">
          <cell r="K1469" t="str">
            <v>IN-OSV-GSSC-XEROX</v>
          </cell>
        </row>
        <row r="1470">
          <cell r="K1470" t="str">
            <v>IN-OSV-INTELSUPPORT</v>
          </cell>
        </row>
        <row r="1471">
          <cell r="K1471" t="str">
            <v>IN-OSV-MIDRANGESUPPORT</v>
          </cell>
        </row>
        <row r="1472">
          <cell r="K1472" t="str">
            <v>IN-OSV-NETWORKSUPPORT</v>
          </cell>
        </row>
        <row r="1473">
          <cell r="K1473" t="str">
            <v>IN-OSV-NORTH</v>
          </cell>
        </row>
        <row r="1474">
          <cell r="K1474" t="str">
            <v>IN-OSV-ORANGE</v>
          </cell>
        </row>
        <row r="1475">
          <cell r="K1475" t="str">
            <v>IN-OSV-SCB-CAM</v>
          </cell>
        </row>
        <row r="1476">
          <cell r="K1476" t="str">
            <v>IN-OSV-SCSI</v>
          </cell>
        </row>
        <row r="1477">
          <cell r="K1477" t="str">
            <v>IN-OSV-SECURITY COMPLIANCE</v>
          </cell>
        </row>
        <row r="1478">
          <cell r="K1478" t="str">
            <v>IN-OSV-SHYAMALA TOWERS</v>
          </cell>
        </row>
        <row r="1479">
          <cell r="K1479" t="str">
            <v>IN-OSV-SOUTH</v>
          </cell>
        </row>
        <row r="1480">
          <cell r="K1480" t="str">
            <v>IN-OSV-VODAFONE MOBILITY SVCS</v>
          </cell>
        </row>
        <row r="1481">
          <cell r="K1481" t="str">
            <v>IN-OSV-WEST</v>
          </cell>
        </row>
        <row r="1482">
          <cell r="K1482" t="str">
            <v>IN-OSV-WIPRO TELEPHONY</v>
          </cell>
        </row>
        <row r="1483">
          <cell r="K1483" t="str">
            <v>IN-OSV-XEROX</v>
          </cell>
        </row>
        <row r="1484">
          <cell r="K1484" t="str">
            <v>IN-SS-WB</v>
          </cell>
        </row>
        <row r="1485">
          <cell r="K1485" t="str">
            <v>IN-TS-FMIS</v>
          </cell>
        </row>
        <row r="1486">
          <cell r="K1486" t="str">
            <v>IN-TSS-CSS PAYMENT GATEWAY</v>
          </cell>
        </row>
        <row r="1487">
          <cell r="K1487" t="str">
            <v>IN-TSS-CTRY SYSTEMS SUPPORT</v>
          </cell>
        </row>
        <row r="1488">
          <cell r="K1488" t="str">
            <v>IN-TSS-GLOBAL SHARED SERVICES</v>
          </cell>
        </row>
        <row r="1489">
          <cell r="K1489" t="str">
            <v>IQ-OSV-SUPPORT</v>
          </cell>
        </row>
        <row r="1490">
          <cell r="K1490" t="str">
            <v>ISO iPM Projects</v>
          </cell>
        </row>
        <row r="1491">
          <cell r="K1491" t="str">
            <v>ISO-CN-SUPP-DATA</v>
          </cell>
        </row>
        <row r="1492">
          <cell r="K1492" t="str">
            <v>ISO-ENG-AUTOMATION-GBL</v>
          </cell>
        </row>
        <row r="1493">
          <cell r="K1493" t="str">
            <v>ISO-ENG-DATABASE</v>
          </cell>
        </row>
        <row r="1494">
          <cell r="K1494" t="str">
            <v>ISO-ENG-MIDDLEWARE</v>
          </cell>
        </row>
        <row r="1495">
          <cell r="K1495" t="str">
            <v>ISO-ENG-OIS-GBL</v>
          </cell>
        </row>
        <row r="1496">
          <cell r="K1496" t="str">
            <v>ISO-GBL-TD-TMS-MONITORING</v>
          </cell>
        </row>
        <row r="1497">
          <cell r="K1497" t="str">
            <v>ISO-GTO-MODELLING INFRA</v>
          </cell>
        </row>
        <row r="1498">
          <cell r="K1498" t="str">
            <v>ISO-IND-TEM-TEST-INFRA</v>
          </cell>
        </row>
        <row r="1499">
          <cell r="K1499" t="str">
            <v>ISO-MY-TEM</v>
          </cell>
        </row>
        <row r="1500">
          <cell r="K1500" t="str">
            <v>ISO-REMEDY-BAO-INTERFACE</v>
          </cell>
        </row>
        <row r="1501">
          <cell r="K1501" t="str">
            <v>ISO-SUPP-NETWORK-AFRICA</v>
          </cell>
        </row>
        <row r="1502">
          <cell r="K1502" t="str">
            <v>ISO-SUPP-NETWORK-AMER</v>
          </cell>
        </row>
        <row r="1503">
          <cell r="K1503" t="str">
            <v>ISO-SUPP-NETWORK-AUTOMATON</v>
          </cell>
        </row>
        <row r="1504">
          <cell r="K1504" t="str">
            <v>ISO-SUPP-NETWORK-BD</v>
          </cell>
        </row>
        <row r="1505">
          <cell r="K1505" t="str">
            <v>ISO-SUPP-NETWORK-DELIVERY</v>
          </cell>
        </row>
        <row r="1506">
          <cell r="K1506" t="str">
            <v>ISO-SUPP-NETWORK-EUROPE</v>
          </cell>
        </row>
        <row r="1507">
          <cell r="K1507" t="str">
            <v>ISO-SUPP-NETWORK-HUB</v>
          </cell>
        </row>
        <row r="1508">
          <cell r="K1508" t="str">
            <v>ISO-SUPP-NETWORK-MENAP</v>
          </cell>
        </row>
        <row r="1509">
          <cell r="K1509" t="str">
            <v>ISO-SUPP-NETWORK-NEA</v>
          </cell>
        </row>
        <row r="1510">
          <cell r="K1510" t="str">
            <v>ISO-SUPP-NETWORK-REMEDIATION</v>
          </cell>
        </row>
        <row r="1511">
          <cell r="K1511" t="str">
            <v>ISO-SUPP-NETWORK-SA</v>
          </cell>
        </row>
        <row r="1512">
          <cell r="K1512" t="str">
            <v>ISO-SUPP-NETWORK-SEA</v>
          </cell>
        </row>
        <row r="1513">
          <cell r="K1513" t="str">
            <v>ISO-SUPP-NW-TACACS ELEV ACC</v>
          </cell>
        </row>
        <row r="1514">
          <cell r="K1514" t="str">
            <v>ISO-SUPPORT-SERVICE TRANSITION</v>
          </cell>
        </row>
        <row r="1515">
          <cell r="K1515" t="str">
            <v>ISO-SUPP-STORAGE-BACKUPS</v>
          </cell>
        </row>
        <row r="1516">
          <cell r="K1516" t="str">
            <v>ISO-SUPP-STORAGE-NAS</v>
          </cell>
        </row>
        <row r="1517">
          <cell r="K1517" t="str">
            <v>ISO-SUPP-STORAGE-SAN-MSU</v>
          </cell>
        </row>
        <row r="1518">
          <cell r="K1518" t="str">
            <v>ISO-SUPP-VMO</v>
          </cell>
        </row>
        <row r="1519">
          <cell r="K1519" t="str">
            <v>ISO-SUPP-WEB-BAU</v>
          </cell>
        </row>
        <row r="1520">
          <cell r="K1520" t="str">
            <v>ISO-SUPP-WEB-Projects</v>
          </cell>
        </row>
        <row r="1521">
          <cell r="K1521" t="str">
            <v>ISO-SUPP-WEBSUPPORT-TSS</v>
          </cell>
        </row>
        <row r="1522">
          <cell r="K1522" t="str">
            <v>ISO-SUPP-WS-FL-R&amp;D</v>
          </cell>
        </row>
        <row r="1523">
          <cell r="K1523" t="str">
            <v>ISO-SUPP-WS-INT-AD</v>
          </cell>
        </row>
        <row r="1524">
          <cell r="K1524" t="str">
            <v>ISO-SUPP-WS-INT-COLLABORATION</v>
          </cell>
        </row>
        <row r="1525">
          <cell r="K1525" t="str">
            <v>ISO-SUPP-WS-INT-MESSAGING</v>
          </cell>
        </row>
        <row r="1526">
          <cell r="K1526" t="str">
            <v>ISO-TD-TMS-EMT-ITSM-L3</v>
          </cell>
        </row>
        <row r="1527">
          <cell r="K1527" t="str">
            <v>ISO-TO-GBM-CH-FPOC</v>
          </cell>
        </row>
        <row r="1528">
          <cell r="K1528" t="str">
            <v>ISO-TO-GBM-KL-FPOC</v>
          </cell>
        </row>
        <row r="1529">
          <cell r="K1529" t="str">
            <v>ISO-TO-GOC-CENTRALISED OPS</v>
          </cell>
        </row>
        <row r="1530">
          <cell r="K1530" t="str">
            <v>ISO-TO-GOC-CONTROL-M</v>
          </cell>
        </row>
        <row r="1531">
          <cell r="K1531" t="str">
            <v>ISO-TO-GRD-CH-WEB SUPPORT</v>
          </cell>
        </row>
        <row r="1532">
          <cell r="K1532" t="str">
            <v>ISO-TO-GRD-NETWORK</v>
          </cell>
        </row>
        <row r="1533">
          <cell r="K1533" t="str">
            <v>ISO-TO-GRD-PVB</v>
          </cell>
        </row>
        <row r="1534">
          <cell r="K1534" t="str">
            <v>ISO-TO-GSD SDT</v>
          </cell>
        </row>
        <row r="1535">
          <cell r="K1535" t="str">
            <v>ISO-TO-GSD SDT DSM-EX</v>
          </cell>
        </row>
        <row r="1536">
          <cell r="K1536" t="str">
            <v>ISO-TO-GSD SDT-EX</v>
          </cell>
        </row>
        <row r="1537">
          <cell r="K1537" t="str">
            <v>ISO-TO-GSD-ATM MONITORING</v>
          </cell>
        </row>
        <row r="1538">
          <cell r="K1538" t="str">
            <v>ISO-TO-GSD-AWAIT-PART LICENSE</v>
          </cell>
        </row>
        <row r="1539">
          <cell r="K1539" t="str">
            <v>ISO-TO-GSD-CH CUSTOMER SUPPORT</v>
          </cell>
        </row>
        <row r="1540">
          <cell r="K1540" t="str">
            <v>ISO-TO-GSDCH POLICY&amp;PUBLISHING</v>
          </cell>
        </row>
        <row r="1541">
          <cell r="K1541" t="str">
            <v>ISO-TO-GSD-CH RMS DATA ADMIN</v>
          </cell>
        </row>
        <row r="1542">
          <cell r="K1542" t="str">
            <v>ISO-TO-GSD-CIC PREMIUM</v>
          </cell>
        </row>
        <row r="1543">
          <cell r="K1543" t="str">
            <v>ISO-TO-GSD-IM SEV3</v>
          </cell>
        </row>
        <row r="1544">
          <cell r="K1544" t="str">
            <v>ISO-TO-GSD-IM SEV3-PK</v>
          </cell>
        </row>
        <row r="1545">
          <cell r="K1545" t="str">
            <v>ISO-TO-GSD-KL CUSTOMER SUPPORT</v>
          </cell>
        </row>
        <row r="1546">
          <cell r="K1546" t="str">
            <v>ISO-TO-GSDKL POLICY&amp;PUBLISHING</v>
          </cell>
        </row>
        <row r="1547">
          <cell r="K1547" t="str">
            <v>ISO-TO-GSD-KL RMS DATA ADMIN</v>
          </cell>
        </row>
        <row r="1548">
          <cell r="K1548" t="str">
            <v>ISO-TO-GSD-PRIORITY</v>
          </cell>
        </row>
        <row r="1549">
          <cell r="K1549" t="str">
            <v>ISO-TO-GSD-RMS DATAPOST</v>
          </cell>
        </row>
        <row r="1550">
          <cell r="K1550" t="str">
            <v>ISO-TO-GSD-SDT DSM</v>
          </cell>
        </row>
        <row r="1551">
          <cell r="K1551" t="str">
            <v>ISO-TO-GSD-TSTP-APPROVERS</v>
          </cell>
        </row>
        <row r="1552">
          <cell r="K1552" t="str">
            <v>ISO-TO-GSD-WEALTH PREMIUM</v>
          </cell>
        </row>
        <row r="1553">
          <cell r="K1553" t="str">
            <v>ISO-TO-GSL-ACTUATE SUPPORT</v>
          </cell>
        </row>
        <row r="1554">
          <cell r="K1554" t="str">
            <v>ISO-TO-GSO-KL IM HIGH SEV</v>
          </cell>
        </row>
        <row r="1555">
          <cell r="K1555" t="str">
            <v>ISO-TO-GST-CHANGE MGMT</v>
          </cell>
        </row>
        <row r="1556">
          <cell r="K1556" t="str">
            <v>ISO-TO-GST-CHANGE MGMT-CHN</v>
          </cell>
        </row>
        <row r="1557">
          <cell r="K1557" t="str">
            <v>ISO-TO-GST-CHANGE MGMT-KL</v>
          </cell>
        </row>
        <row r="1558">
          <cell r="K1558" t="str">
            <v>ISO-TO-TMS-DEVELOPMENT</v>
          </cell>
        </row>
        <row r="1559">
          <cell r="K1559" t="str">
            <v>IT-IT-CTM</v>
          </cell>
        </row>
        <row r="1560">
          <cell r="K1560" t="str">
            <v>ITO AFRICA CAB</v>
          </cell>
        </row>
        <row r="1561">
          <cell r="K1561" t="str">
            <v>ITO-RB-VOICE&amp;VIRTUAL</v>
          </cell>
        </row>
        <row r="1562">
          <cell r="K1562" t="str">
            <v>ITO-RBWMO-WMO</v>
          </cell>
        </row>
        <row r="1563">
          <cell r="K1563" t="str">
            <v>ITO-SUPP-RUNDECK-SELFSERVICE</v>
          </cell>
        </row>
        <row r="1564">
          <cell r="K1564" t="str">
            <v>ITO-TD-TMS-TOI</v>
          </cell>
        </row>
        <row r="1565">
          <cell r="K1565" t="str">
            <v>ITO-TD-UNIFIED COMM</v>
          </cell>
        </row>
        <row r="1566">
          <cell r="K1566" t="str">
            <v>ITO-TD-WORKSPACE-PS</v>
          </cell>
        </row>
        <row r="1567">
          <cell r="K1567" t="str">
            <v>ITO-TS-CLOUD-DELIVERY</v>
          </cell>
        </row>
        <row r="1568">
          <cell r="K1568" t="str">
            <v>ITO-TS-CLOUD-ENGINEERING</v>
          </cell>
        </row>
        <row r="1569">
          <cell r="K1569" t="str">
            <v>ITO-TS-CLOUD-OPERATIONS</v>
          </cell>
        </row>
        <row r="1570">
          <cell r="K1570" t="str">
            <v>ITO-TS-CLOUD-PRODUCT</v>
          </cell>
        </row>
        <row r="1571">
          <cell r="K1571" t="str">
            <v>ITSC RPT MAR</v>
          </cell>
        </row>
        <row r="1572">
          <cell r="K1572" t="str">
            <v>JE-IS-APPLICATION SUPPORT</v>
          </cell>
        </row>
        <row r="1573">
          <cell r="K1573" t="str">
            <v>JERSEY IS</v>
          </cell>
        </row>
        <row r="1574">
          <cell r="K1574" t="str">
            <v>JE-TSS-CTRY SYSTEMS SUPPORT</v>
          </cell>
        </row>
        <row r="1575">
          <cell r="K1575" t="str">
            <v>JO-DC-CRES SUPPORT</v>
          </cell>
        </row>
        <row r="1576">
          <cell r="K1576" t="str">
            <v>JO-IT-CTM</v>
          </cell>
        </row>
        <row r="1577">
          <cell r="K1577" t="str">
            <v>JO-IT-DATA CENTRE</v>
          </cell>
        </row>
        <row r="1578">
          <cell r="K1578" t="str">
            <v>JO-OSV-SUPPORT</v>
          </cell>
        </row>
        <row r="1579">
          <cell r="K1579" t="str">
            <v>JO-TSS-CTRY SYSTEMS SUPPORT</v>
          </cell>
        </row>
        <row r="1580">
          <cell r="K1580" t="str">
            <v>JP-DC-CRES SUPPORT</v>
          </cell>
        </row>
        <row r="1581">
          <cell r="K1581" t="str">
            <v>JP-IT-CTM</v>
          </cell>
        </row>
        <row r="1582">
          <cell r="K1582" t="str">
            <v>JP-TSS-CTRY SYSTEMS SUPPORT</v>
          </cell>
        </row>
        <row r="1583">
          <cell r="K1583" t="str">
            <v>KE-BIZ-DATASTORE</v>
          </cell>
        </row>
        <row r="1584">
          <cell r="K1584" t="str">
            <v>KE-BIZ-FINANCE</v>
          </cell>
        </row>
        <row r="1585">
          <cell r="K1585" t="str">
            <v>KE-BIZ-IDS</v>
          </cell>
        </row>
        <row r="1586">
          <cell r="K1586" t="str">
            <v>KE-BIZ-SIGCAP</v>
          </cell>
        </row>
        <row r="1587">
          <cell r="K1587" t="str">
            <v>KE-BIZ-SOLDEL</v>
          </cell>
        </row>
        <row r="1588">
          <cell r="K1588" t="str">
            <v>KE-DC-PROPERTY SUPPORT</v>
          </cell>
        </row>
        <row r="1589">
          <cell r="K1589" t="str">
            <v>KE-IT-CTM</v>
          </cell>
        </row>
        <row r="1590">
          <cell r="K1590" t="str">
            <v>KE-IT-DATA CENTER</v>
          </cell>
        </row>
        <row r="1591">
          <cell r="K1591" t="str">
            <v>KE-IT-NETWORK SUPPORT</v>
          </cell>
        </row>
        <row r="1592">
          <cell r="K1592" t="str">
            <v>KE-OSV-PCLAN</v>
          </cell>
        </row>
        <row r="1593">
          <cell r="K1593" t="str">
            <v>KE-PROPERTY-LOBBYADMIN</v>
          </cell>
        </row>
        <row r="1594">
          <cell r="K1594" t="str">
            <v>KE-TS-FMIS</v>
          </cell>
        </row>
        <row r="1595">
          <cell r="K1595" t="str">
            <v>KE-TSS-CTRY SYSTEMS SUPPORT</v>
          </cell>
        </row>
        <row r="1596">
          <cell r="K1596" t="str">
            <v>Knowledge Approver Group</v>
          </cell>
        </row>
        <row r="1597">
          <cell r="K1597" t="str">
            <v>KR-IT-SCBK CTMIO</v>
          </cell>
        </row>
        <row r="1598">
          <cell r="K1598" t="str">
            <v>KR-IT-SCBK ITDM/CTM</v>
          </cell>
        </row>
        <row r="1599">
          <cell r="K1599" t="str">
            <v>KR-IT-SCBK WBGM</v>
          </cell>
        </row>
        <row r="1600">
          <cell r="K1600" t="str">
            <v>KR-IT-SCSK OPS</v>
          </cell>
        </row>
        <row r="1601">
          <cell r="K1601" t="str">
            <v>KR-SCSK-CTRY SYSTEMS SUPPORT</v>
          </cell>
        </row>
        <row r="1602">
          <cell r="K1602" t="str">
            <v>LAR-TSS-CTRY SYSTEMS SUPPORT</v>
          </cell>
        </row>
        <row r="1603">
          <cell r="K1603" t="str">
            <v>LK-DC-CRES SUPPORT</v>
          </cell>
        </row>
        <row r="1604">
          <cell r="K1604" t="str">
            <v>LK-IT-APPL SECURITY SUPPORT</v>
          </cell>
        </row>
        <row r="1605">
          <cell r="K1605" t="str">
            <v>LK-IT-CTM</v>
          </cell>
        </row>
        <row r="1606">
          <cell r="K1606" t="str">
            <v>LK-IT-DATA CENTRE</v>
          </cell>
        </row>
        <row r="1607">
          <cell r="K1607" t="str">
            <v>LK-OSV-SUPPORT</v>
          </cell>
        </row>
        <row r="1608">
          <cell r="K1608" t="str">
            <v>LK-TSS-CTRY SYSTEMS SUPPORT</v>
          </cell>
        </row>
        <row r="1609">
          <cell r="K1609" t="str">
            <v>LU-IT-CTM</v>
          </cell>
        </row>
        <row r="1610">
          <cell r="K1610" t="str">
            <v>MESA CARD400 PARAMETER CHANGE</v>
          </cell>
        </row>
        <row r="1611">
          <cell r="K1611" t="str">
            <v>MU-DC-CRES SUPPORT</v>
          </cell>
        </row>
        <row r="1612">
          <cell r="K1612" t="str">
            <v>MU-IT-CTM</v>
          </cell>
        </row>
        <row r="1613">
          <cell r="K1613" t="str">
            <v>MU-TSS-CTRY SYSTEMS SUPPORT</v>
          </cell>
        </row>
        <row r="1614">
          <cell r="K1614" t="str">
            <v>MY-BIZ-BSS SECURED</v>
          </cell>
        </row>
        <row r="1615">
          <cell r="K1615" t="str">
            <v>MY-BIZ-BSS UNSECURED</v>
          </cell>
        </row>
        <row r="1616">
          <cell r="K1616" t="str">
            <v>MY-BIZ-BSS WEALTH</v>
          </cell>
        </row>
        <row r="1617">
          <cell r="K1617" t="str">
            <v>MY-BIZ-CB-SA RECOVERY</v>
          </cell>
        </row>
        <row r="1618">
          <cell r="K1618" t="str">
            <v>MY-BIZ-FLM</v>
          </cell>
        </row>
        <row r="1619">
          <cell r="K1619" t="str">
            <v>MY-CNC-TECH SUPPORT</v>
          </cell>
        </row>
        <row r="1620">
          <cell r="K1620" t="str">
            <v>MY-DC-CRES SUPPORT</v>
          </cell>
        </row>
        <row r="1621">
          <cell r="K1621" t="str">
            <v>MY-DC-GSSC CRES SUPPORT</v>
          </cell>
        </row>
        <row r="1622">
          <cell r="K1622" t="str">
            <v>MY-ISCI-ITEPS</v>
          </cell>
        </row>
        <row r="1623">
          <cell r="K1623" t="str">
            <v>MY-ISCM-GRS</v>
          </cell>
        </row>
        <row r="1624">
          <cell r="K1624" t="str">
            <v>MY-ISCM-LOCALAPPS</v>
          </cell>
        </row>
        <row r="1625">
          <cell r="K1625" t="str">
            <v>MY-IS-INSITEMY</v>
          </cell>
        </row>
        <row r="1626">
          <cell r="K1626" t="str">
            <v>MY-IS-ISS</v>
          </cell>
        </row>
        <row r="1627">
          <cell r="K1627" t="str">
            <v>MY-IS-MDIC SUPPORT</v>
          </cell>
        </row>
        <row r="1628">
          <cell r="K1628" t="str">
            <v>MY-IT-CTM</v>
          </cell>
        </row>
        <row r="1629">
          <cell r="K1629" t="str">
            <v>MY-IT-GBSKL-CAM</v>
          </cell>
        </row>
        <row r="1630">
          <cell r="K1630" t="str">
            <v>MY-IT-GBSKL-CTM</v>
          </cell>
        </row>
        <row r="1631">
          <cell r="K1631" t="str">
            <v>MY-MYCCC-ADMIN</v>
          </cell>
        </row>
        <row r="1632">
          <cell r="K1632" t="str">
            <v>MY-OSV-CANON</v>
          </cell>
        </row>
        <row r="1633">
          <cell r="K1633" t="str">
            <v>MY-OSV-DESKTOP</v>
          </cell>
        </row>
        <row r="1634">
          <cell r="K1634" t="str">
            <v>MY-OSV-DIMENSION DATA</v>
          </cell>
        </row>
        <row r="1635">
          <cell r="K1635" t="str">
            <v>MY-OSV-DUNIA BINTANG</v>
          </cell>
        </row>
        <row r="1636">
          <cell r="K1636" t="str">
            <v>MY-OSV-EFFICIENT</v>
          </cell>
        </row>
        <row r="1637">
          <cell r="K1637" t="str">
            <v>MY-OSV-GMS</v>
          </cell>
        </row>
        <row r="1638">
          <cell r="K1638" t="str">
            <v>MY-OSV-NETWORK</v>
          </cell>
        </row>
        <row r="1639">
          <cell r="K1639" t="str">
            <v>MY-OSV-OPENSYS</v>
          </cell>
        </row>
        <row r="1640">
          <cell r="K1640" t="str">
            <v>MY-OSV-PREVOSYS</v>
          </cell>
        </row>
        <row r="1641">
          <cell r="K1641" t="str">
            <v>MY-OSV-SERVER</v>
          </cell>
        </row>
        <row r="1642">
          <cell r="K1642" t="str">
            <v>MY-OSV-TELESUPPLY</v>
          </cell>
        </row>
        <row r="1643">
          <cell r="K1643" t="str">
            <v>MY-OSV-TRISILCO</v>
          </cell>
        </row>
        <row r="1644">
          <cell r="K1644" t="str">
            <v>MY-OSV-WINCOR NIXDORF</v>
          </cell>
        </row>
        <row r="1645">
          <cell r="K1645" t="str">
            <v>MY-SS-RPPBC</v>
          </cell>
        </row>
        <row r="1646">
          <cell r="K1646" t="str">
            <v>MY-TS-FMIS</v>
          </cell>
        </row>
        <row r="1647">
          <cell r="K1647" t="str">
            <v>MY-TSS-CTRY SYSTEMS SUPPORT</v>
          </cell>
        </row>
        <row r="1648">
          <cell r="K1648" t="str">
            <v>MY-TSS-GLOBAL SHARED SERVICES</v>
          </cell>
        </row>
        <row r="1649">
          <cell r="K1649" t="str">
            <v>NG-DC-CRES SUPPORT</v>
          </cell>
        </row>
        <row r="1650">
          <cell r="K1650" t="str">
            <v>NG-OSV-PCLAN</v>
          </cell>
        </row>
        <row r="1651">
          <cell r="K1651" t="str">
            <v>NG-TS-FMIS</v>
          </cell>
        </row>
        <row r="1652">
          <cell r="K1652" t="str">
            <v>NG-TSS-CTRY SYSTEMS SUPPORT</v>
          </cell>
        </row>
        <row r="1653">
          <cell r="K1653" t="str">
            <v>NP-BIZ-APPL SECURITY SUPPORT</v>
          </cell>
        </row>
        <row r="1654">
          <cell r="K1654" t="str">
            <v>NP-DC-CRES SUPPORT</v>
          </cell>
        </row>
        <row r="1655">
          <cell r="K1655" t="str">
            <v>NP-IT-CTM</v>
          </cell>
        </row>
        <row r="1656">
          <cell r="K1656" t="str">
            <v>NP-IT-DATA CENTRE</v>
          </cell>
        </row>
        <row r="1657">
          <cell r="K1657" t="str">
            <v>NP-IT-LOCAL-APP-SUPPORT</v>
          </cell>
        </row>
        <row r="1658">
          <cell r="K1658" t="str">
            <v>NP-IT-SERVER SUPPORT</v>
          </cell>
        </row>
        <row r="1659">
          <cell r="K1659" t="str">
            <v>NP-OSV-SUPPORT</v>
          </cell>
        </row>
        <row r="1660">
          <cell r="K1660" t="str">
            <v>NP-RB-ANALYTICS</v>
          </cell>
        </row>
        <row r="1661">
          <cell r="K1661" t="str">
            <v>NP-TSS-CTRY SYSTEMS SUPPORT</v>
          </cell>
        </row>
        <row r="1662">
          <cell r="K1662" t="str">
            <v>OM-DC-CRES SUPPORT</v>
          </cell>
        </row>
        <row r="1663">
          <cell r="K1663" t="str">
            <v>OM-OSV-SUPPORT</v>
          </cell>
        </row>
        <row r="1664">
          <cell r="K1664" t="str">
            <v>OM-TSS-CTRY SYSTEMS SUPPORT</v>
          </cell>
        </row>
        <row r="1665">
          <cell r="K1665" t="str">
            <v>PH-BIZ-FLM</v>
          </cell>
        </row>
        <row r="1666">
          <cell r="K1666" t="str">
            <v>PH-DC-CRES SUPPORT</v>
          </cell>
        </row>
        <row r="1667">
          <cell r="K1667" t="str">
            <v>PH-IS-CSA</v>
          </cell>
        </row>
        <row r="1668">
          <cell r="K1668" t="str">
            <v>PH-IS-SUPPORT</v>
          </cell>
        </row>
        <row r="1669">
          <cell r="K1669" t="str">
            <v>PH-IT-CTM</v>
          </cell>
        </row>
        <row r="1670">
          <cell r="K1670" t="str">
            <v>PH-IT-DATA CENTER</v>
          </cell>
        </row>
        <row r="1671">
          <cell r="K1671" t="str">
            <v>PH-OSV-DESKTOP</v>
          </cell>
        </row>
        <row r="1672">
          <cell r="K1672" t="str">
            <v>PH-OSV-NETWORK</v>
          </cell>
        </row>
        <row r="1673">
          <cell r="K1673" t="str">
            <v>PH-OSV-TELECOMS</v>
          </cell>
        </row>
        <row r="1674">
          <cell r="K1674" t="str">
            <v>PH-TS-FMIS</v>
          </cell>
        </row>
        <row r="1675">
          <cell r="K1675" t="str">
            <v>PH-TSS-CTRY SYSTEMS SUPPORT</v>
          </cell>
        </row>
        <row r="1676">
          <cell r="K1676" t="str">
            <v>PK-BIZ-FLM</v>
          </cell>
        </row>
        <row r="1677">
          <cell r="K1677" t="str">
            <v>PK-BIZ-PREMISE</v>
          </cell>
        </row>
        <row r="1678">
          <cell r="K1678" t="str">
            <v>PK-DC-CRES SUPPORT</v>
          </cell>
        </row>
        <row r="1679">
          <cell r="K1679" t="str">
            <v>PK-IS-APPLICATION SUPPORT</v>
          </cell>
        </row>
        <row r="1680">
          <cell r="K1680" t="str">
            <v>PK-IT-APPLICATION SECURITY</v>
          </cell>
        </row>
        <row r="1681">
          <cell r="K1681" t="str">
            <v>PK-IT-CTM</v>
          </cell>
        </row>
        <row r="1682">
          <cell r="K1682" t="str">
            <v>PK-IT-DATA CENTER</v>
          </cell>
        </row>
        <row r="1683">
          <cell r="K1683" t="str">
            <v>PK-OSV-NETWORK SUPPORT</v>
          </cell>
        </row>
        <row r="1684">
          <cell r="K1684" t="str">
            <v>PK-OSV-NETWORK TELECOM</v>
          </cell>
        </row>
        <row r="1685">
          <cell r="K1685" t="str">
            <v>PK-OSV-PRINTER</v>
          </cell>
        </row>
        <row r="1686">
          <cell r="K1686" t="str">
            <v>PK-OSV-SERVER-SUPPORT</v>
          </cell>
        </row>
        <row r="1687">
          <cell r="K1687" t="str">
            <v>PK-OSV-SUPPORT</v>
          </cell>
        </row>
        <row r="1688">
          <cell r="K1688" t="str">
            <v>PK-OSV-VOICE SUPPORT</v>
          </cell>
        </row>
        <row r="1689">
          <cell r="K1689" t="str">
            <v>PK-TS-FMIS</v>
          </cell>
        </row>
        <row r="1690">
          <cell r="K1690" t="str">
            <v>PK-TSS-CTRY SYSTEMS SUPPORT</v>
          </cell>
        </row>
        <row r="1691">
          <cell r="K1691" t="str">
            <v>PL-TSS-CTRY SYSTEMS SUPPORT</v>
          </cell>
        </row>
        <row r="1692">
          <cell r="K1692" t="str">
            <v>PMM SG</v>
          </cell>
        </row>
        <row r="1693">
          <cell r="K1693" t="str">
            <v>QA-DC-CRES SUPPORT</v>
          </cell>
        </row>
        <row r="1694">
          <cell r="K1694" t="str">
            <v>QA-IT-SERVER SUPPORT</v>
          </cell>
        </row>
        <row r="1695">
          <cell r="K1695" t="str">
            <v>QA-OSV-EURONET</v>
          </cell>
        </row>
        <row r="1696">
          <cell r="K1696" t="str">
            <v>QA-OSV-SUPPORT</v>
          </cell>
        </row>
        <row r="1697">
          <cell r="K1697" t="str">
            <v>QA-TSS-CTRY SYSTEMS SUPPORT</v>
          </cell>
        </row>
        <row r="1698">
          <cell r="K1698" t="str">
            <v>RB SERVICE MANAGER</v>
          </cell>
        </row>
        <row r="1699">
          <cell r="K1699" t="str">
            <v>REMEDY DATA ADMIN</v>
          </cell>
        </row>
        <row r="1700">
          <cell r="K1700" t="str">
            <v>REMEDY-ONEIDENTITY-INTERFACE</v>
          </cell>
        </row>
        <row r="1701">
          <cell r="K1701" t="str">
            <v>RMS Admin</v>
          </cell>
        </row>
        <row r="1702">
          <cell r="K1702" t="str">
            <v>RMS-BD-BIZ-CASH</v>
          </cell>
        </row>
        <row r="1703">
          <cell r="K1703" t="str">
            <v>RMS-BD-BIZ-CREDIT</v>
          </cell>
        </row>
        <row r="1704">
          <cell r="K1704" t="str">
            <v>RMS-BD-BIZ-FINANCIAL MARKETS</v>
          </cell>
        </row>
        <row r="1705">
          <cell r="K1705" t="str">
            <v>RMS-BD-CODE SUPPORT</v>
          </cell>
        </row>
        <row r="1706">
          <cell r="K1706" t="str">
            <v>RMS-BD-NETWORK SUPPORT</v>
          </cell>
        </row>
        <row r="1707">
          <cell r="K1707" t="str">
            <v>RMS-BD-RLS-UCF</v>
          </cell>
        </row>
        <row r="1708">
          <cell r="K1708" t="str">
            <v>RMS-BH-HARDWARE SUPPORT</v>
          </cell>
        </row>
        <row r="1709">
          <cell r="K1709" t="str">
            <v>RMS-BW-BIZ-FINANCIAL MARKETS</v>
          </cell>
        </row>
        <row r="1710">
          <cell r="K1710" t="str">
            <v>RMS-CH-BIZ-COMPLIANCE MGMT</v>
          </cell>
        </row>
        <row r="1711">
          <cell r="K1711" t="str">
            <v>RMS-CM-BIZ-CASH</v>
          </cell>
        </row>
        <row r="1712">
          <cell r="K1712" t="str">
            <v>RMS-CN-BIZ-FINANCIAL MARKETS</v>
          </cell>
        </row>
        <row r="1713">
          <cell r="K1713" t="str">
            <v>RMS-CN-CFETS-FINANCIAL MARKETS</v>
          </cell>
        </row>
        <row r="1714">
          <cell r="K1714" t="str">
            <v>RMS-CN-CRES</v>
          </cell>
        </row>
        <row r="1715">
          <cell r="K1715" t="str">
            <v>RMS-CN-DATA/NETWORK SERVICES</v>
          </cell>
        </row>
        <row r="1716">
          <cell r="K1716" t="str">
            <v>RMS-CN-DSIMS</v>
          </cell>
        </row>
        <row r="1717">
          <cell r="K1717" t="str">
            <v>RMS-CN-IT-PURCHASE</v>
          </cell>
        </row>
        <row r="1718">
          <cell r="K1718" t="str">
            <v>RMS-DE-BIZ-CLIENTACCESS</v>
          </cell>
        </row>
        <row r="1719">
          <cell r="K1719" t="str">
            <v>RMS-DE-DEALING3000</v>
          </cell>
        </row>
        <row r="1720">
          <cell r="K1720" t="str">
            <v>RMS-GBL-BIZ-FACTSET</v>
          </cell>
        </row>
        <row r="1721">
          <cell r="K1721" t="str">
            <v>RMS-GBL-GIS-I&amp;A-QA-EAST</v>
          </cell>
        </row>
        <row r="1722">
          <cell r="K1722" t="str">
            <v>RMS-GBL-GIS-I&amp;A-QA-WEST</v>
          </cell>
        </row>
        <row r="1723">
          <cell r="K1723" t="str">
            <v>RMS-GBL-GIS-RC-AVT-SAT</v>
          </cell>
        </row>
        <row r="1724">
          <cell r="K1724" t="str">
            <v>RMS-GBL-ISO-DBA-PROJECTS-DB2</v>
          </cell>
        </row>
        <row r="1725">
          <cell r="K1725" t="str">
            <v>RMS-GBL-ISO-DBA-PROJECTS-MSSQL</v>
          </cell>
        </row>
        <row r="1726">
          <cell r="K1726" t="str">
            <v>RMS-GBL-ISO-DB-LICENSE-APPROVAL</v>
          </cell>
        </row>
        <row r="1727">
          <cell r="K1727" t="str">
            <v>RMS-GBL-ISO-DB-PROJECTS-ORACLE</v>
          </cell>
        </row>
        <row r="1728">
          <cell r="K1728" t="str">
            <v>RMS-GBL-IT-CLARITY</v>
          </cell>
        </row>
        <row r="1729">
          <cell r="K1729" t="str">
            <v>RMS-GBL-IT-CSP</v>
          </cell>
        </row>
        <row r="1730">
          <cell r="K1730" t="str">
            <v>RMS-GBL-IT-WIN7 LICENSING</v>
          </cell>
        </row>
        <row r="1731">
          <cell r="K1731" t="str">
            <v>RMS-GBL-IT-WW</v>
          </cell>
        </row>
        <row r="1732">
          <cell r="K1732" t="str">
            <v>RMS-GBL-TSS-MARKET DATA ADMIN</v>
          </cell>
        </row>
        <row r="1733">
          <cell r="K1733" t="str">
            <v>RMS-GH-BIZ-CASH</v>
          </cell>
        </row>
        <row r="1734">
          <cell r="K1734" t="str">
            <v>RMS-GH-BIZ-CCC/ACH</v>
          </cell>
        </row>
        <row r="1735">
          <cell r="K1735" t="str">
            <v>RMS-GH-BIZ-FINANCIAL MARKETS</v>
          </cell>
        </row>
        <row r="1736">
          <cell r="K1736" t="str">
            <v>RMS-GH-BIZ-TRANSACTION BANKING</v>
          </cell>
        </row>
        <row r="1737">
          <cell r="K1737" t="str">
            <v>RMS-GIS-GSA-ATM-USB-RM</v>
          </cell>
        </row>
        <row r="1738">
          <cell r="K1738" t="str">
            <v>RMS-GIS-I&amp;A-APP-CIB</v>
          </cell>
        </row>
        <row r="1739">
          <cell r="K1739" t="str">
            <v>RMS-GIS-I&amp;A-APP-FUNCTIONS</v>
          </cell>
        </row>
        <row r="1740">
          <cell r="K1740" t="str">
            <v>RMS-GIS-I&amp;A-APP-RETAIL-CPB-WB</v>
          </cell>
        </row>
        <row r="1741">
          <cell r="K1741" t="str">
            <v>RMS-GIS-I&amp;A-ASRM-EAST</v>
          </cell>
        </row>
        <row r="1742">
          <cell r="K1742" t="str">
            <v>RMS-GIS-I&amp;A-ASRM-WEST</v>
          </cell>
        </row>
        <row r="1743">
          <cell r="K1743" t="str">
            <v>RMS-GIS-I&amp;A-DMZ</v>
          </cell>
        </row>
        <row r="1744">
          <cell r="K1744" t="str">
            <v>RMS-GIS-IAM-CERTIFICATIONS</v>
          </cell>
        </row>
        <row r="1745">
          <cell r="K1745" t="str">
            <v>RMS-GIS-IAM-MAR</v>
          </cell>
        </row>
        <row r="1746">
          <cell r="K1746" t="str">
            <v>RMS-GODOT APPS</v>
          </cell>
        </row>
        <row r="1747">
          <cell r="K1747" t="str">
            <v>RMS-GTOW LENDING</v>
          </cell>
        </row>
        <row r="1748">
          <cell r="K1748" t="str">
            <v>RMS-HK-BIZ-APM</v>
          </cell>
        </row>
        <row r="1749">
          <cell r="K1749" t="str">
            <v>RMS-HK-BIZ-FINANCE</v>
          </cell>
        </row>
        <row r="1750">
          <cell r="K1750" t="str">
            <v>RMS-HK-BIZ-SCS</v>
          </cell>
        </row>
        <row r="1751">
          <cell r="K1751" t="str">
            <v>RMS-HK-DATA/NETWORK SERVICES</v>
          </cell>
        </row>
        <row r="1752">
          <cell r="K1752" t="str">
            <v>RMS-HK-NETWORK/TELECOM</v>
          </cell>
        </row>
        <row r="1753">
          <cell r="K1753" t="str">
            <v>RMS-HK-OSV-BRANCH SUPPORT</v>
          </cell>
        </row>
        <row r="1754">
          <cell r="K1754" t="str">
            <v>RMS-HK-OSV-IPHONE SUPPORT</v>
          </cell>
        </row>
        <row r="1755">
          <cell r="K1755" t="str">
            <v>RMS-HK-OSV-MOVE&amp;CHANGE-SUPP</v>
          </cell>
        </row>
        <row r="1756">
          <cell r="K1756" t="str">
            <v>RMS-HK-SECURITY CONTROL</v>
          </cell>
        </row>
        <row r="1757">
          <cell r="K1757" t="str">
            <v>RMS-ID-BIZ-FINANCIAL MARKET</v>
          </cell>
        </row>
        <row r="1758">
          <cell r="K1758" t="str">
            <v>RMS-ID-CB-OPS</v>
          </cell>
        </row>
        <row r="1759">
          <cell r="K1759" t="str">
            <v>RMS-IN-BIZ-ASTROID-FO</v>
          </cell>
        </row>
        <row r="1760">
          <cell r="K1760" t="str">
            <v>RMS-IN-BIZ-ASTROID-MO</v>
          </cell>
        </row>
        <row r="1761">
          <cell r="K1761" t="str">
            <v>RMS-IN-BIZ-CBLO-BO</v>
          </cell>
        </row>
        <row r="1762">
          <cell r="K1762" t="str">
            <v>RMS-IN-BIZ-CBLO-FO</v>
          </cell>
        </row>
        <row r="1763">
          <cell r="K1763" t="str">
            <v>RMS-IN-BIZ-CCIL-IRS</v>
          </cell>
        </row>
        <row r="1764">
          <cell r="K1764" t="str">
            <v>RMS-IN-BIZ-CROMS-FMO</v>
          </cell>
        </row>
        <row r="1765">
          <cell r="K1765" t="str">
            <v>RMS-IN-BIZ-CROMS-FO</v>
          </cell>
        </row>
        <row r="1766">
          <cell r="K1766" t="str">
            <v>RMS-IN-BIZ-CROMS-SEC</v>
          </cell>
        </row>
        <row r="1767">
          <cell r="K1767" t="str">
            <v>RMS-IN-BIZ-FINANCIAL MARKETS</v>
          </cell>
        </row>
        <row r="1768">
          <cell r="K1768" t="str">
            <v>RMS-IN-BIZ-FXCLEAR</v>
          </cell>
        </row>
        <row r="1769">
          <cell r="K1769" t="str">
            <v>RMS-IN-BIZ-HRSSC-DM</v>
          </cell>
        </row>
        <row r="1770">
          <cell r="K1770" t="str">
            <v>RMS-IN-BIZ-NDS-CALL</v>
          </cell>
        </row>
        <row r="1771">
          <cell r="K1771" t="str">
            <v>RMS-IN-BIZ-NDS-OM-FMO</v>
          </cell>
        </row>
        <row r="1772">
          <cell r="K1772" t="str">
            <v>RMS-IN-BIZ-NDS-OM-FO</v>
          </cell>
        </row>
        <row r="1773">
          <cell r="K1773" t="str">
            <v>RMS-IN-BIZ-NDS-OM-SEC</v>
          </cell>
        </row>
        <row r="1774">
          <cell r="K1774" t="str">
            <v>RMS-IN-BIZ-SECURITIES</v>
          </cell>
        </row>
        <row r="1775">
          <cell r="K1775" t="str">
            <v>RMS-IN-BIZ-TRANSACTIONBANKING</v>
          </cell>
        </row>
        <row r="1776">
          <cell r="K1776" t="str">
            <v>RMS-IN-CB-BIU</v>
          </cell>
        </row>
        <row r="1777">
          <cell r="K1777" t="str">
            <v>RMS-IN-WMS</v>
          </cell>
        </row>
        <row r="1778">
          <cell r="K1778" t="str">
            <v>RMS-JE-FINANCE</v>
          </cell>
        </row>
        <row r="1779">
          <cell r="K1779" t="str">
            <v>RMS-JO-IT SUPPORT</v>
          </cell>
        </row>
        <row r="1780">
          <cell r="K1780" t="str">
            <v>RMS-JP-BIZ-FINANCIAL MARKETS</v>
          </cell>
        </row>
        <row r="1781">
          <cell r="K1781" t="str">
            <v>RMS-KE-BIZ-COUNTRY</v>
          </cell>
        </row>
        <row r="1782">
          <cell r="K1782" t="str">
            <v>RMS-KE-PDU</v>
          </cell>
        </row>
        <row r="1783">
          <cell r="K1783" t="str">
            <v>RMS-LK-BIZ-FINANCE</v>
          </cell>
        </row>
        <row r="1784">
          <cell r="K1784" t="str">
            <v>RMS-LK-OSVM</v>
          </cell>
        </row>
        <row r="1785">
          <cell r="K1785" t="str">
            <v>RMS-LN-IT-CTM</v>
          </cell>
        </row>
        <row r="1786">
          <cell r="K1786" t="str">
            <v>RMS-MY-BIZ-AOS</v>
          </cell>
        </row>
        <row r="1787">
          <cell r="K1787" t="str">
            <v>RMS-MY-BIZ-FINANCIAL MARKETS</v>
          </cell>
        </row>
        <row r="1788">
          <cell r="K1788" t="str">
            <v>RMS-MY-BIZ-OPERATIONS</v>
          </cell>
        </row>
        <row r="1789">
          <cell r="K1789" t="str">
            <v>RMS-MY-BIZ-OPS COSRES</v>
          </cell>
        </row>
        <row r="1790">
          <cell r="K1790" t="str">
            <v>RMS-MY-BIZ-TRADE FINANCE</v>
          </cell>
        </row>
        <row r="1791">
          <cell r="K1791" t="str">
            <v>RMS-MY-IT-PROCUREMENT</v>
          </cell>
        </row>
        <row r="1792">
          <cell r="K1792" t="str">
            <v>RMS-NP-BIZ FINANCE</v>
          </cell>
        </row>
        <row r="1793">
          <cell r="K1793" t="str">
            <v>RMS-NP-IT SUPPORT</v>
          </cell>
        </row>
        <row r="1794">
          <cell r="K1794" t="str">
            <v>RMS-NP-RLS-UCF</v>
          </cell>
        </row>
        <row r="1795">
          <cell r="K1795" t="str">
            <v>RMS-OPERATIONAL SUPPORT</v>
          </cell>
        </row>
        <row r="1796">
          <cell r="K1796" t="str">
            <v>RMS-PH-IT-SM PURCHASING</v>
          </cell>
        </row>
        <row r="1797">
          <cell r="K1797" t="str">
            <v>RMS-PH-LIMIT SETUP</v>
          </cell>
        </row>
        <row r="1798">
          <cell r="K1798" t="str">
            <v>RMS-PK-IT-DATA EXTRACTION</v>
          </cell>
        </row>
        <row r="1799">
          <cell r="K1799" t="str">
            <v>RMS-PK-IT-DESKTOP &amp; SERVERS</v>
          </cell>
        </row>
        <row r="1800">
          <cell r="K1800" t="str">
            <v>RMS-PK-TSS-NETWORK</v>
          </cell>
        </row>
        <row r="1801">
          <cell r="K1801" t="str">
            <v>RMS-PVB-HUB-FINIQ</v>
          </cell>
        </row>
        <row r="1802">
          <cell r="K1802" t="str">
            <v>RMS-QA-BIZ-FINANCIAL MARKETS</v>
          </cell>
        </row>
        <row r="1803">
          <cell r="K1803" t="str">
            <v>RMS-QA-SUPPORT</v>
          </cell>
        </row>
        <row r="1804">
          <cell r="K1804" t="str">
            <v>RMS-SG-BIZ-FINANCIAL MARKETS</v>
          </cell>
        </row>
        <row r="1805">
          <cell r="K1805" t="str">
            <v>RMS-SG-BIZ-LEN NBSM</v>
          </cell>
        </row>
        <row r="1806">
          <cell r="K1806" t="str">
            <v>RMS-SG-BIZ-LENDING</v>
          </cell>
        </row>
        <row r="1807">
          <cell r="K1807" t="str">
            <v>RMS-SG-CTM</v>
          </cell>
        </row>
        <row r="1808">
          <cell r="K1808" t="str">
            <v>RMS-SG-HWP</v>
          </cell>
        </row>
        <row r="1809">
          <cell r="K1809" t="str">
            <v>RMS-SG-IT-BCP</v>
          </cell>
        </row>
        <row r="1810">
          <cell r="K1810" t="str">
            <v>RMS-SG-IT-SM</v>
          </cell>
        </row>
        <row r="1811">
          <cell r="K1811" t="str">
            <v>RMS-SG-OSV-WIN7</v>
          </cell>
        </row>
        <row r="1812">
          <cell r="K1812" t="str">
            <v>RMS-SG-SEMA</v>
          </cell>
        </row>
        <row r="1813">
          <cell r="K1813" t="str">
            <v>RMS-TH-BIZ-FINANCIAL MARKETS</v>
          </cell>
        </row>
        <row r="1814">
          <cell r="K1814" t="str">
            <v>RMS-TH-BIZ-LENDING</v>
          </cell>
        </row>
        <row r="1815">
          <cell r="K1815" t="str">
            <v>RMS-TH-IT-EPROC</v>
          </cell>
        </row>
        <row r="1816">
          <cell r="K1816" t="str">
            <v>RMS-TH-NETWORK SERVICES</v>
          </cell>
        </row>
        <row r="1817">
          <cell r="K1817" t="str">
            <v>RMS-TW-DATA/NETWORK SERVICES</v>
          </cell>
        </row>
        <row r="1818">
          <cell r="K1818" t="str">
            <v>RMS-TW-IT-SECURITY ADMIN</v>
          </cell>
        </row>
        <row r="1819">
          <cell r="K1819" t="str">
            <v>RMS-TW-SS-ASA</v>
          </cell>
        </row>
        <row r="1820">
          <cell r="K1820" t="str">
            <v>RMS-TZ-BIZ-CASH</v>
          </cell>
        </row>
        <row r="1821">
          <cell r="K1821" t="str">
            <v>RMS-UAE-BIZ-FINANCIAL MARKETS</v>
          </cell>
        </row>
        <row r="1822">
          <cell r="K1822" t="str">
            <v>RMS-UG-BIZ-FINANCIAL MARKET</v>
          </cell>
        </row>
        <row r="1823">
          <cell r="K1823" t="str">
            <v>RMS-UK-BIZ-FINANCIAL MARKETS</v>
          </cell>
        </row>
        <row r="1824">
          <cell r="K1824" t="str">
            <v>RMS-UK-BIZ-LME</v>
          </cell>
        </row>
        <row r="1825">
          <cell r="K1825" t="str">
            <v>RMS-UK-IT PROCUREMENT</v>
          </cell>
        </row>
        <row r="1826">
          <cell r="K1826" t="str">
            <v>RMS-UK-OSV-MOBILEDEVICES</v>
          </cell>
        </row>
        <row r="1827">
          <cell r="K1827" t="str">
            <v>RMS-US-BIZ-FINANCIAL MARKETS</v>
          </cell>
        </row>
        <row r="1828">
          <cell r="K1828" t="str">
            <v>RMS-US-PROCUREMENT</v>
          </cell>
        </row>
        <row r="1829">
          <cell r="K1829" t="str">
            <v>RMS-VN-BIZ-FINANCIAL MARKETS</v>
          </cell>
        </row>
        <row r="1830">
          <cell r="K1830" t="str">
            <v>RMS-VN-DATA/NETWORK SERVICES</v>
          </cell>
        </row>
        <row r="1831">
          <cell r="K1831" t="str">
            <v>RMS-VN-LIMIT-SETUP</v>
          </cell>
        </row>
        <row r="1832">
          <cell r="K1832" t="str">
            <v>RMS-VN-RLS UCF</v>
          </cell>
        </row>
        <row r="1833">
          <cell r="K1833" t="str">
            <v>RMS-ZM-BIZ-FINANCIAL MARKET</v>
          </cell>
        </row>
        <row r="1834">
          <cell r="K1834" t="str">
            <v>RU-IT-CTM</v>
          </cell>
        </row>
        <row r="1835">
          <cell r="K1835" t="str">
            <v>SCB_ITSC</v>
          </cell>
        </row>
        <row r="1836">
          <cell r="K1836" t="str">
            <v>SDMS-PRODUCT SUPPORT</v>
          </cell>
        </row>
        <row r="1837">
          <cell r="K1837" t="str">
            <v>SE-IT-CTM</v>
          </cell>
        </row>
        <row r="1838">
          <cell r="K1838" t="str">
            <v>SG-BIZ-FLM</v>
          </cell>
        </row>
        <row r="1839">
          <cell r="K1839" t="str">
            <v>SG-DC-CRES SUPPORT</v>
          </cell>
        </row>
        <row r="1840">
          <cell r="K1840" t="str">
            <v>SG-FPNA CLM</v>
          </cell>
        </row>
        <row r="1841">
          <cell r="K1841" t="str">
            <v>SG-IT-CTM</v>
          </cell>
        </row>
        <row r="1842">
          <cell r="K1842" t="str">
            <v>SG-IT-CTM-APPLICATION SECURITY</v>
          </cell>
        </row>
        <row r="1843">
          <cell r="K1843" t="str">
            <v>SG-IT-GODOT</v>
          </cell>
        </row>
        <row r="1844">
          <cell r="K1844" t="str">
            <v>SG-MOBILE-CIB</v>
          </cell>
        </row>
        <row r="1845">
          <cell r="K1845" t="str">
            <v>SG-OSV-CLCOMPUTER</v>
          </cell>
        </row>
        <row r="1846">
          <cell r="K1846" t="str">
            <v>SG-OSV-DATAPOST</v>
          </cell>
        </row>
        <row r="1847">
          <cell r="K1847" t="str">
            <v>SG-OSV-DESKTOP</v>
          </cell>
        </row>
        <row r="1848">
          <cell r="K1848" t="str">
            <v>SG-OSV-IBM</v>
          </cell>
        </row>
        <row r="1849">
          <cell r="K1849" t="str">
            <v>SG-OSV-MOBILE</v>
          </cell>
        </row>
        <row r="1850">
          <cell r="K1850" t="str">
            <v>SG-OSV-NCR</v>
          </cell>
        </row>
        <row r="1851">
          <cell r="K1851" t="str">
            <v>SG-OSV-PREMISES</v>
          </cell>
        </row>
        <row r="1852">
          <cell r="K1852" t="str">
            <v>SG-OSV-RADIANCE</v>
          </cell>
        </row>
        <row r="1853">
          <cell r="K1853" t="str">
            <v>SG-OSV-RICOH</v>
          </cell>
        </row>
        <row r="1854">
          <cell r="K1854" t="str">
            <v>SG-OSV-SERVER</v>
          </cell>
        </row>
        <row r="1855">
          <cell r="K1855" t="str">
            <v>SG-TS-FMIS</v>
          </cell>
        </row>
        <row r="1856">
          <cell r="K1856" t="str">
            <v>SG-TSS-CTRY SYSTEMS SUPPORT</v>
          </cell>
        </row>
        <row r="1857">
          <cell r="K1857" t="str">
            <v>SL-DC-CRES SUPPORT</v>
          </cell>
        </row>
        <row r="1858">
          <cell r="K1858" t="str">
            <v>SL-IT-CTM</v>
          </cell>
        </row>
        <row r="1859">
          <cell r="K1859" t="str">
            <v>SL-TSS-CTRY SYSTEMS SUPPORT</v>
          </cell>
        </row>
        <row r="1860">
          <cell r="K1860" t="str">
            <v>STORAGE-DOMAIN APPROVERS</v>
          </cell>
        </row>
        <row r="1861">
          <cell r="K1861" t="str">
            <v>SZ-TSS-CTRY SYSTEMS SUPPORT</v>
          </cell>
        </row>
        <row r="1862">
          <cell r="K1862" t="str">
            <v>TB-GB TECH SERVICE MANAGEMENT</v>
          </cell>
        </row>
        <row r="1863">
          <cell r="K1863" t="str">
            <v>TB-GB-GBL-TSM</v>
          </cell>
        </row>
        <row r="1864">
          <cell r="K1864" t="str">
            <v>TD-WS-CORE RELEASE MANAGEMENT</v>
          </cell>
        </row>
        <row r="1865">
          <cell r="K1865" t="str">
            <v>TECHSERVICES-NETWORKS-OPSDESK</v>
          </cell>
        </row>
        <row r="1866">
          <cell r="K1866" t="str">
            <v>TECHSERVICES-RTC-SUPP-AFRICA</v>
          </cell>
        </row>
        <row r="1867">
          <cell r="K1867" t="str">
            <v>TECHSERVICES-RTC-SUPP-AMERICA</v>
          </cell>
        </row>
        <row r="1868">
          <cell r="K1868" t="str">
            <v>TECHSERVICES-RTC-SUPP-BN</v>
          </cell>
        </row>
        <row r="1869">
          <cell r="K1869" t="str">
            <v>TECHSERVICES-RTC-SUPP-CHN</v>
          </cell>
        </row>
        <row r="1870">
          <cell r="K1870" t="str">
            <v>TECHSERVICES-RTC-SUPP-EUROPE</v>
          </cell>
        </row>
        <row r="1871">
          <cell r="K1871" t="str">
            <v>TECHSERVICES-RTC-SUPP-GBL</v>
          </cell>
        </row>
        <row r="1872">
          <cell r="K1872" t="str">
            <v>TECHSERVICES-RTC-SUPP-HKG</v>
          </cell>
        </row>
        <row r="1873">
          <cell r="K1873" t="str">
            <v>TECHSERVICES-RTC-SUPP-IN</v>
          </cell>
        </row>
        <row r="1874">
          <cell r="K1874" t="str">
            <v>TECHSERVICES-RTC-SUPP-IN-TELE</v>
          </cell>
        </row>
        <row r="1875">
          <cell r="K1875" t="str">
            <v>TECHSERVICES-RTC-SUPP-JPN</v>
          </cell>
        </row>
        <row r="1876">
          <cell r="K1876" t="str">
            <v>TECHSERVICES-RTC-SUPP-KOR</v>
          </cell>
        </row>
        <row r="1877">
          <cell r="K1877" t="str">
            <v>TECHSERVICES-RTC-SUPP-LK</v>
          </cell>
        </row>
        <row r="1878">
          <cell r="K1878" t="str">
            <v>TECHSERVICES-RTC-SUPP-MENAP</v>
          </cell>
        </row>
        <row r="1879">
          <cell r="K1879" t="str">
            <v>TECHSERVICES-RTC-SUPP-MY-CCC</v>
          </cell>
        </row>
        <row r="1880">
          <cell r="K1880" t="str">
            <v>TECHSERVICES-RTC-SUPP-MY-REC</v>
          </cell>
        </row>
        <row r="1881">
          <cell r="K1881" t="str">
            <v>TECHSERVICES-RTC-SUPP-MY-VOICE</v>
          </cell>
        </row>
        <row r="1882">
          <cell r="K1882" t="str">
            <v>TECHSERVICES-RTC-SUPP-NP</v>
          </cell>
        </row>
        <row r="1883">
          <cell r="K1883" t="str">
            <v>TECHSERVICES-RTC-SUPP-SG-VOICE</v>
          </cell>
        </row>
        <row r="1884">
          <cell r="K1884" t="str">
            <v>TECHSERVICES-RTC-SUPP-TWN</v>
          </cell>
        </row>
        <row r="1885">
          <cell r="K1885" t="str">
            <v>TECH-SUPPORT-EASI</v>
          </cell>
        </row>
        <row r="1886">
          <cell r="K1886" t="str">
            <v>TECH-SUPPORT-HOGAN-UMB/MQ</v>
          </cell>
        </row>
        <row r="1887">
          <cell r="K1887" t="str">
            <v>TECH-SUPPORT-MAINFRAME-IOAT</v>
          </cell>
        </row>
        <row r="1888">
          <cell r="K1888" t="str">
            <v>TECH-SUPPORT-MAINFRAME-MQ</v>
          </cell>
        </row>
        <row r="1889">
          <cell r="K1889" t="str">
            <v>TECH-SUPPORT-MAINFRAME-TOOLS</v>
          </cell>
        </row>
        <row r="1890">
          <cell r="K1890" t="str">
            <v>TH-DC-CRES SUPPORT</v>
          </cell>
        </row>
        <row r="1891">
          <cell r="K1891" t="str">
            <v>TH-IS-BSS SUPPORT</v>
          </cell>
        </row>
        <row r="1892">
          <cell r="K1892" t="str">
            <v>TH-IT-CTM</v>
          </cell>
        </row>
        <row r="1893">
          <cell r="K1893" t="str">
            <v>TH-IT-DATA CENTER</v>
          </cell>
        </row>
        <row r="1894">
          <cell r="K1894" t="str">
            <v>TH-IT-DSA</v>
          </cell>
        </row>
        <row r="1895">
          <cell r="K1895" t="str">
            <v>TH-OSV-NW SERVICES</v>
          </cell>
        </row>
        <row r="1896">
          <cell r="K1896" t="str">
            <v>TH-OSV-SUPPORT</v>
          </cell>
        </row>
        <row r="1897">
          <cell r="K1897" t="str">
            <v>TH-TS-FMIS</v>
          </cell>
        </row>
        <row r="1898">
          <cell r="K1898" t="str">
            <v>TH-TSS-CTRY SYSTEMS SUPPORT</v>
          </cell>
        </row>
        <row r="1899">
          <cell r="K1899" t="str">
            <v>TO-GSO-GLOBAL PROBLEM MANAGEMENT</v>
          </cell>
        </row>
        <row r="1900">
          <cell r="K1900" t="str">
            <v>TR-IS-INTERNEXT</v>
          </cell>
        </row>
        <row r="1901">
          <cell r="K1901" t="str">
            <v>TR-IT-CTM</v>
          </cell>
        </row>
        <row r="1902">
          <cell r="K1902" t="str">
            <v>TR-TSS-CTRY SYSTEMS SUPPORT</v>
          </cell>
        </row>
        <row r="1903">
          <cell r="K1903" t="str">
            <v>TS-EUS-DESKTOPSVS-AUTOMATION</v>
          </cell>
        </row>
        <row r="1904">
          <cell r="K1904" t="str">
            <v>TS-EUS-DESKTOP-SYSTRACK</v>
          </cell>
        </row>
        <row r="1905">
          <cell r="K1905" t="str">
            <v>TS-EUS-DESKTOP-VDI</v>
          </cell>
        </row>
        <row r="1906">
          <cell r="K1906" t="str">
            <v>TS-EUS-MNC-O365 EMAIL</v>
          </cell>
        </row>
        <row r="1907">
          <cell r="K1907" t="str">
            <v>TS-EUS-MnC-O365 SVC</v>
          </cell>
        </row>
        <row r="1908">
          <cell r="K1908" t="str">
            <v>TS-EUS-MNC-WPAD SVC</v>
          </cell>
        </row>
        <row r="1909">
          <cell r="K1909" t="str">
            <v>TS-INFRA-GBL-DEVOPSTOOLS</v>
          </cell>
        </row>
        <row r="1910">
          <cell r="K1910" t="str">
            <v>TS-IT-CATALOGUE</v>
          </cell>
        </row>
        <row r="1911">
          <cell r="K1911" t="str">
            <v>TS-NETWORK SERVICES-CN</v>
          </cell>
        </row>
        <row r="1912">
          <cell r="K1912" t="str">
            <v>TS-NETWORK SERVICES-HK</v>
          </cell>
        </row>
        <row r="1913">
          <cell r="K1913" t="str">
            <v>TS-NETWORK SERVICES-TH</v>
          </cell>
        </row>
        <row r="1914">
          <cell r="K1914" t="str">
            <v>TS-NETWORK SERVICES-TW</v>
          </cell>
        </row>
        <row r="1915">
          <cell r="K1915" t="str">
            <v>TS-NETWORK SERVICES-VN</v>
          </cell>
        </row>
        <row r="1916">
          <cell r="K1916" t="str">
            <v>TS-NETWORK-CHGE-PEER-REVIEWER</v>
          </cell>
        </row>
        <row r="1917">
          <cell r="K1917" t="str">
            <v>TS-SSO-REPORTING</v>
          </cell>
        </row>
        <row r="1918">
          <cell r="K1918" t="str">
            <v>TS-TRS-ARKDC-VCLARUS</v>
          </cell>
        </row>
        <row r="1919">
          <cell r="K1919" t="str">
            <v>TW OSV DESKTOP</v>
          </cell>
        </row>
        <row r="1920">
          <cell r="K1920" t="str">
            <v>TW-BBA-CCPL SUPPORT</v>
          </cell>
        </row>
        <row r="1921">
          <cell r="K1921" t="str">
            <v>TW-CASA-TSM</v>
          </cell>
        </row>
        <row r="1922">
          <cell r="K1922" t="str">
            <v>TW-CHANNEL-TSM</v>
          </cell>
        </row>
        <row r="1923">
          <cell r="K1923" t="str">
            <v>TW-DC-CRES SUPPORT</v>
          </cell>
        </row>
        <row r="1924">
          <cell r="K1924" t="str">
            <v>TW-FIN-SBA</v>
          </cell>
        </row>
        <row r="1925">
          <cell r="K1925" t="str">
            <v>TW-IT-BANKING SUPPORT</v>
          </cell>
        </row>
        <row r="1926">
          <cell r="K1926" t="str">
            <v>TW-IT-CHANNEL</v>
          </cell>
        </row>
        <row r="1927">
          <cell r="K1927" t="str">
            <v>TW-IT-CTM</v>
          </cell>
        </row>
        <row r="1928">
          <cell r="K1928" t="str">
            <v>TW-IT-DATA CENTRE</v>
          </cell>
        </row>
        <row r="1929">
          <cell r="K1929" t="str">
            <v>TW-IT-DSIMS</v>
          </cell>
        </row>
        <row r="1930">
          <cell r="K1930" t="str">
            <v>TW-IT-DW</v>
          </cell>
        </row>
        <row r="1931">
          <cell r="K1931" t="str">
            <v>TW-IT-DW-TSM</v>
          </cell>
        </row>
        <row r="1932">
          <cell r="K1932" t="str">
            <v>TW-IT-INFOSEC</v>
          </cell>
        </row>
        <row r="1933">
          <cell r="K1933" t="str">
            <v>TW-IT-PSS</v>
          </cell>
        </row>
        <row r="1934">
          <cell r="K1934" t="str">
            <v>TW-IT-RA</v>
          </cell>
        </row>
        <row r="1935">
          <cell r="K1935" t="str">
            <v>TW-IT-RELEASE MANAGEMENT</v>
          </cell>
        </row>
        <row r="1936">
          <cell r="K1936" t="str">
            <v>TW-IT-RETAIL CASA</v>
          </cell>
        </row>
        <row r="1937">
          <cell r="K1937" t="str">
            <v>TW-IT-RETAIL LENDING</v>
          </cell>
        </row>
        <row r="1938">
          <cell r="K1938" t="str">
            <v>TW-IT-TPS-HSINCHU HELPDESK</v>
          </cell>
        </row>
        <row r="1939">
          <cell r="K1939" t="str">
            <v>TW-IT-TPS-MAINFRAME</v>
          </cell>
        </row>
        <row r="1940">
          <cell r="K1940" t="str">
            <v>TW-LENDING-TSM</v>
          </cell>
        </row>
        <row r="1941">
          <cell r="K1941" t="str">
            <v>TW-OSV-DATA CENTRE</v>
          </cell>
        </row>
        <row r="1942">
          <cell r="K1942" t="str">
            <v>TW-OSV-MFD SUPPORT</v>
          </cell>
        </row>
        <row r="1943">
          <cell r="K1943" t="str">
            <v>TW-OSV-TFN</v>
          </cell>
        </row>
        <row r="1944">
          <cell r="K1944" t="str">
            <v>TW-OSV-TPE-DESKTOP SUPPORT</v>
          </cell>
        </row>
        <row r="1945">
          <cell r="K1945" t="str">
            <v>TW-RISK-MIS</v>
          </cell>
        </row>
        <row r="1946">
          <cell r="K1946" t="str">
            <v>TW-TS-FMIS</v>
          </cell>
        </row>
        <row r="1947">
          <cell r="K1947" t="str">
            <v>TW-TSS-CTRY SYSTEMS SUPPORT</v>
          </cell>
        </row>
        <row r="1948">
          <cell r="K1948" t="str">
            <v>TZ-DC-CRES SUPPORT</v>
          </cell>
        </row>
        <row r="1949">
          <cell r="K1949" t="str">
            <v>TZ-IT-CTM</v>
          </cell>
        </row>
        <row r="1950">
          <cell r="K1950" t="str">
            <v>TZ-TSS-CTRY SYSTEMS SUPPORT</v>
          </cell>
        </row>
        <row r="1951">
          <cell r="K1951" t="str">
            <v>UG-DC-CRES SUPPORT</v>
          </cell>
        </row>
        <row r="1952">
          <cell r="K1952" t="str">
            <v>UG-IT-CTM</v>
          </cell>
        </row>
        <row r="1953">
          <cell r="K1953" t="str">
            <v>UG-OSV-SCI</v>
          </cell>
        </row>
        <row r="1954">
          <cell r="K1954" t="str">
            <v>UG-TSS-CTRY SYSTEMS SUPPORT</v>
          </cell>
        </row>
        <row r="1955">
          <cell r="K1955" t="str">
            <v>UK TSS COUNTRY SYSTEMS SUPPORT</v>
          </cell>
        </row>
        <row r="1956">
          <cell r="K1956" t="str">
            <v>UK-BIZ-COUNTRY FINANCE</v>
          </cell>
        </row>
        <row r="1957">
          <cell r="K1957" t="str">
            <v>UK-BIZ-GROUP FINANCE</v>
          </cell>
        </row>
        <row r="1958">
          <cell r="K1958" t="str">
            <v>UK-DC-PROPERTY-SUPPORT</v>
          </cell>
        </row>
        <row r="1959">
          <cell r="K1959" t="str">
            <v>UK-IS-BNR</v>
          </cell>
        </row>
        <row r="1960">
          <cell r="K1960" t="str">
            <v>UK-IS-L2-SCSTAR</v>
          </cell>
        </row>
        <row r="1961">
          <cell r="K1961" t="str">
            <v>UK-IS-SCSTAR</v>
          </cell>
        </row>
        <row r="1962">
          <cell r="K1962" t="str">
            <v>UK-IS-SCSTAR-SD</v>
          </cell>
        </row>
        <row r="1963">
          <cell r="K1963" t="str">
            <v>UK-IT-CTM</v>
          </cell>
        </row>
        <row r="1964">
          <cell r="K1964" t="str">
            <v>UK-IT-TELECOMMS</v>
          </cell>
        </row>
        <row r="1965">
          <cell r="K1965" t="str">
            <v>UK-OSV-PREMISES</v>
          </cell>
        </row>
        <row r="1966">
          <cell r="K1966" t="str">
            <v>UK-TS-FMIS</v>
          </cell>
        </row>
        <row r="1967">
          <cell r="K1967" t="str">
            <v>UK-TSS-CSS DESKTOP</v>
          </cell>
        </row>
        <row r="1968">
          <cell r="K1968" t="str">
            <v>UK-TSS-CSS INSTALLS</v>
          </cell>
        </row>
        <row r="1969">
          <cell r="K1969" t="str">
            <v>UK-TSS-CSS SERVER</v>
          </cell>
        </row>
        <row r="1970">
          <cell r="K1970" t="str">
            <v>US-BIZ-APPLICATION SECURITY</v>
          </cell>
        </row>
        <row r="1971">
          <cell r="K1971" t="str">
            <v>US-CTM ASSET ADMIN</v>
          </cell>
        </row>
        <row r="1972">
          <cell r="K1972" t="str">
            <v>US-DC-CRES SUPPORT</v>
          </cell>
        </row>
        <row r="1973">
          <cell r="K1973" t="str">
            <v>US-IS-FRR</v>
          </cell>
        </row>
        <row r="1974">
          <cell r="K1974" t="str">
            <v>US-IS-ISS</v>
          </cell>
        </row>
        <row r="1975">
          <cell r="K1975" t="str">
            <v>US-IS-PROJECT</v>
          </cell>
        </row>
        <row r="1976">
          <cell r="K1976" t="str">
            <v>US-IT-CTM</v>
          </cell>
        </row>
        <row r="1977">
          <cell r="K1977" t="str">
            <v>US-IT-DATA CENTER</v>
          </cell>
        </row>
        <row r="1978">
          <cell r="K1978" t="str">
            <v>US-IT-TELECOMMS</v>
          </cell>
        </row>
        <row r="1979">
          <cell r="K1979" t="str">
            <v>US-TS-FMIS</v>
          </cell>
        </row>
        <row r="1980">
          <cell r="K1980" t="str">
            <v>US-TSS-CSS DESKTOP</v>
          </cell>
        </row>
        <row r="1981">
          <cell r="K1981" t="str">
            <v>US-TSS-CSS SERVER</v>
          </cell>
        </row>
        <row r="1982">
          <cell r="K1982" t="str">
            <v>VN-APP-ADMIN</v>
          </cell>
        </row>
        <row r="1983">
          <cell r="K1983" t="str">
            <v>VN-BIZ-FLM</v>
          </cell>
        </row>
        <row r="1984">
          <cell r="K1984" t="str">
            <v>VN-DC-CRES SUPPORT</v>
          </cell>
        </row>
        <row r="1985">
          <cell r="K1985" t="str">
            <v>VN-IT-CTM</v>
          </cell>
        </row>
        <row r="1986">
          <cell r="K1986" t="str">
            <v>VN-OSV-DESKTOP</v>
          </cell>
        </row>
        <row r="1987">
          <cell r="K1987" t="str">
            <v>VN-TSS-CTRY SYSTEMS SUPPORT</v>
          </cell>
        </row>
        <row r="1988">
          <cell r="K1988" t="str">
            <v>WM &amp; PVB SERVICE MANAGER</v>
          </cell>
        </row>
        <row r="1989">
          <cell r="K1989" t="str">
            <v>ZA-DC-CRES SUPPORT</v>
          </cell>
        </row>
        <row r="1990">
          <cell r="K1990" t="str">
            <v>ZA-SS-PAYTEQCLS</v>
          </cell>
        </row>
        <row r="1991">
          <cell r="K1991" t="str">
            <v>ZA-TS-FMIS</v>
          </cell>
        </row>
        <row r="1992">
          <cell r="K1992" t="str">
            <v>ZA-TSS-CTRY SYSTEMS SUPPORT</v>
          </cell>
        </row>
        <row r="1993">
          <cell r="K1993" t="str">
            <v>ZIMBABWE TELECOM SUPPORT</v>
          </cell>
        </row>
        <row r="1994">
          <cell r="K1994" t="str">
            <v>ZM-DC-CRES SUPPORT</v>
          </cell>
        </row>
        <row r="1995">
          <cell r="K1995" t="str">
            <v>ZM-IT-OPERATIONS</v>
          </cell>
        </row>
        <row r="1996">
          <cell r="K1996" t="str">
            <v>ZM-OSV-SUPPORT</v>
          </cell>
        </row>
        <row r="1997">
          <cell r="K1997" t="str">
            <v>ZM-TSS-CTRY SYSTEMS SUPPORT</v>
          </cell>
        </row>
        <row r="1998">
          <cell r="K1998" t="str">
            <v>ZW-DC-CRES SUPPORT</v>
          </cell>
        </row>
        <row r="1999">
          <cell r="K1999" t="str">
            <v>ZW-IT-DATA CENTER</v>
          </cell>
        </row>
        <row r="2000">
          <cell r="K2000" t="str">
            <v>ZW-IT-OPERATIONS</v>
          </cell>
        </row>
        <row r="2001">
          <cell r="K2001" t="str">
            <v>ZW-TSS-CTRY SYSTEMS SUPPORT</v>
          </cell>
        </row>
      </sheetData>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paration"/>
      <sheetName val="GEMS Monitoring"/>
      <sheetName val="HW Component"/>
      <sheetName val="Shared service sample task"/>
      <sheetName val="Activities"/>
      <sheetName val="PID (System)"/>
      <sheetName val="PID (Database)"/>
      <sheetName val="Contact"/>
      <sheetName val="Preparation (Example)"/>
      <sheetName val="GEMS Monitoring (Example)"/>
      <sheetName val="HW Component (Example)"/>
      <sheetName val="Activities (Example)"/>
      <sheetName val="PID (System) (Example)"/>
      <sheetName val="PID (Database) (Example)"/>
      <sheetName val="Contact (Example)"/>
      <sheetName val="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
          <cell r="B3" t="str">
            <v>3DS ENROLL</v>
          </cell>
          <cell r="F3" t="str">
            <v>AO-IN MR AIX</v>
          </cell>
          <cell r="G3" t="str">
            <v>Mega (Active-Passive)</v>
          </cell>
          <cell r="H3" t="str">
            <v xml:space="preserve"> --------&gt;</v>
          </cell>
          <cell r="I3" t="str">
            <v>Testing Data</v>
          </cell>
          <cell r="J3" t="str">
            <v>Mainframe</v>
          </cell>
          <cell r="K3" t="str">
            <v xml:space="preserve">AE-DC-CRES SUPPORT </v>
          </cell>
        </row>
        <row r="4">
          <cell r="B4" t="str">
            <v>AAG</v>
          </cell>
          <cell r="F4" t="str">
            <v>AO-IN MR APP</v>
          </cell>
          <cell r="G4" t="str">
            <v>Jumbo (Active-Passive)</v>
          </cell>
          <cell r="H4" t="str">
            <v xml:space="preserve"> &lt;--------</v>
          </cell>
          <cell r="I4" t="str">
            <v>Production BAU Data</v>
          </cell>
          <cell r="J4" t="str">
            <v>Midrange (MENAP)</v>
          </cell>
          <cell r="K4" t="str">
            <v xml:space="preserve">AE-IS-AS400 </v>
          </cell>
        </row>
        <row r="5">
          <cell r="B5" t="str">
            <v>ABSPAY</v>
          </cell>
          <cell r="F5" t="str">
            <v>AO-IN MR DBA - Oracle</v>
          </cell>
          <cell r="G5" t="str">
            <v>Mega &amp; Jumbo (Active-Active)</v>
          </cell>
          <cell r="H5" t="str">
            <v>Replication Suspended</v>
          </cell>
          <cell r="J5" t="str">
            <v>Midrange (Global)</v>
          </cell>
          <cell r="K5" t="str">
            <v xml:space="preserve">AE-IS-BDW </v>
          </cell>
        </row>
        <row r="6">
          <cell r="B6" t="str">
            <v>ACR</v>
          </cell>
          <cell r="F6" t="str">
            <v>AO-IN MR DBA - DB2</v>
          </cell>
          <cell r="H6" t="str">
            <v>No Replication</v>
          </cell>
          <cell r="J6" t="str">
            <v>Mainframe + Midrange (MENAP)</v>
          </cell>
          <cell r="K6" t="str">
            <v xml:space="preserve">AE-IS-CARD400 </v>
          </cell>
        </row>
        <row r="7">
          <cell r="B7" t="str">
            <v>Actuate Server</v>
          </cell>
          <cell r="F7" t="str">
            <v>AO-IN MR DBA - Sybase</v>
          </cell>
          <cell r="J7" t="str">
            <v>Mainframe + Midrange (Global)</v>
          </cell>
          <cell r="K7" t="str">
            <v xml:space="preserve">AE-IS-TCEXIM </v>
          </cell>
        </row>
        <row r="8">
          <cell r="B8" t="str">
            <v>AD PLATFORM</v>
          </cell>
          <cell r="F8" t="str">
            <v>AO-IN MR DBA - MSSQL</v>
          </cell>
          <cell r="J8" t="str">
            <v>Midrange (MENAP + Global)</v>
          </cell>
          <cell r="K8" t="str">
            <v xml:space="preserve">AE-IT-CTM </v>
          </cell>
        </row>
        <row r="9">
          <cell r="B9" t="str">
            <v>ADC</v>
          </cell>
          <cell r="F9" t="str">
            <v>AO-IN MR HPUX</v>
          </cell>
          <cell r="J9" t="str">
            <v>Mainframe + Midrange (MENAP + Global)</v>
          </cell>
          <cell r="K9" t="str">
            <v xml:space="preserve">AE-IT-DATA CENTRE </v>
          </cell>
        </row>
        <row r="10">
          <cell r="B10" t="str">
            <v>AGCapital</v>
          </cell>
          <cell r="F10" t="str">
            <v>AO-IN MR LIN</v>
          </cell>
          <cell r="K10" t="str">
            <v xml:space="preserve">AE-IT-PROCUREMENT </v>
          </cell>
        </row>
        <row r="11">
          <cell r="B11" t="str">
            <v>AMIVR</v>
          </cell>
          <cell r="F11" t="str">
            <v>AO-IN MR NBU</v>
          </cell>
          <cell r="K11" t="str">
            <v xml:space="preserve">AE-OSV-SUPPORT </v>
          </cell>
        </row>
        <row r="12">
          <cell r="B12" t="str">
            <v>AMLETL #</v>
          </cell>
          <cell r="F12" t="str">
            <v>AO-IN MR NSM</v>
          </cell>
          <cell r="K12" t="str">
            <v xml:space="preserve">AE-TS-FMIS </v>
          </cell>
        </row>
        <row r="13">
          <cell r="B13" t="str">
            <v>APPS</v>
          </cell>
          <cell r="F13" t="str">
            <v>AO-IN MR SUN</v>
          </cell>
          <cell r="K13" t="str">
            <v xml:space="preserve">AE-TSS-CTRY SYSTEMS SUPPORT </v>
          </cell>
        </row>
        <row r="14">
          <cell r="B14" t="str">
            <v>ASKHR</v>
          </cell>
          <cell r="F14" t="str">
            <v>AO-IN MR WAS</v>
          </cell>
          <cell r="K14" t="str">
            <v xml:space="preserve">AML-TM.APPSUPPORT </v>
          </cell>
        </row>
        <row r="15">
          <cell r="B15" t="str">
            <v>Aspect Unified IP v7</v>
          </cell>
          <cell r="F15" t="str">
            <v>AO-IN MR WINTEL</v>
          </cell>
          <cell r="K15" t="str">
            <v xml:space="preserve">AO-DC-CRES SUPPORT </v>
          </cell>
        </row>
        <row r="16">
          <cell r="B16" t="str">
            <v>Atlassian JIRA Enterprise v6.3 #</v>
          </cell>
          <cell r="F16" t="str">
            <v>AO-HK MR BUR</v>
          </cell>
          <cell r="K16" t="str">
            <v xml:space="preserve">AO-IT-CTM </v>
          </cell>
        </row>
        <row r="17">
          <cell r="B17" t="str">
            <v>ATM SPARROW/HAWK (MESA/NP)</v>
          </cell>
          <cell r="F17" t="str">
            <v>AO-HK MR DR</v>
          </cell>
          <cell r="K17" t="str">
            <v xml:space="preserve">AO-TSS-CTRY SYSTEMS SUPPORT </v>
          </cell>
        </row>
        <row r="18">
          <cell r="B18" t="str">
            <v>ATM-EURONET</v>
          </cell>
          <cell r="F18" t="str">
            <v>AO-HK MR GEMS</v>
          </cell>
          <cell r="K18" t="str">
            <v xml:space="preserve">AR-IT-CTM </v>
          </cell>
        </row>
        <row r="19">
          <cell r="B19" t="str">
            <v>Atrium Discovery and Dependency Mapping (Tideway 8.3.3) #</v>
          </cell>
          <cell r="F19" t="str">
            <v>AO-HK MR STORAGE</v>
          </cell>
          <cell r="K19" t="str">
            <v xml:space="preserve">AT-IT-CTM </v>
          </cell>
        </row>
        <row r="20">
          <cell r="B20" t="str">
            <v>Attachview</v>
          </cell>
          <cell r="F20" t="str">
            <v>AO-HK MR UNIX TEAM C</v>
          </cell>
          <cell r="K20" t="str">
            <v xml:space="preserve">AU-IT-CTM </v>
          </cell>
        </row>
        <row r="21">
          <cell r="B21" t="str">
            <v>AUTO AUDIT</v>
          </cell>
          <cell r="F21" t="str">
            <v>AO-HK MR UNIX TEAM D</v>
          </cell>
          <cell r="K21" t="str">
            <v xml:space="preserve">AU-TSS-CTRY SYSTEMS SUPPORT </v>
          </cell>
        </row>
        <row r="22">
          <cell r="B22" t="str">
            <v>Avaya PBX</v>
          </cell>
          <cell r="F22" t="str">
            <v>AO-HK MR UNIX TEAM E</v>
          </cell>
          <cell r="K22" t="str">
            <v xml:space="preserve">BD-DC-CRES SUPPORT </v>
          </cell>
        </row>
        <row r="23">
          <cell r="B23" t="str">
            <v>Balabit Audit Player 2014.1 #</v>
          </cell>
          <cell r="F23" t="str">
            <v>AO-HK MR WINTEL</v>
          </cell>
          <cell r="K23" t="str">
            <v xml:space="preserve">BD-IT-APPL SECURITY SUPPORT </v>
          </cell>
        </row>
        <row r="24">
          <cell r="B24" t="str">
            <v>BANKINFO</v>
          </cell>
          <cell r="F24" t="str">
            <v>AO-HK NETWORK</v>
          </cell>
          <cell r="K24" t="str">
            <v xml:space="preserve">BD-IT-APPLICATION-SUPPORT </v>
          </cell>
        </row>
        <row r="25">
          <cell r="B25" t="str">
            <v>BankOn (Oracle ERP Adapter) 1.1</v>
          </cell>
          <cell r="F25" t="str">
            <v>AO-HK MF CICS</v>
          </cell>
          <cell r="K25" t="str">
            <v xml:space="preserve">BD-IT-CTM </v>
          </cell>
        </row>
        <row r="26">
          <cell r="B26" t="str">
            <v>BAR CODING</v>
          </cell>
          <cell r="F26" t="str">
            <v>AO-HK MF COMM</v>
          </cell>
          <cell r="K26" t="str">
            <v xml:space="preserve">BD-IT-DATA CENTRE </v>
          </cell>
        </row>
        <row r="27">
          <cell r="B27" t="str">
            <v>BCRS</v>
          </cell>
          <cell r="F27" t="str">
            <v>AO-HK MF DBA</v>
          </cell>
          <cell r="K27" t="str">
            <v xml:space="preserve">BD-IT-PROCUREMENT </v>
          </cell>
        </row>
        <row r="28">
          <cell r="B28" t="str">
            <v>BDW (MESA)</v>
          </cell>
          <cell r="F28" t="str">
            <v>AO-HK MF SERVER MGMT</v>
          </cell>
          <cell r="K28" t="str">
            <v xml:space="preserve">BD-IT-SERVER SUPPORT </v>
          </cell>
        </row>
        <row r="29">
          <cell r="B29" t="str">
            <v>BLOOMBERG</v>
          </cell>
          <cell r="F29" t="str">
            <v>AO-HK MF SS HSP1</v>
          </cell>
          <cell r="K29" t="str">
            <v xml:space="preserve">BD-OSV-SUPPORT </v>
          </cell>
        </row>
        <row r="30">
          <cell r="B30" t="str">
            <v>Breeze-Mobile</v>
          </cell>
          <cell r="F30" t="str">
            <v>AO-HK MF SS HSP2</v>
          </cell>
          <cell r="K30" t="str">
            <v xml:space="preserve">BD-TS-FMIS </v>
          </cell>
        </row>
        <row r="31">
          <cell r="B31" t="str">
            <v>Breeze-Trade</v>
          </cell>
          <cell r="F31" t="str">
            <v>AO-HK MF SS HSP3</v>
          </cell>
          <cell r="K31" t="str">
            <v xml:space="preserve">BD-TSS-CTRY SYSTEMS SUPPORT </v>
          </cell>
        </row>
        <row r="32">
          <cell r="B32" t="str">
            <v>C1S</v>
          </cell>
          <cell r="F32" t="str">
            <v>AO-HK MF SS HSP4</v>
          </cell>
          <cell r="K32" t="str">
            <v xml:space="preserve">BH-DC-CRES SUPPORT </v>
          </cell>
        </row>
        <row r="33">
          <cell r="B33" t="str">
            <v>CACS</v>
          </cell>
          <cell r="F33" t="str">
            <v>AO-HK MF STORAGE</v>
          </cell>
          <cell r="K33" t="str">
            <v xml:space="preserve">BH-IT-CTM </v>
          </cell>
        </row>
        <row r="34">
          <cell r="B34" t="str">
            <v>CADM</v>
          </cell>
          <cell r="F34" t="str">
            <v>AO-MY MF EMC</v>
          </cell>
          <cell r="K34" t="str">
            <v xml:space="preserve">BH-OSV-SUPPORT </v>
          </cell>
        </row>
        <row r="35">
          <cell r="B35" t="str">
            <v>CAPE</v>
          </cell>
          <cell r="F35" t="str">
            <v>AO-MY MR EMC</v>
          </cell>
          <cell r="K35" t="str">
            <v xml:space="preserve">BH-TS-FMIS </v>
          </cell>
        </row>
        <row r="36">
          <cell r="B36" t="str">
            <v>CARD-400</v>
          </cell>
          <cell r="F36" t="str">
            <v>AO-SG MR SERVER TEAM</v>
          </cell>
          <cell r="K36" t="str">
            <v xml:space="preserve">BH-TSS-CTRY SYSTEMS SUPPORT </v>
          </cell>
        </row>
        <row r="37">
          <cell r="B37" t="str">
            <v>CBIC</v>
          </cell>
          <cell r="F37" t="str">
            <v>AO-SG MR DBA</v>
          </cell>
          <cell r="K37" t="str">
            <v xml:space="preserve">BN-BIZ-FLM </v>
          </cell>
        </row>
        <row r="38">
          <cell r="B38" t="str">
            <v>CBIS</v>
          </cell>
          <cell r="F38" t="str">
            <v>AO-PO MR TERADATA</v>
          </cell>
          <cell r="K38" t="str">
            <v xml:space="preserve">BN-DC-CRES SUPPORT </v>
          </cell>
        </row>
        <row r="39">
          <cell r="B39" t="str">
            <v>CBOS</v>
          </cell>
          <cell r="K39" t="str">
            <v xml:space="preserve">BN-IS-ATM&amp;CDM </v>
          </cell>
        </row>
        <row r="40">
          <cell r="B40" t="str">
            <v>CBR-RBI</v>
          </cell>
          <cell r="K40" t="str">
            <v xml:space="preserve">BN-IS-PROD SUPPORT </v>
          </cell>
        </row>
        <row r="41">
          <cell r="B41" t="str">
            <v>CBRS MF</v>
          </cell>
          <cell r="K41" t="str">
            <v xml:space="preserve">BN-IT-CTM </v>
          </cell>
        </row>
        <row r="42">
          <cell r="B42" t="str">
            <v>CB-SPEED</v>
          </cell>
          <cell r="K42" t="str">
            <v xml:space="preserve">BN-IT-DATA CENTRE </v>
          </cell>
        </row>
        <row r="43">
          <cell r="B43" t="str">
            <v>CCBP</v>
          </cell>
          <cell r="K43" t="str">
            <v xml:space="preserve">BN-IT-PROCURE (DR) </v>
          </cell>
        </row>
        <row r="44">
          <cell r="B44" t="str">
            <v>CCER</v>
          </cell>
          <cell r="K44" t="str">
            <v xml:space="preserve">BN-OSV-DGSOFT </v>
          </cell>
        </row>
        <row r="45">
          <cell r="B45" t="str">
            <v>CCMS</v>
          </cell>
          <cell r="K45" t="str">
            <v xml:space="preserve">BN-OSV-NCR </v>
          </cell>
        </row>
        <row r="46">
          <cell r="B46" t="str">
            <v>CCRIS</v>
          </cell>
          <cell r="K46" t="str">
            <v xml:space="preserve">BN-OSV-SECOR </v>
          </cell>
        </row>
        <row r="47">
          <cell r="B47" t="str">
            <v>CCSP</v>
          </cell>
          <cell r="K47" t="str">
            <v xml:space="preserve">BN-TSS-CTRY SYSTEMS SUPPORT </v>
          </cell>
        </row>
        <row r="48">
          <cell r="B48" t="str">
            <v>CEMS</v>
          </cell>
          <cell r="K48" t="str">
            <v xml:space="preserve">BR-IT-CTM </v>
          </cell>
        </row>
        <row r="49">
          <cell r="B49" t="str">
            <v>CEMS OBIEE</v>
          </cell>
          <cell r="K49" t="str">
            <v xml:space="preserve">BR-IT-SECURITY </v>
          </cell>
        </row>
        <row r="50">
          <cell r="B50" t="str">
            <v>Centralized Bank Data Repository</v>
          </cell>
          <cell r="K50" t="str">
            <v xml:space="preserve">BR-TSS-CTRY SYSTEMS SUPPORT </v>
          </cell>
        </row>
        <row r="51">
          <cell r="B51" t="str">
            <v>Centralized CTI</v>
          </cell>
          <cell r="K51" t="str">
            <v xml:space="preserve">BW-DC-CRES SUPPORT </v>
          </cell>
        </row>
        <row r="52">
          <cell r="B52" t="str">
            <v>Channels Security Services</v>
          </cell>
          <cell r="K52" t="str">
            <v xml:space="preserve">BW-OSV-NCR </v>
          </cell>
        </row>
        <row r="53">
          <cell r="B53" t="str">
            <v>CIMS-CREDIT INFO MGT SOLUTIONS</v>
          </cell>
          <cell r="K53" t="str">
            <v xml:space="preserve">BW-OSV-NETWORKS </v>
          </cell>
        </row>
        <row r="54">
          <cell r="B54" t="str">
            <v>Cisco ASA VPN Concentrator</v>
          </cell>
          <cell r="K54" t="str">
            <v xml:space="preserve">BW-OSV-PCLAN </v>
          </cell>
        </row>
        <row r="55">
          <cell r="B55" t="str">
            <v>Cisco Secure Access Control Server (ACS)</v>
          </cell>
          <cell r="K55" t="str">
            <v xml:space="preserve">BW-TSS-CTRY SYSTEMS SUPPORT </v>
          </cell>
        </row>
        <row r="56">
          <cell r="B56" t="str">
            <v>Click to Chat #</v>
          </cell>
          <cell r="K56" t="str">
            <v xml:space="preserve">CA-IT-CTM </v>
          </cell>
        </row>
        <row r="57">
          <cell r="B57" t="str">
            <v>CMOD-MES</v>
          </cell>
          <cell r="K57" t="str">
            <v xml:space="preserve">CH-IT-CTM </v>
          </cell>
        </row>
        <row r="58">
          <cell r="B58" t="str">
            <v>CODE</v>
          </cell>
          <cell r="K58" t="str">
            <v xml:space="preserve">CI-DC-CRES SUPPORT </v>
          </cell>
        </row>
        <row r="59">
          <cell r="B59" t="str">
            <v>COMMON DATA SERVICES</v>
          </cell>
          <cell r="K59" t="str">
            <v xml:space="preserve">CI-IT-CTM </v>
          </cell>
        </row>
        <row r="60">
          <cell r="B60" t="str">
            <v>Communications Surveillance</v>
          </cell>
          <cell r="K60" t="str">
            <v xml:space="preserve">CI-IT-OPERATIONS </v>
          </cell>
        </row>
        <row r="61">
          <cell r="B61" t="str">
            <v>CONFLICTS</v>
          </cell>
          <cell r="K61" t="str">
            <v xml:space="preserve">CI-TSS-CTRY SYSTEMS SUPPORT </v>
          </cell>
        </row>
        <row r="62">
          <cell r="B62" t="str">
            <v>Content Manager OnDemand</v>
          </cell>
          <cell r="K62" t="str">
            <v xml:space="preserve">CL-IT-CTM </v>
          </cell>
        </row>
        <row r="63">
          <cell r="B63" t="str">
            <v>COS</v>
          </cell>
          <cell r="K63" t="str">
            <v xml:space="preserve">CM-DC-CRES SUPPORT </v>
          </cell>
        </row>
        <row r="64">
          <cell r="B64" t="str">
            <v>COSRES II</v>
          </cell>
          <cell r="K64" t="str">
            <v xml:space="preserve">CM-IT-CTM </v>
          </cell>
        </row>
        <row r="65">
          <cell r="B65" t="str">
            <v>CRES-GPMS</v>
          </cell>
          <cell r="K65" t="str">
            <v xml:space="preserve">CM-IT-OPERATIONS </v>
          </cell>
        </row>
        <row r="66">
          <cell r="B66" t="str">
            <v>CRM</v>
          </cell>
          <cell r="K66" t="str">
            <v xml:space="preserve">CM-TSD-CB-CCM-PB </v>
          </cell>
        </row>
        <row r="67">
          <cell r="B67" t="str">
            <v>CTIR</v>
          </cell>
          <cell r="K67" t="str">
            <v xml:space="preserve">CM-TSD-CHANNELS </v>
          </cell>
        </row>
        <row r="68">
          <cell r="B68" t="str">
            <v>DASH GATEWAY</v>
          </cell>
          <cell r="K68" t="str">
            <v xml:space="preserve">CM-TSD-CORE GROUP </v>
          </cell>
        </row>
        <row r="69">
          <cell r="B69" t="str">
            <v>Data Leakage Protection (DLP) - Discover</v>
          </cell>
          <cell r="K69" t="str">
            <v xml:space="preserve">CM-TSD-FM </v>
          </cell>
        </row>
        <row r="70">
          <cell r="B70" t="str">
            <v>Data Leakage Protection (DLP) - Enforcer</v>
          </cell>
          <cell r="K70" t="str">
            <v xml:space="preserve">CM-TSD-GF &amp; ENT SERVICE </v>
          </cell>
        </row>
        <row r="71">
          <cell r="B71" t="str">
            <v>Database</v>
          </cell>
          <cell r="K71" t="str">
            <v xml:space="preserve">CM-TSD-GTM </v>
          </cell>
        </row>
        <row r="72">
          <cell r="B72" t="str">
            <v>DCS-DATA COLLECTION SYS</v>
          </cell>
          <cell r="K72" t="str">
            <v xml:space="preserve">CM-TSD-IM &amp; IS </v>
          </cell>
        </row>
        <row r="73">
          <cell r="B73" t="str">
            <v>DDB</v>
          </cell>
          <cell r="K73" t="str">
            <v xml:space="preserve">CM-TSD-MF-WLTH-TRD-CSG </v>
          </cell>
        </row>
        <row r="74">
          <cell r="B74" t="str">
            <v>Deal/TicketManager</v>
          </cell>
          <cell r="K74" t="str">
            <v xml:space="preserve">CM-TSD-SS ORG &amp; RISK </v>
          </cell>
        </row>
        <row r="75">
          <cell r="B75" t="str">
            <v>Dell Open Manage Essentails (OME) 1.0.1 #</v>
          </cell>
          <cell r="K75" t="str">
            <v xml:space="preserve">CM-TSS-CTRY SYSTEMS SUPPORT </v>
          </cell>
        </row>
        <row r="76">
          <cell r="B76" t="str">
            <v>DETICA-AOC</v>
          </cell>
          <cell r="K76" t="str">
            <v xml:space="preserve">CN-BIZ-APPLICATION SECURITY </v>
          </cell>
        </row>
        <row r="77">
          <cell r="B77" t="str">
            <v>DETICA-CDD</v>
          </cell>
          <cell r="K77" t="str">
            <v xml:space="preserve">CN-BIZ-ATM WINCOR </v>
          </cell>
        </row>
        <row r="78">
          <cell r="B78" t="str">
            <v>DETICA-CMR</v>
          </cell>
          <cell r="K78" t="str">
            <v xml:space="preserve">CN-BJ-TSS-CTRY SYSTEMS SUPPORT </v>
          </cell>
        </row>
        <row r="79">
          <cell r="B79" t="str">
            <v>Detica-FATCA</v>
          </cell>
          <cell r="K79" t="str">
            <v xml:space="preserve">CN-DC-CRES SUPPORT </v>
          </cell>
        </row>
        <row r="80">
          <cell r="B80" t="str">
            <v>DETICA-TS</v>
          </cell>
          <cell r="K80" t="str">
            <v xml:space="preserve">CN-DC-GSSC-CRES SUPPORT </v>
          </cell>
        </row>
        <row r="81">
          <cell r="B81" t="str">
            <v>Doc Trade Port RG</v>
          </cell>
          <cell r="K81" t="str">
            <v xml:space="preserve">CN-IS-BOP </v>
          </cell>
        </row>
        <row r="82">
          <cell r="B82" t="str">
            <v>DocAve Manager</v>
          </cell>
          <cell r="K82" t="str">
            <v xml:space="preserve">CN-IS-CBOPRINTSHOP </v>
          </cell>
        </row>
        <row r="83">
          <cell r="B83" t="str">
            <v>DOCPREP</v>
          </cell>
          <cell r="K83" t="str">
            <v xml:space="preserve">CN-ISCM-RLS </v>
          </cell>
        </row>
        <row r="84">
          <cell r="B84" t="str">
            <v>DOTOPAL</v>
          </cell>
          <cell r="K84" t="str">
            <v xml:space="preserve">CN-IS-CUPD </v>
          </cell>
        </row>
        <row r="85">
          <cell r="B85" t="str">
            <v>DPL</v>
          </cell>
          <cell r="K85" t="str">
            <v xml:space="preserve">CN-IS-ECDS </v>
          </cell>
        </row>
        <row r="86">
          <cell r="B86" t="str">
            <v>DQMI OBIEE</v>
          </cell>
          <cell r="K86" t="str">
            <v xml:space="preserve">CN-IS-FMODEVOPS </v>
          </cell>
        </row>
        <row r="87">
          <cell r="B87" t="str">
            <v>Dragon BI Reporting</v>
          </cell>
          <cell r="K87" t="str">
            <v xml:space="preserve">CN-IS-HADOOP </v>
          </cell>
        </row>
        <row r="88">
          <cell r="B88" t="str">
            <v>DSMF</v>
          </cell>
          <cell r="K88" t="str">
            <v xml:space="preserve">CN-IS-IBANKING </v>
          </cell>
        </row>
        <row r="89">
          <cell r="B89" t="str">
            <v>DWPORTAL</v>
          </cell>
          <cell r="K89" t="str">
            <v xml:space="preserve">CN-IS-PANDA </v>
          </cell>
        </row>
        <row r="90">
          <cell r="B90" t="str">
            <v>E - Directory</v>
          </cell>
          <cell r="K90" t="str">
            <v xml:space="preserve">CN-IS-REGULATORY </v>
          </cell>
        </row>
        <row r="91">
          <cell r="B91" t="str">
            <v>EASI UPM</v>
          </cell>
          <cell r="K91" t="str">
            <v xml:space="preserve">CN-IS-SHAREPOINT </v>
          </cell>
        </row>
        <row r="92">
          <cell r="B92" t="str">
            <v>eBBS</v>
          </cell>
          <cell r="K92" t="str">
            <v xml:space="preserve">CN-IS-VIM </v>
          </cell>
        </row>
        <row r="93">
          <cell r="B93" t="str">
            <v>EBRANCH</v>
          </cell>
          <cell r="K93" t="str">
            <v xml:space="preserve">CN-IT-CTM </v>
          </cell>
        </row>
        <row r="94">
          <cell r="B94" t="str">
            <v>ECAPS</v>
          </cell>
          <cell r="K94" t="str">
            <v xml:space="preserve">CN-IT-EUM </v>
          </cell>
        </row>
        <row r="95">
          <cell r="B95" t="str">
            <v>eCAS</v>
          </cell>
          <cell r="K95" t="str">
            <v xml:space="preserve">CN-IT-GSSCCN-CTM </v>
          </cell>
        </row>
        <row r="96">
          <cell r="B96" t="str">
            <v>eCDD+</v>
          </cell>
          <cell r="K96" t="str">
            <v xml:space="preserve">CN-IT-INFRA-PROJECT </v>
          </cell>
        </row>
        <row r="97">
          <cell r="B97" t="str">
            <v>ECDS</v>
          </cell>
          <cell r="K97" t="str">
            <v xml:space="preserve">CN-IT-JLA </v>
          </cell>
        </row>
        <row r="98">
          <cell r="B98" t="str">
            <v>ECMS</v>
          </cell>
          <cell r="K98" t="str">
            <v xml:space="preserve">CN-IT-TSA </v>
          </cell>
        </row>
        <row r="99">
          <cell r="B99" t="str">
            <v>eCOATS</v>
          </cell>
          <cell r="K99" t="str">
            <v xml:space="preserve">CN-OSV-BJ-DESKTOP </v>
          </cell>
        </row>
        <row r="100">
          <cell r="B100" t="str">
            <v>ECOPS</v>
          </cell>
          <cell r="K100" t="str">
            <v xml:space="preserve">CN-OSV-CD-DESKTOP </v>
          </cell>
        </row>
        <row r="101">
          <cell r="B101" t="str">
            <v>ECSVS</v>
          </cell>
          <cell r="K101" t="str">
            <v xml:space="preserve">CN-OSV-CQ-DESKTOP </v>
          </cell>
        </row>
        <row r="102">
          <cell r="B102" t="str">
            <v>EDIT</v>
          </cell>
          <cell r="K102" t="str">
            <v xml:space="preserve">CN-OSV-CS-DESKTOP </v>
          </cell>
        </row>
        <row r="103">
          <cell r="B103" t="str">
            <v>EDI-TRADE</v>
          </cell>
          <cell r="K103" t="str">
            <v xml:space="preserve">CN-OSV-DL-DESKTOP </v>
          </cell>
        </row>
        <row r="104">
          <cell r="B104" t="str">
            <v>EDMI</v>
          </cell>
          <cell r="K104" t="str">
            <v xml:space="preserve">CN-OSV-EURONET </v>
          </cell>
        </row>
        <row r="105">
          <cell r="B105" t="str">
            <v>eFlow</v>
          </cell>
          <cell r="K105" t="str">
            <v xml:space="preserve">CN-OSV-FS-DESKTOP </v>
          </cell>
        </row>
        <row r="106">
          <cell r="B106" t="str">
            <v>Eikon</v>
          </cell>
          <cell r="K106" t="str">
            <v xml:space="preserve">CN-OSV-FZ-DESKTOP </v>
          </cell>
        </row>
        <row r="107">
          <cell r="B107" t="str">
            <v>EINVESTMENTS</v>
          </cell>
          <cell r="K107" t="str">
            <v xml:space="preserve">CN-OSV-GZ-DESKTOP </v>
          </cell>
        </row>
        <row r="108">
          <cell r="B108" t="str">
            <v>EIOS</v>
          </cell>
          <cell r="K108" t="str">
            <v xml:space="preserve">CN-OSV-HRB-DESKTOP </v>
          </cell>
        </row>
        <row r="109">
          <cell r="B109" t="str">
            <v>EL1</v>
          </cell>
          <cell r="K109" t="str">
            <v xml:space="preserve">CN-OSV-HT-DESKTOP </v>
          </cell>
        </row>
        <row r="110">
          <cell r="B110" t="str">
            <v>Email Gateway</v>
          </cell>
          <cell r="K110" t="str">
            <v xml:space="preserve">CN-OSV-HZ-DESKTOP </v>
          </cell>
        </row>
        <row r="111">
          <cell r="B111" t="str">
            <v>EMPLOYEE PORTAL</v>
          </cell>
          <cell r="K111" t="str">
            <v xml:space="preserve">CN-OSV-JN-DESKTOP </v>
          </cell>
        </row>
        <row r="112">
          <cell r="B112" t="str">
            <v>Enlighta Vendor mgmt #</v>
          </cell>
          <cell r="K112" t="str">
            <v xml:space="preserve">CN-OSV-KM-DESKTOP </v>
          </cell>
        </row>
        <row r="113">
          <cell r="B113" t="str">
            <v>ENTERPRISE DATA MGMT PLATFORM</v>
          </cell>
          <cell r="K113" t="str">
            <v xml:space="preserve">CN-OSV-KS-DESKTOP </v>
          </cell>
        </row>
        <row r="114">
          <cell r="B114" t="str">
            <v>ENTERPRISE INVESTIGATIONMGT</v>
          </cell>
          <cell r="K114" t="str">
            <v xml:space="preserve">CN-OSV-LEXMARK </v>
          </cell>
        </row>
        <row r="115">
          <cell r="B115" t="str">
            <v>eOPS</v>
          </cell>
          <cell r="K115" t="str">
            <v xml:space="preserve">CN-OSV-NB-DESKTOP </v>
          </cell>
        </row>
        <row r="116">
          <cell r="B116" t="str">
            <v>e-Research Platform</v>
          </cell>
          <cell r="K116" t="str">
            <v xml:space="preserve">CN-OSV-NC-DESKTOP </v>
          </cell>
        </row>
        <row r="117">
          <cell r="B117" t="str">
            <v>eSDS</v>
          </cell>
          <cell r="K117" t="str">
            <v xml:space="preserve">CN-OSV-NJ-DESKTOP </v>
          </cell>
        </row>
        <row r="118">
          <cell r="B118" t="str">
            <v>eSigcap</v>
          </cell>
          <cell r="K118" t="str">
            <v xml:space="preserve">CN-OSV-NW SERVICES </v>
          </cell>
        </row>
        <row r="119">
          <cell r="B119" t="str">
            <v>eSignatureBook</v>
          </cell>
          <cell r="K119" t="str">
            <v xml:space="preserve">CN-OSV-QD-DESKTOP </v>
          </cell>
        </row>
        <row r="120">
          <cell r="B120" t="str">
            <v>Essbase KPI</v>
          </cell>
          <cell r="K120" t="str">
            <v xml:space="preserve">CN-OSV-SERVER-SUPPORT </v>
          </cell>
        </row>
        <row r="121">
          <cell r="B121" t="str">
            <v>ESSBASE PSF</v>
          </cell>
          <cell r="K121" t="str">
            <v xml:space="preserve">CN-OSV-SHSCT-DESKTOP </v>
          </cell>
        </row>
        <row r="122">
          <cell r="B122" t="str">
            <v>ESSBASE REGULATORY</v>
          </cell>
          <cell r="K122" t="str">
            <v xml:space="preserve">CN-OSV-SHUCT-DESKTOP </v>
          </cell>
        </row>
        <row r="123">
          <cell r="B123" t="str">
            <v>Essbase WBIC</v>
          </cell>
          <cell r="K123" t="str">
            <v xml:space="preserve">CN-OSV-SU-DESKTOP </v>
          </cell>
        </row>
        <row r="124">
          <cell r="B124" t="str">
            <v>ESTATEMENT</v>
          </cell>
          <cell r="K124" t="str">
            <v xml:space="preserve">CN-OSV-SY-DESKTOP </v>
          </cell>
        </row>
        <row r="125">
          <cell r="B125" t="str">
            <v>ESTATEMENT-SS</v>
          </cell>
          <cell r="K125" t="str">
            <v xml:space="preserve">CN-OSV-SZ-DESKTOP </v>
          </cell>
        </row>
        <row r="126">
          <cell r="B126" t="str">
            <v>E-W8</v>
          </cell>
          <cell r="K126" t="str">
            <v xml:space="preserve">CN-OSV-TJ-DESKTOP </v>
          </cell>
        </row>
        <row r="127">
          <cell r="B127" t="str">
            <v>FALCON</v>
          </cell>
          <cell r="K127" t="str">
            <v xml:space="preserve">CN-OSV-TY-DESKTOP </v>
          </cell>
        </row>
        <row r="128">
          <cell r="B128" t="str">
            <v>FDM</v>
          </cell>
          <cell r="K128" t="str">
            <v xml:space="preserve">CN-OSV-WH-DESKTOP </v>
          </cell>
        </row>
        <row r="129">
          <cell r="B129" t="str">
            <v>FICR</v>
          </cell>
          <cell r="K129" t="str">
            <v xml:space="preserve">CN-OSV-XA-DESKTOP </v>
          </cell>
        </row>
        <row r="130">
          <cell r="B130" t="str">
            <v>FIDS</v>
          </cell>
          <cell r="K130" t="str">
            <v xml:space="preserve">CN-OSV-XM-DESKTOP </v>
          </cell>
        </row>
        <row r="131">
          <cell r="B131" t="str">
            <v>FINANCIAL CONTROL SYSTEM</v>
          </cell>
          <cell r="K131" t="str">
            <v xml:space="preserve">CN-OSV-ZH-DESKTOP </v>
          </cell>
        </row>
        <row r="132">
          <cell r="B132" t="str">
            <v>Finantix</v>
          </cell>
          <cell r="K132" t="str">
            <v xml:space="preserve">CN-OSV-ZZ-DESKTOP </v>
          </cell>
        </row>
        <row r="133">
          <cell r="B133" t="str">
            <v>FINETL</v>
          </cell>
          <cell r="K133" t="str">
            <v xml:space="preserve">CN-SCOPE-TSS-CTRY SYS SUPPORT </v>
          </cell>
        </row>
        <row r="134">
          <cell r="B134" t="str">
            <v>FINREP</v>
          </cell>
          <cell r="K134" t="str">
            <v xml:space="preserve">CN-SH-DATA CENTER OPS </v>
          </cell>
        </row>
        <row r="135">
          <cell r="B135" t="str">
            <v>FMT</v>
          </cell>
          <cell r="K135" t="str">
            <v xml:space="preserve">CN-SH-TSS-CTRY SYSTEMS SUPPORT </v>
          </cell>
        </row>
        <row r="136">
          <cell r="B136" t="str">
            <v>FMT Octopus v5.0</v>
          </cell>
          <cell r="K136" t="str">
            <v xml:space="preserve">CN-SZ-TSS-CTRY SYSTEMS SUPPORT </v>
          </cell>
        </row>
        <row r="137">
          <cell r="B137" t="str">
            <v>FNCBAPPS</v>
          </cell>
          <cell r="K137" t="str">
            <v xml:space="preserve">CN-TS-FMIS </v>
          </cell>
        </row>
        <row r="138">
          <cell r="B138" t="str">
            <v>FNGFAPPS</v>
          </cell>
          <cell r="K138" t="str">
            <v xml:space="preserve">CO-IT-CTM </v>
          </cell>
        </row>
        <row r="139">
          <cell r="B139" t="str">
            <v>FNS2O</v>
          </cell>
          <cell r="K139" t="str">
            <v xml:space="preserve">DE-TSS-CTRY SYSTEMS SUPPORT </v>
          </cell>
        </row>
        <row r="140">
          <cell r="B140" t="str">
            <v>FNS2O OBIEE</v>
          </cell>
          <cell r="K140" t="str">
            <v xml:space="preserve">DOMAIN MANAGER - APPL-GF </v>
          </cell>
        </row>
        <row r="141">
          <cell r="B141" t="str">
            <v>FNWBAPPS</v>
          </cell>
          <cell r="K141" t="str">
            <v xml:space="preserve">DOMAIN MANAGER - DESKTOP </v>
          </cell>
        </row>
        <row r="142">
          <cell r="B142" t="str">
            <v>FSP</v>
          </cell>
          <cell r="K142" t="str">
            <v xml:space="preserve">DOMAIN MANAGER - GDC EAST </v>
          </cell>
        </row>
        <row r="143">
          <cell r="B143" t="str">
            <v>FX SUITE-BBS</v>
          </cell>
          <cell r="K143" t="str">
            <v xml:space="preserve">DOMAIN MANAGER - GDC WEST </v>
          </cell>
        </row>
        <row r="144">
          <cell r="B144" t="str">
            <v>FX SUITE-EFX</v>
          </cell>
          <cell r="K144" t="str">
            <v xml:space="preserve">DOMAIN MANAGER - NETWORK </v>
          </cell>
        </row>
        <row r="145">
          <cell r="B145" t="str">
            <v>G3</v>
          </cell>
          <cell r="K145" t="str">
            <v xml:space="preserve">DOMAIN MANAGER - SECURITY </v>
          </cell>
        </row>
        <row r="146">
          <cell r="B146" t="str">
            <v>GCS</v>
          </cell>
          <cell r="K146" t="str">
            <v xml:space="preserve">EG-IT-CTM </v>
          </cell>
        </row>
        <row r="147">
          <cell r="B147" t="str">
            <v>GECS</v>
          </cell>
          <cell r="K147" t="str">
            <v xml:space="preserve">FK-IT-CTM </v>
          </cell>
        </row>
        <row r="148">
          <cell r="B148" t="str">
            <v>GENEOS</v>
          </cell>
          <cell r="K148" t="str">
            <v xml:space="preserve">FM-BR-TSD-PSS-BRAZIL SUPP </v>
          </cell>
        </row>
        <row r="149">
          <cell r="B149" t="str">
            <v>GIFTS AND ENTERTAINMENT</v>
          </cell>
          <cell r="K149" t="str">
            <v xml:space="preserve">FM-ENG-DERIVS </v>
          </cell>
        </row>
        <row r="150">
          <cell r="B150" t="str">
            <v>GLEL</v>
          </cell>
          <cell r="K150" t="str">
            <v xml:space="preserve">FM-GBL-ITO-PSS-L2-MRP-SUPP </v>
          </cell>
        </row>
        <row r="151">
          <cell r="B151" t="str">
            <v>Global Facilities Management</v>
          </cell>
          <cell r="K151" t="str">
            <v xml:space="preserve">FM-GBL-MWS-EQUITY </v>
          </cell>
        </row>
        <row r="152">
          <cell r="B152" t="str">
            <v>Global Name Screening (GNS) #</v>
          </cell>
          <cell r="K152" t="str">
            <v xml:space="preserve">FM-GBL-TSD-COMMOD-CIS&amp;SIP </v>
          </cell>
        </row>
        <row r="153">
          <cell r="B153" t="str">
            <v>GLOBAL PAYROLL</v>
          </cell>
          <cell r="K153" t="str">
            <v xml:space="preserve">FM-GBL-TSD-DEVOPS </v>
          </cell>
        </row>
        <row r="154">
          <cell r="B154" t="str">
            <v>GL-TRADE OMS</v>
          </cell>
          <cell r="K154" t="str">
            <v xml:space="preserve">FM-GBL-TSD-FMPACT SUPP </v>
          </cell>
        </row>
        <row r="155">
          <cell r="B155" t="str">
            <v>GPBS-GLOBAL PRICING&amp;BILL</v>
          </cell>
          <cell r="K155" t="str">
            <v xml:space="preserve">FM-GBL-TSD-L2-SHARK </v>
          </cell>
        </row>
        <row r="156">
          <cell r="B156" t="str">
            <v>GWS</v>
          </cell>
          <cell r="K156" t="str">
            <v xml:space="preserve">FM-GBL-TSD-PSS-ASSASSIN SUPP </v>
          </cell>
        </row>
        <row r="157">
          <cell r="B157" t="str">
            <v>HFAS</v>
          </cell>
          <cell r="K157" t="str">
            <v xml:space="preserve">FM-GBL-TSD-PSS-BI SUPP </v>
          </cell>
        </row>
        <row r="158">
          <cell r="B158" t="str">
            <v>HOGAN-IDS</v>
          </cell>
          <cell r="K158" t="str">
            <v xml:space="preserve">FM-GBL-TSD-PSS-BPMS-SUPP </v>
          </cell>
        </row>
        <row r="159">
          <cell r="B159" t="str">
            <v>HOGAN-ODS</v>
          </cell>
          <cell r="K159" t="str">
            <v xml:space="preserve">FM-GBL-TSD-PSS-CIS SUPP </v>
          </cell>
        </row>
        <row r="160">
          <cell r="B160" t="str">
            <v>HOGAN-PAYMENT</v>
          </cell>
          <cell r="K160" t="str">
            <v xml:space="preserve">FM-GBL-TSD-PSS-COPS SUPP </v>
          </cell>
        </row>
        <row r="161">
          <cell r="B161" t="str">
            <v>HOGAN-UMB/MQ</v>
          </cell>
          <cell r="K161" t="str">
            <v xml:space="preserve">FM-GBL-TSD-PSS-DERIV SUPP </v>
          </cell>
        </row>
        <row r="162">
          <cell r="B162" t="str">
            <v>HORIZON MM</v>
          </cell>
          <cell r="K162" t="str">
            <v xml:space="preserve">FM-GBL-TSD-PSS-ECLIPSE </v>
          </cell>
        </row>
        <row r="163">
          <cell r="B163" t="str">
            <v>I-BANKING</v>
          </cell>
          <cell r="K163" t="str">
            <v xml:space="preserve">FM-GBL-TSD-PSS-ECOM SUPP </v>
          </cell>
        </row>
        <row r="164">
          <cell r="B164" t="str">
            <v>IFIS</v>
          </cell>
          <cell r="K164" t="str">
            <v xml:space="preserve">FM-GBL-TSD-PSS-ENVIRON SUPP </v>
          </cell>
        </row>
        <row r="165">
          <cell r="B165" t="str">
            <v>IFRS</v>
          </cell>
          <cell r="K165" t="str">
            <v xml:space="preserve">FM-GBL-TSD-PSS-EQUITIES SUPP </v>
          </cell>
        </row>
        <row r="166">
          <cell r="B166" t="str">
            <v>Imperva Securesphere v10 #</v>
          </cell>
          <cell r="K166" t="str">
            <v xml:space="preserve">FM-GBL-TSD-PSS-FEDS SUPP </v>
          </cell>
        </row>
        <row r="167">
          <cell r="B167" t="str">
            <v>INFOHUB</v>
          </cell>
          <cell r="K167" t="str">
            <v xml:space="preserve">FM-GBL-TSD-PSS-FERMAT-ALM SUPP </v>
          </cell>
        </row>
        <row r="168">
          <cell r="B168" t="str">
            <v>INFO-MANAGER</v>
          </cell>
          <cell r="K168" t="str">
            <v xml:space="preserve">FM-GBL-TSD-PSS-FI SUPP </v>
          </cell>
        </row>
        <row r="169">
          <cell r="B169" t="str">
            <v>Integration Services</v>
          </cell>
          <cell r="K169" t="str">
            <v xml:space="preserve">FM-GBL-TSD-PSS-FMETAL SUPP </v>
          </cell>
        </row>
        <row r="170">
          <cell r="B170" t="str">
            <v>Integration Services Monitoring</v>
          </cell>
          <cell r="K170" t="str">
            <v xml:space="preserve">FM-GBL-TSD-PSS-FSP SUPP </v>
          </cell>
        </row>
        <row r="171">
          <cell r="B171" t="str">
            <v>iPhone &amp; iPad</v>
          </cell>
          <cell r="K171" t="str">
            <v xml:space="preserve">FM-GBL-TSD-PSS-GMR SUPP </v>
          </cell>
        </row>
        <row r="172">
          <cell r="B172" t="str">
            <v>ITBOS</v>
          </cell>
          <cell r="K172" t="str">
            <v xml:space="preserve">FM-GBL-TSD-PSS-L2 EQ SUPP </v>
          </cell>
        </row>
        <row r="173">
          <cell r="B173" t="str">
            <v>ITEPS</v>
          </cell>
          <cell r="K173" t="str">
            <v xml:space="preserve">FM-GBL-TSD-PSS-L3 EQ SUPP </v>
          </cell>
        </row>
        <row r="174">
          <cell r="B174" t="str">
            <v>IWS</v>
          </cell>
          <cell r="K174" t="str">
            <v xml:space="preserve">FM-GBL-TSD-PSS-L3 FX-REG SUPP </v>
          </cell>
        </row>
        <row r="175">
          <cell r="B175" t="str">
            <v>KANA</v>
          </cell>
          <cell r="K175" t="str">
            <v xml:space="preserve">FM-GBL-TSD-PSS-L3-MOPC SUPP </v>
          </cell>
        </row>
        <row r="176">
          <cell r="B176" t="str">
            <v>LINKONE SYSTEM</v>
          </cell>
          <cell r="K176" t="str">
            <v xml:space="preserve">FM-GBL-TSD-PSS-L3-SENTRY SUPP </v>
          </cell>
        </row>
        <row r="177">
          <cell r="B177" t="str">
            <v>LOYALTY MANAGER</v>
          </cell>
          <cell r="K177" t="str">
            <v xml:space="preserve">FM-GBL-TSD-PSS-MX-ALMDERIV SUP </v>
          </cell>
        </row>
        <row r="178">
          <cell r="B178" t="str">
            <v>MAGELLAN ATP</v>
          </cell>
          <cell r="K178" t="str">
            <v xml:space="preserve">FM-GBL-TSD-PSS-MX-FXCASH SUP </v>
          </cell>
        </row>
        <row r="179">
          <cell r="B179" t="str">
            <v>MAGELLAN LTP</v>
          </cell>
          <cell r="K179" t="str">
            <v xml:space="preserve">FM-GBL-TSD-PSS-NACC SUPP </v>
          </cell>
        </row>
        <row r="180">
          <cell r="B180" t="str">
            <v>MAGELLAN OTP</v>
          </cell>
          <cell r="K180" t="str">
            <v xml:space="preserve">FM-GBL-TSD-PSS-OPICS SUPP </v>
          </cell>
        </row>
        <row r="181">
          <cell r="B181" t="str">
            <v>MAGELLAN RTP</v>
          </cell>
          <cell r="K181" t="str">
            <v xml:space="preserve">FM-GBL-TSD-PSS-OPICS SUPP-SD </v>
          </cell>
        </row>
        <row r="182">
          <cell r="B182" t="str">
            <v>Mainframe MQ</v>
          </cell>
          <cell r="K182" t="str">
            <v xml:space="preserve">FM-GBL-TSD-PSS-RACE SUPP </v>
          </cell>
        </row>
        <row r="183">
          <cell r="B183" t="str">
            <v>MARGINTRAC</v>
          </cell>
          <cell r="K183" t="str">
            <v xml:space="preserve">FM-GBL-TSD-PSS-SABRE SUPP </v>
          </cell>
        </row>
        <row r="184">
          <cell r="B184" t="str">
            <v>MATRIX ORR</v>
          </cell>
          <cell r="K184" t="str">
            <v xml:space="preserve">FM-GBL-TSD-PSS-SATURN SUPP </v>
          </cell>
        </row>
        <row r="185">
          <cell r="B185" t="str">
            <v>MDIS</v>
          </cell>
          <cell r="K185" t="str">
            <v xml:space="preserve">FM-GBL-TSD-PSS-SCRITTURA SUPP </v>
          </cell>
        </row>
        <row r="186">
          <cell r="B186" t="str">
            <v>Memento</v>
          </cell>
          <cell r="K186" t="str">
            <v xml:space="preserve">FM-GBL-TSD-PSS-SENTRY-SUPP </v>
          </cell>
        </row>
        <row r="187">
          <cell r="B187" t="str">
            <v>MI-BANKING-MPS</v>
          </cell>
          <cell r="K187" t="str">
            <v xml:space="preserve">FM-GBL-TSD-PSS-SFC SUPP </v>
          </cell>
        </row>
        <row r="188">
          <cell r="B188" t="str">
            <v>Mi-Revenue</v>
          </cell>
          <cell r="K188" t="str">
            <v xml:space="preserve">FM-GBL-TSD-PSS-SHARK SUPP </v>
          </cell>
        </row>
        <row r="189">
          <cell r="B189" t="str">
            <v>MISDB</v>
          </cell>
          <cell r="K189" t="str">
            <v xml:space="preserve">FM-GBL-TSD-PSS-SURROUND SUPP </v>
          </cell>
        </row>
        <row r="190">
          <cell r="B190" t="str">
            <v>MISDB RLS</v>
          </cell>
          <cell r="K190" t="str">
            <v xml:space="preserve">FM-GBL-TSD-PSS-TCAS SUPP </v>
          </cell>
        </row>
        <row r="191">
          <cell r="B191" t="str">
            <v>MIW</v>
          </cell>
          <cell r="K191" t="str">
            <v xml:space="preserve">FM-GBL-TSD-PSS-THUNDRHEAD SUPP </v>
          </cell>
        </row>
        <row r="192">
          <cell r="B192" t="str">
            <v>MobileIron Sentry v4.5</v>
          </cell>
          <cell r="K192" t="str">
            <v xml:space="preserve">FM-GBL-TSD-PSS-TLM-CMS SUPP </v>
          </cell>
        </row>
        <row r="193">
          <cell r="B193" t="str">
            <v>MobileIron Virtual Smartphone Platform v5.5</v>
          </cell>
          <cell r="K193" t="str">
            <v xml:space="preserve">FM-GBL-TSD-PSS-WISDOM SUPP </v>
          </cell>
        </row>
        <row r="194">
          <cell r="B194" t="str">
            <v>MOBS</v>
          </cell>
          <cell r="K194" t="str">
            <v xml:space="preserve">FR-IT-CTM </v>
          </cell>
        </row>
        <row r="195">
          <cell r="B195" t="str">
            <v>MRDBS</v>
          </cell>
          <cell r="K195" t="str">
            <v xml:space="preserve">GBL-BIZ-AGS PMO </v>
          </cell>
        </row>
        <row r="196">
          <cell r="B196" t="str">
            <v>MS Active Directory 2003</v>
          </cell>
          <cell r="K196" t="str">
            <v xml:space="preserve">GBL-BIZ-ALCHEMIST </v>
          </cell>
        </row>
        <row r="197">
          <cell r="B197" t="str">
            <v>MS Exchange Server - Enterprise 2003</v>
          </cell>
          <cell r="K197" t="str">
            <v xml:space="preserve">GBL-BIZ-BREEZE-APPSTORE </v>
          </cell>
        </row>
        <row r="198">
          <cell r="B198" t="str">
            <v>MS Exchange Server - Enterprise 2010</v>
          </cell>
          <cell r="K198" t="str">
            <v xml:space="preserve">GBL-BIZ-CBPRODDECSYS </v>
          </cell>
        </row>
        <row r="199">
          <cell r="B199" t="str">
            <v>MS Exchange Server - Standard 2003</v>
          </cell>
          <cell r="K199" t="str">
            <v xml:space="preserve">GBL-BIZ-EDMP </v>
          </cell>
        </row>
        <row r="200">
          <cell r="B200" t="str">
            <v>MS Identity Lifecycle Manager Server 2007</v>
          </cell>
          <cell r="K200" t="str">
            <v xml:space="preserve">GBL-BIZ-FA </v>
          </cell>
        </row>
        <row r="201">
          <cell r="B201" t="str">
            <v>MS Lync Server Enterprise 2010</v>
          </cell>
          <cell r="K201" t="str">
            <v xml:space="preserve">GBL-BIZ-FCC-DATA-MANAGEMENT </v>
          </cell>
        </row>
        <row r="202">
          <cell r="B202" t="str">
            <v>MS Office Communicator 2007 Release 2</v>
          </cell>
          <cell r="K202" t="str">
            <v xml:space="preserve">GBL-BIZ-FCS </v>
          </cell>
        </row>
        <row r="203">
          <cell r="B203" t="str">
            <v>MS Outlook Web Access 2003</v>
          </cell>
          <cell r="K203" t="str">
            <v xml:space="preserve">GBL-BIZ-FMOC-TLM </v>
          </cell>
        </row>
        <row r="204">
          <cell r="B204" t="str">
            <v>MS Outlook Web Access 2010</v>
          </cell>
          <cell r="K204" t="str">
            <v xml:space="preserve">GBL-BIZ-GLEL </v>
          </cell>
        </row>
        <row r="205">
          <cell r="B205" t="str">
            <v>MS Pushmail</v>
          </cell>
          <cell r="K205" t="str">
            <v xml:space="preserve">GBL-BIZ-GORA </v>
          </cell>
        </row>
        <row r="206">
          <cell r="B206" t="str">
            <v>MS SharePoint Server 2007</v>
          </cell>
          <cell r="K206" t="str">
            <v xml:space="preserve">GBL-BIZ-LIMITS &amp; CODE SETUP </v>
          </cell>
        </row>
        <row r="207">
          <cell r="B207" t="str">
            <v>MS SharePoint Server 2007</v>
          </cell>
          <cell r="K207" t="str">
            <v xml:space="preserve">GBL-BIZ-PSAPAMTEP2P </v>
          </cell>
        </row>
        <row r="208">
          <cell r="B208" t="str">
            <v>MS SharePoint Server 2013</v>
          </cell>
          <cell r="K208" t="str">
            <v xml:space="preserve">GBL-BIZ-PSF FUNCTIONAL </v>
          </cell>
        </row>
        <row r="209">
          <cell r="B209" t="str">
            <v>MS System Center Configuration Manager 2007 Release 3</v>
          </cell>
          <cell r="K209" t="str">
            <v xml:space="preserve">GBL-BIZ-PSFTP </v>
          </cell>
        </row>
        <row r="210">
          <cell r="B210" t="str">
            <v>NBC</v>
          </cell>
          <cell r="K210" t="str">
            <v xml:space="preserve">GBL-BIZ-PVMOPS </v>
          </cell>
        </row>
        <row r="211">
          <cell r="B211" t="str">
            <v>NCS</v>
          </cell>
          <cell r="K211" t="str">
            <v xml:space="preserve">GBL-BIZ-T&amp;E </v>
          </cell>
        </row>
        <row r="212">
          <cell r="B212" t="str">
            <v>Nordic Edge OTP Server - v2.0</v>
          </cell>
          <cell r="K212" t="str">
            <v xml:space="preserve">GBL-BIZ-TJ-PSFTP </v>
          </cell>
        </row>
        <row r="213">
          <cell r="B213" t="str">
            <v>Nortel Contivity</v>
          </cell>
          <cell r="K213" t="str">
            <v xml:space="preserve">GBL-BIZ-WORKBENCH BEST </v>
          </cell>
        </row>
        <row r="214">
          <cell r="B214" t="str">
            <v>Nostro Account Control Centre</v>
          </cell>
          <cell r="K214" t="str">
            <v xml:space="preserve">GBL-CNC-DATABASE </v>
          </cell>
        </row>
        <row r="215">
          <cell r="B215" t="str">
            <v>OAM WebSSO #</v>
          </cell>
          <cell r="K215" t="str">
            <v xml:space="preserve">GBL-CNC-MIDDLEWARE </v>
          </cell>
        </row>
        <row r="216">
          <cell r="B216" t="str">
            <v>OAMS</v>
          </cell>
          <cell r="K216" t="str">
            <v xml:space="preserve">GBL-CNC-NETWORK </v>
          </cell>
        </row>
        <row r="217">
          <cell r="B217" t="str">
            <v>OCPOS</v>
          </cell>
          <cell r="K217" t="str">
            <v xml:space="preserve">GBL-CNC-PLATFORMS </v>
          </cell>
        </row>
        <row r="218">
          <cell r="B218" t="str">
            <v>OCTOPUS</v>
          </cell>
          <cell r="K218" t="str">
            <v xml:space="preserve">GBL-CNC-STORAGE </v>
          </cell>
        </row>
        <row r="219">
          <cell r="B219" t="str">
            <v>ODS-CB</v>
          </cell>
          <cell r="K219" t="str">
            <v xml:space="preserve">GBL-CNC-TOOLS </v>
          </cell>
        </row>
        <row r="220">
          <cell r="B220" t="str">
            <v>OLE Trade Surveillance</v>
          </cell>
          <cell r="K220" t="str">
            <v xml:space="preserve">GBL-DC-CAPACITY </v>
          </cell>
        </row>
        <row r="221">
          <cell r="B221" t="str">
            <v>OMF</v>
          </cell>
          <cell r="K221" t="str">
            <v xml:space="preserve">GBL-DC-STORAGE </v>
          </cell>
        </row>
        <row r="222">
          <cell r="B222" t="str">
            <v>ONE BANK ALLOCATION</v>
          </cell>
          <cell r="K222" t="str">
            <v xml:space="preserve">GBL-GIS-COMPLIANCE MGMT </v>
          </cell>
        </row>
        <row r="223">
          <cell r="B223" t="str">
            <v>ONLINE BANKING</v>
          </cell>
          <cell r="K223" t="str">
            <v xml:space="preserve">GBL-GIS-GK </v>
          </cell>
        </row>
        <row r="224">
          <cell r="B224" t="str">
            <v>ONLINE EQUITIES</v>
          </cell>
          <cell r="K224" t="str">
            <v xml:space="preserve">GBL-GIS-I&amp;A-ASIM-EAST </v>
          </cell>
        </row>
        <row r="225">
          <cell r="B225" t="str">
            <v>Online Forms Platform</v>
          </cell>
          <cell r="K225" t="str">
            <v xml:space="preserve">GBL-GIS-I&amp;A-ASIM-WEST </v>
          </cell>
        </row>
        <row r="226">
          <cell r="B226" t="str">
            <v>ONTRACK</v>
          </cell>
          <cell r="K226" t="str">
            <v xml:space="preserve">GBL-GIS-IDENTITY &amp; ACCESS </v>
          </cell>
        </row>
        <row r="227">
          <cell r="B227" t="str">
            <v>ORR</v>
          </cell>
          <cell r="K227" t="str">
            <v xml:space="preserve">GBL-GIS-INFRA-MAINFRAME </v>
          </cell>
        </row>
        <row r="228">
          <cell r="B228" t="str">
            <v>OST-GLTrade</v>
          </cell>
          <cell r="K228" t="str">
            <v xml:space="preserve">GBL-GIS-IP-DCS </v>
          </cell>
        </row>
        <row r="229">
          <cell r="B229" t="str">
            <v>P3</v>
          </cell>
          <cell r="K229" t="str">
            <v xml:space="preserve">GBL-GIS-IP-ENCRYPTION </v>
          </cell>
        </row>
        <row r="230">
          <cell r="B230" t="str">
            <v>Palantir</v>
          </cell>
          <cell r="K230" t="str">
            <v xml:space="preserve">GBL-GIS-IP-MALWARE </v>
          </cell>
        </row>
        <row r="231">
          <cell r="B231" t="str">
            <v>Palantir Cyber Security</v>
          </cell>
          <cell r="K231" t="str">
            <v xml:space="preserve">GBL-GIS-IP-MALWARE-PMS </v>
          </cell>
        </row>
        <row r="232">
          <cell r="B232" t="str">
            <v>PDW</v>
          </cell>
          <cell r="K232" t="str">
            <v xml:space="preserve">GBL-GIS-IP-NETWORK COMPLIANCE </v>
          </cell>
        </row>
        <row r="233">
          <cell r="B233" t="str">
            <v>PEOPLESOFT AM</v>
          </cell>
          <cell r="K233" t="str">
            <v xml:space="preserve">GBL-GIS-IP-NETWORK SECURITY </v>
          </cell>
        </row>
        <row r="234">
          <cell r="B234" t="str">
            <v>PEOPLESOFT AP</v>
          </cell>
          <cell r="K234" t="str">
            <v xml:space="preserve">GBL-GIS-ISS </v>
          </cell>
        </row>
        <row r="235">
          <cell r="B235" t="str">
            <v>PeopleSoft Billing</v>
          </cell>
          <cell r="K235" t="str">
            <v xml:space="preserve">GBL-GIS-MAINFRAME </v>
          </cell>
        </row>
        <row r="236">
          <cell r="B236" t="str">
            <v>PEOPLESOFT EPROCUREMENT</v>
          </cell>
          <cell r="K236" t="str">
            <v xml:space="preserve">GBL-GIS-MR-DLP </v>
          </cell>
        </row>
        <row r="237">
          <cell r="B237" t="str">
            <v>PeopleSoft eSettlement</v>
          </cell>
          <cell r="K237" t="str">
            <v xml:space="preserve">GBL-GIS-MR-INCIDENT RESPONSE </v>
          </cell>
        </row>
        <row r="238">
          <cell r="B238" t="str">
            <v>PEOPLESOFT FTP</v>
          </cell>
          <cell r="K238" t="str">
            <v xml:space="preserve">GBL-GIS-MR-INVESTIGATIONS </v>
          </cell>
        </row>
        <row r="239">
          <cell r="B239" t="str">
            <v>PeopleSoft GDAM</v>
          </cell>
          <cell r="K239" t="str">
            <v xml:space="preserve">GBL-GIS-MR-SECURITY MONITORING </v>
          </cell>
        </row>
        <row r="240">
          <cell r="B240" t="str">
            <v>PEOPLESOFT GL</v>
          </cell>
          <cell r="K240" t="str">
            <v xml:space="preserve">GBL-GIS-PALANTIR-CYBER </v>
          </cell>
        </row>
        <row r="241">
          <cell r="B241" t="str">
            <v>PeopleSoft GOLF</v>
          </cell>
          <cell r="K241" t="str">
            <v xml:space="preserve">GBL-GIS-RPT OPERATIONS </v>
          </cell>
        </row>
        <row r="242">
          <cell r="B242" t="str">
            <v>PEOPLESOFT HRMS</v>
          </cell>
          <cell r="K242" t="str">
            <v xml:space="preserve">GBL-GMC-CAPACITY MONITORING </v>
          </cell>
        </row>
        <row r="243">
          <cell r="B243" t="str">
            <v>PEOPLESOFT SPROCUREMENT</v>
          </cell>
          <cell r="K243" t="str">
            <v xml:space="preserve">GBL-GMC-PREMIUM-MONITORING-DES </v>
          </cell>
        </row>
        <row r="244">
          <cell r="B244" t="str">
            <v>PEOPLESOFT T&amp;E</v>
          </cell>
          <cell r="K244" t="str">
            <v xml:space="preserve">GBL-GMC-PREMIUM-MONITORING-SUP </v>
          </cell>
        </row>
        <row r="245">
          <cell r="B245" t="str">
            <v>PERFORMANCE MI</v>
          </cell>
          <cell r="K245" t="str">
            <v xml:space="preserve">GBL-GTT-BAO </v>
          </cell>
        </row>
        <row r="246">
          <cell r="B246" t="str">
            <v>PIM</v>
          </cell>
          <cell r="K246" t="str">
            <v xml:space="preserve">GBL-GTT-BSA </v>
          </cell>
        </row>
        <row r="247">
          <cell r="B247" t="str">
            <v>PMI-ODS</v>
          </cell>
          <cell r="K247" t="str">
            <v xml:space="preserve">GBL-GTT-CONTROLM SUPPORT </v>
          </cell>
        </row>
        <row r="248">
          <cell r="B248" t="str">
            <v>Portfolio View &amp; Messaging</v>
          </cell>
          <cell r="K248" t="str">
            <v xml:space="preserve">GBL-GTT-SPLUNK SUPPORT </v>
          </cell>
        </row>
        <row r="249">
          <cell r="B249" t="str">
            <v>Proc and Spend analytics</v>
          </cell>
          <cell r="K249" t="str">
            <v xml:space="preserve">GBL-IS-AML-WB </v>
          </cell>
        </row>
        <row r="250">
          <cell r="B250" t="str">
            <v>PRODUCTIVITY SEISMOGRAPH</v>
          </cell>
          <cell r="K250" t="str">
            <v xml:space="preserve">GBL-IS-CB-GWS </v>
          </cell>
        </row>
        <row r="251">
          <cell r="B251" t="str">
            <v>Prognosis IP Telephony Management Reporter 9.6 #</v>
          </cell>
          <cell r="K251" t="str">
            <v xml:space="preserve">GBL-ISCI-AA </v>
          </cell>
        </row>
        <row r="252">
          <cell r="B252" t="str">
            <v>ProxySG</v>
          </cell>
          <cell r="K252" t="str">
            <v xml:space="preserve">GBL-ISCI-AAG </v>
          </cell>
        </row>
        <row r="253">
          <cell r="B253" t="str">
            <v>PTS-DOC1</v>
          </cell>
          <cell r="K253" t="str">
            <v xml:space="preserve">GBL-ISCI-AAG-SD </v>
          </cell>
        </row>
        <row r="254">
          <cell r="B254" t="str">
            <v>QCB Online</v>
          </cell>
          <cell r="K254" t="str">
            <v xml:space="preserve">GBL-ISCI-AA-SD </v>
          </cell>
        </row>
        <row r="255">
          <cell r="B255" t="str">
            <v>RAPID CASH</v>
          </cell>
          <cell r="K255" t="str">
            <v xml:space="preserve">GBL-ISCI-ACR </v>
          </cell>
        </row>
        <row r="256">
          <cell r="B256" t="str">
            <v>Rapid Cash Plus #</v>
          </cell>
          <cell r="K256" t="str">
            <v xml:space="preserve">GBL-ISCI-ACR-SD </v>
          </cell>
        </row>
        <row r="257">
          <cell r="B257" t="str">
            <v>RAPM</v>
          </cell>
          <cell r="K257" t="str">
            <v xml:space="preserve">GBL-ISCI-ADC </v>
          </cell>
        </row>
        <row r="258">
          <cell r="B258" t="str">
            <v>RBS</v>
          </cell>
          <cell r="K258" t="str">
            <v xml:space="preserve">GBL-ISCI-ADC-SD </v>
          </cell>
        </row>
        <row r="259">
          <cell r="B259" t="str">
            <v>RCMS</v>
          </cell>
          <cell r="K259" t="str">
            <v xml:space="preserve">GBL-ISCI-ADPLATFORM </v>
          </cell>
        </row>
        <row r="260">
          <cell r="B260" t="str">
            <v>RCPS</v>
          </cell>
          <cell r="K260" t="str">
            <v xml:space="preserve">GBL-ISCI-ALBACS </v>
          </cell>
        </row>
        <row r="261">
          <cell r="B261" t="str">
            <v>RDM</v>
          </cell>
          <cell r="K261" t="str">
            <v xml:space="preserve">GBL-ISCI-ALMMOD </v>
          </cell>
        </row>
        <row r="262">
          <cell r="B262" t="str">
            <v>RDS</v>
          </cell>
          <cell r="K262" t="str">
            <v xml:space="preserve">GBL-ISCI-AMADEUS </v>
          </cell>
        </row>
        <row r="263">
          <cell r="B263" t="str">
            <v>RFAS</v>
          </cell>
          <cell r="K263" t="str">
            <v xml:space="preserve">GBL-ISCI-AML-CNS </v>
          </cell>
        </row>
        <row r="264">
          <cell r="B264" t="str">
            <v>RIGHTFAX</v>
          </cell>
          <cell r="K264" t="str">
            <v xml:space="preserve">GBL-ISCI-AML-CNS-SD </v>
          </cell>
        </row>
        <row r="265">
          <cell r="B265" t="str">
            <v>Risk MI</v>
          </cell>
          <cell r="K265" t="str">
            <v xml:space="preserve">GBL-ISCI-ASKHR </v>
          </cell>
        </row>
        <row r="266">
          <cell r="B266" t="str">
            <v>Risk Modelling Platform #</v>
          </cell>
          <cell r="K266" t="str">
            <v xml:space="preserve">GBL-ISCI-B&amp;CPR </v>
          </cell>
        </row>
        <row r="267">
          <cell r="B267" t="str">
            <v>RiskNet</v>
          </cell>
          <cell r="K267" t="str">
            <v xml:space="preserve">GBL-ISCI-BCRS </v>
          </cell>
        </row>
        <row r="268">
          <cell r="B268" t="str">
            <v>RLS</v>
          </cell>
          <cell r="K268" t="str">
            <v xml:space="preserve">GBL-ISCI-BCRS-DEV </v>
          </cell>
        </row>
        <row r="269">
          <cell r="B269" t="str">
            <v>RMS</v>
          </cell>
          <cell r="K269" t="str">
            <v xml:space="preserve">GBL-ISCI-BREEZE-MOBILE </v>
          </cell>
        </row>
        <row r="270">
          <cell r="B270" t="str">
            <v>RPR</v>
          </cell>
          <cell r="K270" t="str">
            <v xml:space="preserve">GBL-ISCI-BUSINESS GLOSSARY </v>
          </cell>
        </row>
        <row r="271">
          <cell r="B271" t="str">
            <v>RSR-RBI</v>
          </cell>
          <cell r="K271" t="str">
            <v xml:space="preserve">GBL-ISCI-CADM </v>
          </cell>
        </row>
        <row r="272">
          <cell r="B272" t="str">
            <v>RTAS</v>
          </cell>
          <cell r="K272" t="str">
            <v xml:space="preserve">GBL-ISCI-CAPE </v>
          </cell>
        </row>
        <row r="273">
          <cell r="B273" t="str">
            <v>S2B TRADE</v>
          </cell>
          <cell r="K273" t="str">
            <v xml:space="preserve">GBL-ISCI-CAPE-SD </v>
          </cell>
        </row>
        <row r="274">
          <cell r="B274" t="str">
            <v>S2BL</v>
          </cell>
          <cell r="K274" t="str">
            <v xml:space="preserve">GBL-ISCI-CBDR </v>
          </cell>
        </row>
        <row r="275">
          <cell r="B275" t="str">
            <v>S2BR</v>
          </cell>
          <cell r="K275" t="str">
            <v xml:space="preserve">GBL-ISCI-CBIC </v>
          </cell>
        </row>
        <row r="276">
          <cell r="B276" t="str">
            <v>SABA</v>
          </cell>
          <cell r="K276" t="str">
            <v xml:space="preserve">GBL-ISCI-CBIS </v>
          </cell>
        </row>
        <row r="277">
          <cell r="B277" t="str">
            <v>SAN Storage - HDS USPV #</v>
          </cell>
          <cell r="K277" t="str">
            <v xml:space="preserve">GBL-ISCI-CBRSHK SUPPORT </v>
          </cell>
        </row>
        <row r="278">
          <cell r="B278" t="str">
            <v>SAO</v>
          </cell>
          <cell r="K278" t="str">
            <v xml:space="preserve">GBL-ISCI-CBSPEED </v>
          </cell>
        </row>
        <row r="279">
          <cell r="B279" t="str">
            <v>SAP Exchange Infrastructure (SAP XI) 7.3</v>
          </cell>
          <cell r="K279" t="str">
            <v xml:space="preserve">GBL-ISCI-CDD </v>
          </cell>
        </row>
        <row r="280">
          <cell r="B280" t="str">
            <v>SATURN</v>
          </cell>
          <cell r="K280" t="str">
            <v xml:space="preserve">GBL-ISCI-CDMS </v>
          </cell>
        </row>
        <row r="281">
          <cell r="B281" t="str">
            <v>SBIM PORTAL</v>
          </cell>
          <cell r="K281" t="str">
            <v xml:space="preserve">GBL-ISCI-CDS </v>
          </cell>
        </row>
        <row r="282">
          <cell r="B282" t="str">
            <v>SBIM Reporting</v>
          </cell>
          <cell r="K282" t="str">
            <v xml:space="preserve">GBL-ISCI-CDW </v>
          </cell>
        </row>
        <row r="283">
          <cell r="B283" t="str">
            <v>SCMS #</v>
          </cell>
          <cell r="K283" t="str">
            <v xml:space="preserve">GBL-ISCI-CDW-SD </v>
          </cell>
        </row>
        <row r="284">
          <cell r="B284" t="str">
            <v>SCS-SALES CHANNEL SYSTEM</v>
          </cell>
          <cell r="K284" t="str">
            <v xml:space="preserve">GBL-ISCI-CHAWARD </v>
          </cell>
        </row>
        <row r="285">
          <cell r="B285" t="str">
            <v>SCST</v>
          </cell>
          <cell r="K285" t="str">
            <v xml:space="preserve">GBL-ISCI-CIMS/INFOHUB/LCAD </v>
          </cell>
        </row>
        <row r="286">
          <cell r="B286" t="str">
            <v>SDMS-SINGLE DOC MGMT SYS</v>
          </cell>
          <cell r="K286" t="str">
            <v xml:space="preserve">GBL-ISCI-CLIENT MI-OBIEE </v>
          </cell>
        </row>
        <row r="287">
          <cell r="B287" t="str">
            <v>SEAL</v>
          </cell>
          <cell r="K287" t="str">
            <v xml:space="preserve">GBL-ISCI-CMS </v>
          </cell>
        </row>
        <row r="288">
          <cell r="B288" t="str">
            <v>SeCCuRE</v>
          </cell>
          <cell r="K288" t="str">
            <v xml:space="preserve">GBL-ISCI-CODE </v>
          </cell>
        </row>
        <row r="289">
          <cell r="B289" t="str">
            <v>SG CREDIT BUREAU</v>
          </cell>
          <cell r="K289" t="str">
            <v xml:space="preserve">GBL-ISCI-COLLAGGR </v>
          </cell>
        </row>
        <row r="290">
          <cell r="B290" t="str">
            <v>SIDDA</v>
          </cell>
          <cell r="K290" t="str">
            <v xml:space="preserve">GBL-ISCI-COMM-SURV </v>
          </cell>
        </row>
        <row r="291">
          <cell r="B291" t="str">
            <v>SiteMinder Web Access Manager r12.0</v>
          </cell>
          <cell r="K291" t="str">
            <v xml:space="preserve">GBL-ISCI-COMM-SURV-SD </v>
          </cell>
        </row>
        <row r="292">
          <cell r="B292" t="str">
            <v>SME Performance MI</v>
          </cell>
          <cell r="K292" t="str">
            <v xml:space="preserve">GBL-ISCI-CONFLICTS </v>
          </cell>
        </row>
        <row r="293">
          <cell r="B293" t="str">
            <v>SME Risk MI</v>
          </cell>
          <cell r="K293" t="str">
            <v xml:space="preserve">GBL-ISCI-CONFLICTS-SD </v>
          </cell>
        </row>
        <row r="294">
          <cell r="B294" t="str">
            <v>SMS BANKING</v>
          </cell>
          <cell r="K294" t="str">
            <v xml:space="preserve">GBL-ISCI-COS </v>
          </cell>
        </row>
        <row r="295">
          <cell r="B295" t="str">
            <v>Soltra Edge</v>
          </cell>
          <cell r="K295" t="str">
            <v xml:space="preserve">GBL-ISCI-CPT </v>
          </cell>
        </row>
        <row r="296">
          <cell r="B296" t="str">
            <v>Sonar</v>
          </cell>
          <cell r="K296" t="str">
            <v xml:space="preserve">GBL-ISCI-CRAPPLS </v>
          </cell>
        </row>
        <row r="297">
          <cell r="B297" t="str">
            <v>Splunk Enterprise 5.5</v>
          </cell>
          <cell r="K297" t="str">
            <v xml:space="preserve">GBL-ISCI-CREDITMATE </v>
          </cell>
        </row>
        <row r="298">
          <cell r="B298" t="str">
            <v>SRDMS</v>
          </cell>
          <cell r="K298" t="str">
            <v xml:space="preserve">GBL-ISCI-CREDITMATE-L3 </v>
          </cell>
        </row>
        <row r="299">
          <cell r="B299" t="str">
            <v>SSPortal</v>
          </cell>
          <cell r="K299" t="str">
            <v xml:space="preserve">GBL-ISCI-CRES GPMS </v>
          </cell>
        </row>
        <row r="300">
          <cell r="B300" t="str">
            <v>SSTM</v>
          </cell>
          <cell r="K300" t="str">
            <v xml:space="preserve">GBL-ISCI-CRIMS </v>
          </cell>
        </row>
        <row r="301">
          <cell r="B301" t="str">
            <v>SSW</v>
          </cell>
          <cell r="K301" t="str">
            <v xml:space="preserve">GBL-ISCI-CRM ANALYTICS </v>
          </cell>
        </row>
        <row r="302">
          <cell r="B302" t="str">
            <v>STAR SECURITY SERVICE</v>
          </cell>
          <cell r="K302" t="str">
            <v xml:space="preserve">GBL-ISCI-CRR </v>
          </cell>
        </row>
        <row r="303">
          <cell r="B303" t="str">
            <v>STATEMENT ENGINE</v>
          </cell>
          <cell r="K303" t="str">
            <v xml:space="preserve">GBL-ISCI-CSS-SD </v>
          </cell>
        </row>
        <row r="304">
          <cell r="B304" t="str">
            <v>STORQMPLUS</v>
          </cell>
          <cell r="K304" t="str">
            <v xml:space="preserve">GBL-ISCI-CTIR </v>
          </cell>
        </row>
        <row r="305">
          <cell r="B305" t="str">
            <v>STPE</v>
          </cell>
          <cell r="K305" t="str">
            <v xml:space="preserve">GBL-ISCI-DCS </v>
          </cell>
        </row>
        <row r="306">
          <cell r="B306" t="str">
            <v>STRAIGHT2BANK ACCESS</v>
          </cell>
          <cell r="K306" t="str">
            <v xml:space="preserve">GBL-ISCI-DETICA-AOC </v>
          </cell>
        </row>
        <row r="307">
          <cell r="B307" t="str">
            <v>STRAIGHT2BANK CASH</v>
          </cell>
          <cell r="K307" t="str">
            <v xml:space="preserve">GBL-ISCI-DETICA-AOC-SD </v>
          </cell>
        </row>
        <row r="308">
          <cell r="B308" t="str">
            <v>STRAIGHT2BANK CUSTODY</v>
          </cell>
          <cell r="K308" t="str">
            <v xml:space="preserve">GBL-ISCI-DETICA-CDD </v>
          </cell>
        </row>
        <row r="309">
          <cell r="B309" t="str">
            <v>STRAIGHT2BANK MOBILE</v>
          </cell>
          <cell r="K309" t="str">
            <v xml:space="preserve">GBL-ISCI-DETICA-CDD-SD </v>
          </cell>
        </row>
        <row r="310">
          <cell r="B310" t="str">
            <v>STRAIGHT2BANK SME</v>
          </cell>
          <cell r="K310" t="str">
            <v xml:space="preserve">GBL-ISCI-DETICA-CMR </v>
          </cell>
        </row>
        <row r="311">
          <cell r="B311" t="str">
            <v>STRAUSS</v>
          </cell>
          <cell r="K311" t="str">
            <v xml:space="preserve">GBL-ISCI-DETICA-CMR-SD </v>
          </cell>
        </row>
        <row r="312">
          <cell r="B312" t="str">
            <v>STREAM</v>
          </cell>
          <cell r="K312" t="str">
            <v xml:space="preserve">GBL-ISCI-DETICA-EIM </v>
          </cell>
        </row>
        <row r="313">
          <cell r="B313" t="str">
            <v>STS</v>
          </cell>
          <cell r="K313" t="str">
            <v xml:space="preserve">GBL-ISCI-DETICA-EIM-SD </v>
          </cell>
        </row>
        <row r="314">
          <cell r="B314" t="str">
            <v>Subversion (SVN) 1.7.5 #</v>
          </cell>
          <cell r="K314" t="str">
            <v xml:space="preserve">GBL-ISCI-DETICA-FATCA </v>
          </cell>
        </row>
        <row r="315">
          <cell r="B315" t="str">
            <v>SVS</v>
          </cell>
          <cell r="K315" t="str">
            <v xml:space="preserve">GBL-ISCI-DETICA-FATCA-SD </v>
          </cell>
        </row>
        <row r="316">
          <cell r="B316" t="str">
            <v>Symantec Anti Virus v10</v>
          </cell>
          <cell r="K316" t="str">
            <v xml:space="preserve">GBL-ISCI-DETICA-SCMS </v>
          </cell>
        </row>
        <row r="317">
          <cell r="B317" t="str">
            <v>Symantec Critical System Protection Server Edition v5 #</v>
          </cell>
          <cell r="K317" t="str">
            <v xml:space="preserve">GBL-ISCI-DETICA-SCMS-SD </v>
          </cell>
        </row>
        <row r="318">
          <cell r="B318" t="str">
            <v>Symantec EndPoint Protection v12.1</v>
          </cell>
          <cell r="K318" t="str">
            <v xml:space="preserve">GBL-ISCI-DETICA-TS </v>
          </cell>
        </row>
        <row r="319">
          <cell r="B319" t="str">
            <v>Symc Enterprise Vault E-Discovery Advanced Edition For Microsoft Exchange 10.0</v>
          </cell>
          <cell r="K319" t="str">
            <v xml:space="preserve">GBL-ISCI-DETICA-TS-SD </v>
          </cell>
        </row>
        <row r="320">
          <cell r="B320" t="str">
            <v>Symc Enterprise Vault Storage Management For Microsoft Exchange 10.0</v>
          </cell>
          <cell r="K320" t="str">
            <v xml:space="preserve">GBL-ISCI-DIH </v>
          </cell>
        </row>
        <row r="321">
          <cell r="B321" t="str">
            <v>Syslog - ng OSE 3.0</v>
          </cell>
          <cell r="K321" t="str">
            <v xml:space="preserve">GBL-ISCI-DOTOPAL </v>
          </cell>
        </row>
        <row r="322">
          <cell r="B322" t="str">
            <v>TAMS</v>
          </cell>
          <cell r="K322" t="str">
            <v xml:space="preserve">GBL-ISCI-DOTOPAL-SD </v>
          </cell>
        </row>
        <row r="323">
          <cell r="B323" t="str">
            <v>The Good Life</v>
          </cell>
          <cell r="K323" t="str">
            <v xml:space="preserve">GBL-ISCI-DRAGON-BI-SUPPORT </v>
          </cell>
        </row>
        <row r="324">
          <cell r="B324" t="str">
            <v>TheBridge (Jive)</v>
          </cell>
          <cell r="K324" t="str">
            <v xml:space="preserve">GBL-ISCI-E&amp;I SELF SERVICE </v>
          </cell>
        </row>
        <row r="325">
          <cell r="B325" t="str">
            <v>Thomson Reuters Enterprise Platform v2.6 (TREP)</v>
          </cell>
          <cell r="K325" t="str">
            <v xml:space="preserve">GBL-ISCI-ECAPS </v>
          </cell>
        </row>
        <row r="326">
          <cell r="B326" t="str">
            <v>TPS-TREASURY PRODUCT SYSTEM</v>
          </cell>
          <cell r="K326" t="str">
            <v xml:space="preserve">GBL-ISCI-ECAS </v>
          </cell>
        </row>
        <row r="327">
          <cell r="B327" t="str">
            <v>TRADE SAM</v>
          </cell>
          <cell r="K327" t="str">
            <v xml:space="preserve">GBL-ISCI-ECAS-SD </v>
          </cell>
        </row>
        <row r="328">
          <cell r="B328" t="str">
            <v>Trade Surveillance Analytics</v>
          </cell>
          <cell r="K328" t="str">
            <v xml:space="preserve">GBL-ISCI-ECENTER SUPPORT </v>
          </cell>
        </row>
        <row r="329">
          <cell r="B329" t="str">
            <v>TradePort COCOA</v>
          </cell>
          <cell r="K329" t="str">
            <v xml:space="preserve">GBL-ISCI-ECM EFLOW PRODUCT </v>
          </cell>
        </row>
        <row r="330">
          <cell r="B330" t="str">
            <v>TradePort DTP</v>
          </cell>
          <cell r="K330" t="str">
            <v xml:space="preserve">GBL-ISCI-ECMS </v>
          </cell>
        </row>
        <row r="331">
          <cell r="B331" t="str">
            <v>TRANSACT</v>
          </cell>
          <cell r="K331" t="str">
            <v xml:space="preserve">GBL-ISCI-ECMS-SD </v>
          </cell>
        </row>
        <row r="332">
          <cell r="B332" t="str">
            <v>Transaction Screening Service #</v>
          </cell>
          <cell r="K332" t="str">
            <v xml:space="preserve">GBL-ISCI-ECOPS </v>
          </cell>
        </row>
        <row r="333">
          <cell r="B333" t="str">
            <v>USFRR</v>
          </cell>
          <cell r="K333" t="str">
            <v xml:space="preserve">GBL-ISCI-EDIRECTORY </v>
          </cell>
        </row>
        <row r="334">
          <cell r="B334" t="str">
            <v>UTS</v>
          </cell>
          <cell r="K334" t="str">
            <v xml:space="preserve">GBL-ISCI-EFBS </v>
          </cell>
        </row>
        <row r="335">
          <cell r="B335" t="str">
            <v>VOPS-IVR-GVP-RCC</v>
          </cell>
          <cell r="K335" t="str">
            <v xml:space="preserve">GBL-ISCI-EFBS-SD </v>
          </cell>
        </row>
        <row r="336">
          <cell r="B336" t="str">
            <v>VOPS-IVR-INTVC</v>
          </cell>
          <cell r="K336" t="str">
            <v xml:space="preserve">GBL-ISCI-EFLOW </v>
          </cell>
        </row>
        <row r="337">
          <cell r="B337" t="str">
            <v>VOPS-OUTB-ASPECT1</v>
          </cell>
          <cell r="K337" t="str">
            <v xml:space="preserve">GBL-ISCI-EFORM </v>
          </cell>
        </row>
        <row r="338">
          <cell r="B338" t="str">
            <v>VTM</v>
          </cell>
          <cell r="K338" t="str">
            <v xml:space="preserve">GBL-ISCI-EINVESTMENTS </v>
          </cell>
        </row>
        <row r="339">
          <cell r="B339" t="str">
            <v>WEBCHARTER</v>
          </cell>
          <cell r="K339" t="str">
            <v xml:space="preserve">GBL-ISCI-EOPS </v>
          </cell>
        </row>
        <row r="340">
          <cell r="B340" t="str">
            <v>Websphere Application Server Network Deployment #</v>
          </cell>
          <cell r="K340" t="str">
            <v xml:space="preserve">GBL-ISCI-ERAM </v>
          </cell>
        </row>
        <row r="341">
          <cell r="B341" t="str">
            <v>Websphere Message Broker</v>
          </cell>
          <cell r="K341" t="str">
            <v xml:space="preserve">GBL-ISCI-E-RESEARCH-UAAS-SD </v>
          </cell>
        </row>
        <row r="342">
          <cell r="B342" t="str">
            <v>Websphere Message Broker Starter Edition</v>
          </cell>
          <cell r="K342" t="str">
            <v xml:space="preserve">GBL-ISCI-E-RESEARCH-UAAS-SUPP </v>
          </cell>
        </row>
        <row r="343">
          <cell r="B343" t="str">
            <v>Websphere MQ</v>
          </cell>
          <cell r="K343" t="str">
            <v xml:space="preserve">GBL-ISCI-ESDS </v>
          </cell>
        </row>
        <row r="344">
          <cell r="B344" t="str">
            <v>Wisdom Tool</v>
          </cell>
          <cell r="K344" t="str">
            <v xml:space="preserve">GBL-ISCI-ESE </v>
          </cell>
        </row>
        <row r="345">
          <cell r="B345" t="str">
            <v>WISE</v>
          </cell>
          <cell r="K345" t="str">
            <v xml:space="preserve">GBL-ISCI-ESSBASE </v>
          </cell>
        </row>
        <row r="346">
          <cell r="B346" t="str">
            <v>WorkBench</v>
          </cell>
          <cell r="K346" t="str">
            <v xml:space="preserve">GBL-ISCI-ESSBASE KPI </v>
          </cell>
        </row>
        <row r="347">
          <cell r="B347" t="str">
            <v>WORKWISE</v>
          </cell>
          <cell r="K347" t="str">
            <v xml:space="preserve">GBL-ISCI-ESSBASE-REGULATORY </v>
          </cell>
        </row>
        <row r="348">
          <cell r="B348" t="str">
            <v>WRAP</v>
          </cell>
          <cell r="K348" t="str">
            <v xml:space="preserve">GBL-ISCI-EUCREG </v>
          </cell>
        </row>
        <row r="349">
          <cell r="B349" t="str">
            <v>WSD</v>
          </cell>
          <cell r="K349" t="str">
            <v xml:space="preserve">GBL-ISCI-EW8 </v>
          </cell>
        </row>
        <row r="350">
          <cell r="K350" t="str">
            <v xml:space="preserve">GBL-ISCI-FAME </v>
          </cell>
        </row>
        <row r="351">
          <cell r="K351" t="str">
            <v xml:space="preserve">GBL-ISCI-FCC-DASHBOARD </v>
          </cell>
        </row>
        <row r="352">
          <cell r="K352" t="str">
            <v xml:space="preserve">GBL-ISCI-FCS </v>
          </cell>
        </row>
        <row r="353">
          <cell r="K353" t="str">
            <v xml:space="preserve">GBL-ISCI-FDM </v>
          </cell>
        </row>
        <row r="354">
          <cell r="K354" t="str">
            <v xml:space="preserve">GBL-ISCI-FDSF </v>
          </cell>
        </row>
        <row r="355">
          <cell r="K355" t="str">
            <v xml:space="preserve">GBL-ISCI-FILENET </v>
          </cell>
        </row>
        <row r="356">
          <cell r="K356" t="str">
            <v xml:space="preserve">GBL-ISCI-FILENET INFRA </v>
          </cell>
        </row>
        <row r="357">
          <cell r="K357" t="str">
            <v xml:space="preserve">GBL-ISCI-FINETL </v>
          </cell>
        </row>
        <row r="358">
          <cell r="K358" t="str">
            <v xml:space="preserve">GBL-ISCI-FINREP </v>
          </cell>
        </row>
        <row r="359">
          <cell r="K359" t="str">
            <v xml:space="preserve">GBL-ISCI-FINREP PROJECT </v>
          </cell>
        </row>
        <row r="360">
          <cell r="K360" t="str">
            <v xml:space="preserve">GBL-ISCI-FN SAFARI </v>
          </cell>
        </row>
        <row r="361">
          <cell r="K361" t="str">
            <v xml:space="preserve">GBL-ISCI-FNCBAPPS </v>
          </cell>
        </row>
        <row r="362">
          <cell r="K362" t="str">
            <v xml:space="preserve">GBL-ISCI-FNGFAPPS </v>
          </cell>
        </row>
        <row r="363">
          <cell r="K363" t="str">
            <v xml:space="preserve">GBL-ISCI-FNWBAPPS </v>
          </cell>
        </row>
        <row r="364">
          <cell r="K364" t="str">
            <v xml:space="preserve">GBL-ISCI-FSSC </v>
          </cell>
        </row>
        <row r="365">
          <cell r="K365" t="str">
            <v xml:space="preserve">GBL-ISCI-FUNDADMIN </v>
          </cell>
        </row>
        <row r="366">
          <cell r="K366" t="str">
            <v xml:space="preserve">GBL-ISCI-FUNDADMIN-SD </v>
          </cell>
        </row>
        <row r="367">
          <cell r="K367" t="str">
            <v xml:space="preserve">GBL-ISCI-G3 </v>
          </cell>
        </row>
        <row r="368">
          <cell r="K368" t="str">
            <v xml:space="preserve">GBL-ISCI-G3-CPG </v>
          </cell>
        </row>
        <row r="369">
          <cell r="K369" t="str">
            <v xml:space="preserve">GBL-ISCI-GCS </v>
          </cell>
        </row>
        <row r="370">
          <cell r="K370" t="str">
            <v xml:space="preserve">GBL-ISCI-GCS-SD </v>
          </cell>
        </row>
        <row r="371">
          <cell r="K371" t="str">
            <v xml:space="preserve">GBL-ISCI-GDAM </v>
          </cell>
        </row>
        <row r="372">
          <cell r="K372" t="str">
            <v xml:space="preserve">GBL-ISCI-GECS </v>
          </cell>
        </row>
        <row r="373">
          <cell r="K373" t="str">
            <v xml:space="preserve">GBL-ISCI-GER </v>
          </cell>
        </row>
        <row r="374">
          <cell r="K374" t="str">
            <v xml:space="preserve">GBL-ISCI-GER-SD </v>
          </cell>
        </row>
        <row r="375">
          <cell r="K375" t="str">
            <v xml:space="preserve">GBL-ISCI-GFM </v>
          </cell>
        </row>
        <row r="376">
          <cell r="K376" t="str">
            <v xml:space="preserve">GBL-ISCI-GLOBAL-SCM </v>
          </cell>
        </row>
        <row r="377">
          <cell r="K377" t="str">
            <v xml:space="preserve">GBL-ISCI-GNS-SD </v>
          </cell>
        </row>
        <row r="378">
          <cell r="K378" t="str">
            <v xml:space="preserve">GBL-ISCI-GPS </v>
          </cell>
        </row>
        <row r="379">
          <cell r="K379" t="str">
            <v xml:space="preserve">GBL-ISCI-GTOFIN </v>
          </cell>
        </row>
        <row r="380">
          <cell r="K380" t="str">
            <v xml:space="preserve">GBL-ISCI-HR CRES INFRA </v>
          </cell>
        </row>
        <row r="381">
          <cell r="K381" t="str">
            <v xml:space="preserve">GBL-ISCI-HRMS </v>
          </cell>
        </row>
        <row r="382">
          <cell r="K382" t="str">
            <v xml:space="preserve">GBL-ISCI-IBANKING </v>
          </cell>
        </row>
        <row r="383">
          <cell r="K383" t="str">
            <v xml:space="preserve">GBL-ISCI-IBANKING-SD </v>
          </cell>
        </row>
        <row r="384">
          <cell r="K384" t="str">
            <v xml:space="preserve">GBL-ISCI-ICDMS </v>
          </cell>
        </row>
        <row r="385">
          <cell r="K385" t="str">
            <v xml:space="preserve">GBL-ISCI-ICMS </v>
          </cell>
        </row>
        <row r="386">
          <cell r="K386" t="str">
            <v xml:space="preserve">GBL-ISCI-IFRS </v>
          </cell>
        </row>
        <row r="387">
          <cell r="K387" t="str">
            <v xml:space="preserve">GBL-ISCI-IFRS PROJECT </v>
          </cell>
        </row>
        <row r="388">
          <cell r="K388" t="str">
            <v xml:space="preserve">GBL-ISCI-INFOATWORK </v>
          </cell>
        </row>
        <row r="389">
          <cell r="K389" t="str">
            <v xml:space="preserve">GBL-ISCI-INFOATWORK-SD </v>
          </cell>
        </row>
        <row r="390">
          <cell r="K390" t="str">
            <v xml:space="preserve">GBL-ISCI-IWD </v>
          </cell>
        </row>
        <row r="391">
          <cell r="K391" t="str">
            <v xml:space="preserve">GBL-ISCI-IWD-SD </v>
          </cell>
        </row>
        <row r="392">
          <cell r="K392" t="str">
            <v xml:space="preserve">GBL-ISCI-JIVE SUPPORT </v>
          </cell>
        </row>
        <row r="393">
          <cell r="K393" t="str">
            <v xml:space="preserve">GBL-ISCI-L2-ATM </v>
          </cell>
        </row>
        <row r="394">
          <cell r="K394" t="str">
            <v xml:space="preserve">GBL-ISCI-L2-CIC </v>
          </cell>
        </row>
        <row r="395">
          <cell r="K395" t="str">
            <v xml:space="preserve">GBL-ISCI-L3-CMS </v>
          </cell>
        </row>
        <row r="396">
          <cell r="K396" t="str">
            <v xml:space="preserve">GBL-ISCI-L3-EFLOW </v>
          </cell>
        </row>
        <row r="397">
          <cell r="K397" t="str">
            <v xml:space="preserve">GBL-ISCI-L3-EOPS </v>
          </cell>
        </row>
        <row r="398">
          <cell r="K398" t="str">
            <v xml:space="preserve">GBL-ISCI-L3-FILENET </v>
          </cell>
        </row>
        <row r="399">
          <cell r="K399" t="str">
            <v xml:space="preserve">GBL-ISCI-L3-HRMS </v>
          </cell>
        </row>
        <row r="400">
          <cell r="K400" t="str">
            <v xml:space="preserve">GBL-ISCI-L3-LEGACY </v>
          </cell>
        </row>
        <row r="401">
          <cell r="K401" t="str">
            <v xml:space="preserve">GBL-ISCI-L3-P3 </v>
          </cell>
        </row>
        <row r="402">
          <cell r="K402" t="str">
            <v xml:space="preserve">GBL-ISCI-L3-SDMS </v>
          </cell>
        </row>
        <row r="403">
          <cell r="K403" t="str">
            <v xml:space="preserve">GBL-ISCI-L3-SHAREPOINT APS </v>
          </cell>
        </row>
        <row r="404">
          <cell r="K404" t="str">
            <v xml:space="preserve">GBL-ISCI-L3-SME-CDD </v>
          </cell>
        </row>
        <row r="405">
          <cell r="K405" t="str">
            <v xml:space="preserve">GBL-ISCI-L3-TLM </v>
          </cell>
        </row>
        <row r="406">
          <cell r="K406" t="str">
            <v xml:space="preserve">GBL-ISCI-L3-TLM-FINRECON </v>
          </cell>
        </row>
        <row r="407">
          <cell r="K407" t="str">
            <v xml:space="preserve">GBL-ISCI-LCM-CLS </v>
          </cell>
        </row>
        <row r="408">
          <cell r="K408" t="str">
            <v xml:space="preserve">GBL-ISCI-LCM-CLS-SD </v>
          </cell>
        </row>
        <row r="409">
          <cell r="K409" t="str">
            <v xml:space="preserve">GBL-ISCI-LC-TECH-SUPP </v>
          </cell>
        </row>
        <row r="410">
          <cell r="K410" t="str">
            <v xml:space="preserve">GBL-ISCI-LDNA </v>
          </cell>
        </row>
        <row r="411">
          <cell r="K411" t="str">
            <v xml:space="preserve">GBL-ISCI-LEGACY </v>
          </cell>
        </row>
        <row r="412">
          <cell r="K412" t="str">
            <v xml:space="preserve">GBL-ISCI-LENDING </v>
          </cell>
        </row>
        <row r="413">
          <cell r="K413" t="str">
            <v xml:space="preserve">GBL-ISCI-LM </v>
          </cell>
        </row>
        <row r="414">
          <cell r="K414" t="str">
            <v xml:space="preserve">GBL-ISCI-LOTUS NOTES </v>
          </cell>
        </row>
        <row r="415">
          <cell r="K415" t="str">
            <v xml:space="preserve">GBL-ISCI-MARCIS </v>
          </cell>
        </row>
        <row r="416">
          <cell r="K416" t="str">
            <v xml:space="preserve">GBL-ISCI-MBP </v>
          </cell>
        </row>
        <row r="417">
          <cell r="K417" t="str">
            <v xml:space="preserve">GBL-ISCI-MDIS </v>
          </cell>
        </row>
        <row r="418">
          <cell r="K418" t="str">
            <v xml:space="preserve">GBL-ISCI-MDIS-SD </v>
          </cell>
        </row>
        <row r="419">
          <cell r="K419" t="str">
            <v xml:space="preserve">GBL-ISCI-MIS </v>
          </cell>
        </row>
        <row r="420">
          <cell r="K420" t="str">
            <v xml:space="preserve">GBL-ISCI-MIW </v>
          </cell>
        </row>
        <row r="421">
          <cell r="K421" t="str">
            <v xml:space="preserve">GBL-ISCI-MIW-SD </v>
          </cell>
        </row>
        <row r="422">
          <cell r="K422" t="str">
            <v xml:space="preserve">GBL-ISCI-MQ-APP </v>
          </cell>
        </row>
        <row r="423">
          <cell r="K423" t="str">
            <v xml:space="preserve">GBL-ISCI-MRDBS </v>
          </cell>
        </row>
        <row r="424">
          <cell r="K424" t="str">
            <v xml:space="preserve">GBL-ISCI-NCS </v>
          </cell>
        </row>
        <row r="425">
          <cell r="K425" t="str">
            <v xml:space="preserve">GBL-ISCI-NCS-SD </v>
          </cell>
        </row>
        <row r="426">
          <cell r="K426" t="str">
            <v xml:space="preserve">GBL-ISCI-OBA </v>
          </cell>
        </row>
        <row r="427">
          <cell r="K427" t="str">
            <v xml:space="preserve">GBL-ISCI-OBIEE SUPPORT </v>
          </cell>
        </row>
        <row r="428">
          <cell r="K428" t="str">
            <v xml:space="preserve">GBL-ISCI-OCTOPUS </v>
          </cell>
        </row>
        <row r="429">
          <cell r="K429" t="str">
            <v xml:space="preserve">GBL-ISCI-OCTOPUS-SD </v>
          </cell>
        </row>
        <row r="430">
          <cell r="K430" t="str">
            <v xml:space="preserve">GBL-ISCI-OLETSR </v>
          </cell>
        </row>
        <row r="431">
          <cell r="K431" t="str">
            <v xml:space="preserve">GBL-ISCI-OPTIAL </v>
          </cell>
        </row>
        <row r="432">
          <cell r="K432" t="str">
            <v xml:space="preserve">GBL-ISCI-P3 </v>
          </cell>
        </row>
        <row r="433">
          <cell r="K433" t="str">
            <v xml:space="preserve">GBL-ISCI-PALANTIR </v>
          </cell>
        </row>
        <row r="434">
          <cell r="K434" t="str">
            <v xml:space="preserve">GBL-ISCI-PALANTIR-SD </v>
          </cell>
        </row>
        <row r="435">
          <cell r="K435" t="str">
            <v xml:space="preserve">GBL-ISCI-PC APPLICATION </v>
          </cell>
        </row>
        <row r="436">
          <cell r="K436" t="str">
            <v xml:space="preserve">GBL-ISCI-PHOENIX </v>
          </cell>
        </row>
        <row r="437">
          <cell r="K437" t="str">
            <v xml:space="preserve">GBL-ISCI-PM </v>
          </cell>
        </row>
        <row r="438">
          <cell r="K438" t="str">
            <v xml:space="preserve">GBL-ISCI-PME </v>
          </cell>
        </row>
        <row r="439">
          <cell r="K439" t="str">
            <v xml:space="preserve">GBL-ISCI-PRODUCT SUPPORT </v>
          </cell>
        </row>
        <row r="440">
          <cell r="K440" t="str">
            <v xml:space="preserve">GBL-ISCI-PRODUCT SUPPORT-SD </v>
          </cell>
        </row>
        <row r="441">
          <cell r="K441" t="str">
            <v xml:space="preserve">GBL-ISCI-PSA </v>
          </cell>
        </row>
        <row r="442">
          <cell r="K442" t="str">
            <v xml:space="preserve">GBL-ISCI-PSBILLING </v>
          </cell>
        </row>
        <row r="443">
          <cell r="K443" t="str">
            <v xml:space="preserve">GBL-ISCI-PSFTP </v>
          </cell>
        </row>
        <row r="444">
          <cell r="K444" t="str">
            <v xml:space="preserve">GBL-ISCI-PSINFRA ALERTS </v>
          </cell>
        </row>
        <row r="445">
          <cell r="K445" t="str">
            <v xml:space="preserve">GBL-ISCI-PSP2P </v>
          </cell>
        </row>
        <row r="446">
          <cell r="K446" t="str">
            <v xml:space="preserve">GBL-ISCI-PSPORTAL </v>
          </cell>
        </row>
        <row r="447">
          <cell r="K447" t="str">
            <v xml:space="preserve">GBL-ISCI-PSS-CORE </v>
          </cell>
        </row>
        <row r="448">
          <cell r="K448" t="str">
            <v xml:space="preserve">GBL-ISCI-PSS-CORE-PEM </v>
          </cell>
        </row>
        <row r="449">
          <cell r="K449" t="str">
            <v xml:space="preserve">GBL-ISCI-PVB </v>
          </cell>
        </row>
        <row r="450">
          <cell r="K450" t="str">
            <v xml:space="preserve">GBL-ISCI-PVB R2W </v>
          </cell>
        </row>
        <row r="451">
          <cell r="K451" t="str">
            <v xml:space="preserve">GBL-ISCI-PVB R2W-SD </v>
          </cell>
        </row>
        <row r="452">
          <cell r="K452" t="str">
            <v xml:space="preserve">GBL-ISCI-PVB-SD </v>
          </cell>
        </row>
        <row r="453">
          <cell r="K453" t="str">
            <v xml:space="preserve">GBL-ISCI-RAPIDCASH </v>
          </cell>
        </row>
        <row r="454">
          <cell r="K454" t="str">
            <v xml:space="preserve">GBL-ISCI-RAPIDCASH-SD </v>
          </cell>
        </row>
        <row r="455">
          <cell r="K455" t="str">
            <v xml:space="preserve">GBL-ISCI-RAPM </v>
          </cell>
        </row>
        <row r="456">
          <cell r="K456" t="str">
            <v xml:space="preserve">GBL-ISCI-RBWB </v>
          </cell>
        </row>
        <row r="457">
          <cell r="K457" t="str">
            <v xml:space="preserve">GBL-ISCI-RCMS </v>
          </cell>
        </row>
        <row r="458">
          <cell r="K458" t="str">
            <v xml:space="preserve">GBL-ISCI-RCMS-SD </v>
          </cell>
        </row>
        <row r="459">
          <cell r="K459" t="str">
            <v xml:space="preserve">GBL-ISCI-REP SUPPORT </v>
          </cell>
        </row>
        <row r="460">
          <cell r="K460" t="str">
            <v xml:space="preserve">GBL-ISCI-RETAIL MI-OBIEE </v>
          </cell>
        </row>
        <row r="461">
          <cell r="K461" t="str">
            <v xml:space="preserve">GBL-ISCI-RISKWISE </v>
          </cell>
        </row>
        <row r="462">
          <cell r="K462" t="str">
            <v xml:space="preserve">GBL-ISCI-ROW </v>
          </cell>
        </row>
        <row r="463">
          <cell r="K463" t="str">
            <v xml:space="preserve">GBL-ISCI-ROW-SD </v>
          </cell>
        </row>
        <row r="464">
          <cell r="K464" t="str">
            <v xml:space="preserve">GBL-ISCI-RPT </v>
          </cell>
        </row>
        <row r="465">
          <cell r="K465" t="str">
            <v xml:space="preserve">GBL-ISCI-RUBICON </v>
          </cell>
        </row>
        <row r="466">
          <cell r="K466" t="str">
            <v xml:space="preserve">GBL-ISCI-S2B BULKCHANNELS </v>
          </cell>
        </row>
        <row r="467">
          <cell r="K467" t="str">
            <v xml:space="preserve">GBL-ISCI-S2B TRADE </v>
          </cell>
        </row>
        <row r="468">
          <cell r="K468" t="str">
            <v xml:space="preserve">GBL-ISCI-S2BCASH </v>
          </cell>
        </row>
        <row r="469">
          <cell r="K469" t="str">
            <v xml:space="preserve">GBL-ISCI-S2BCASH-SD </v>
          </cell>
        </row>
        <row r="470">
          <cell r="K470" t="str">
            <v xml:space="preserve">GBL-ISCI-S2BCUSTODY </v>
          </cell>
        </row>
        <row r="471">
          <cell r="K471" t="str">
            <v xml:space="preserve">GBL-ISCI-S2BCUSTODY-SD </v>
          </cell>
        </row>
        <row r="472">
          <cell r="K472" t="str">
            <v xml:space="preserve">GBL-ISCI-S2BLIQUIDITY </v>
          </cell>
        </row>
        <row r="473">
          <cell r="K473" t="str">
            <v xml:space="preserve">GBL-ISCI-S2BLIQUIDITY-SD </v>
          </cell>
        </row>
        <row r="474">
          <cell r="K474" t="str">
            <v xml:space="preserve">GBL-ISCI-S2BMOBILE </v>
          </cell>
        </row>
        <row r="475">
          <cell r="K475" t="str">
            <v xml:space="preserve">GBL-ISCI-S2BMOBILE-SD </v>
          </cell>
        </row>
        <row r="476">
          <cell r="K476" t="str">
            <v xml:space="preserve">GBL-ISCI-S2BRECEIVABLES </v>
          </cell>
        </row>
        <row r="477">
          <cell r="K477" t="str">
            <v xml:space="preserve">GBL-ISCI-S2BSME </v>
          </cell>
        </row>
        <row r="478">
          <cell r="K478" t="str">
            <v xml:space="preserve">GBL-ISCI-S2O </v>
          </cell>
        </row>
        <row r="479">
          <cell r="K479" t="str">
            <v xml:space="preserve">GBL-ISCI-SABA </v>
          </cell>
        </row>
        <row r="480">
          <cell r="K480" t="str">
            <v xml:space="preserve">GBL-ISCI-SAO </v>
          </cell>
        </row>
        <row r="481">
          <cell r="K481" t="str">
            <v xml:space="preserve">GBL-ISCI-SBIM </v>
          </cell>
        </row>
        <row r="482">
          <cell r="K482" t="str">
            <v xml:space="preserve">GBL-ISCI-SCBAM </v>
          </cell>
        </row>
        <row r="483">
          <cell r="K483" t="str">
            <v xml:space="preserve">GBL-ISCI-SCI </v>
          </cell>
        </row>
        <row r="484">
          <cell r="K484" t="str">
            <v xml:space="preserve">GBL-ISCI-SCS </v>
          </cell>
        </row>
        <row r="485">
          <cell r="K485" t="str">
            <v xml:space="preserve">GBL-ISCI-SDMS </v>
          </cell>
        </row>
        <row r="486">
          <cell r="K486" t="str">
            <v xml:space="preserve">GBL-ISCI-SECCURE </v>
          </cell>
        </row>
        <row r="487">
          <cell r="K487" t="str">
            <v xml:space="preserve">GBL-ISCI-SECCURE-SD </v>
          </cell>
        </row>
        <row r="488">
          <cell r="K488" t="str">
            <v xml:space="preserve">GBL-ISCI-SHAREPOINT APS </v>
          </cell>
        </row>
        <row r="489">
          <cell r="K489" t="str">
            <v xml:space="preserve">GBL-ISCI-SHAREPOINT PROJECTS </v>
          </cell>
        </row>
        <row r="490">
          <cell r="K490" t="str">
            <v xml:space="preserve">GBL-ISCI-SME-CDD </v>
          </cell>
        </row>
        <row r="491">
          <cell r="K491" t="str">
            <v xml:space="preserve">GBL-ISCI-SMEDW </v>
          </cell>
        </row>
        <row r="492">
          <cell r="K492" t="str">
            <v xml:space="preserve">GBL-ISCI-SMEDW-SD </v>
          </cell>
        </row>
        <row r="493">
          <cell r="K493" t="str">
            <v xml:space="preserve">GBL-ISCI-SMEMI-OBIEE </v>
          </cell>
        </row>
        <row r="494">
          <cell r="K494" t="str">
            <v xml:space="preserve">GBL-ISCI-SRDMS </v>
          </cell>
        </row>
        <row r="495">
          <cell r="K495" t="str">
            <v xml:space="preserve">GBL-ISCI-SRDMS-SD </v>
          </cell>
        </row>
        <row r="496">
          <cell r="K496" t="str">
            <v xml:space="preserve">GBL-ISCI-SSP </v>
          </cell>
        </row>
        <row r="497">
          <cell r="K497" t="str">
            <v xml:space="preserve">GBL-ISCI-SSP-SD </v>
          </cell>
        </row>
        <row r="498">
          <cell r="K498" t="str">
            <v xml:space="preserve">GBL-ISCI-SSTM </v>
          </cell>
        </row>
        <row r="499">
          <cell r="K499" t="str">
            <v xml:space="preserve">GBL-ISCI-SSTM-SD </v>
          </cell>
        </row>
        <row r="500">
          <cell r="K500" t="str">
            <v xml:space="preserve">GBL-ISCI-SSW </v>
          </cell>
        </row>
        <row r="501">
          <cell r="K501" t="str">
            <v xml:space="preserve">GBL-ISCI-STAR SECURITY </v>
          </cell>
        </row>
        <row r="502">
          <cell r="K502" t="str">
            <v xml:space="preserve">GBL-ISCI-STAR SECURITY-SD </v>
          </cell>
        </row>
        <row r="503">
          <cell r="K503" t="str">
            <v xml:space="preserve">GBL-ISCI-STASIS </v>
          </cell>
        </row>
        <row r="504">
          <cell r="K504" t="str">
            <v xml:space="preserve">GBL-ISCI-STORQMPLUS </v>
          </cell>
        </row>
        <row r="505">
          <cell r="K505" t="str">
            <v xml:space="preserve">GBL-ISCI-STPE </v>
          </cell>
        </row>
        <row r="506">
          <cell r="K506" t="str">
            <v xml:space="preserve">GBL-ISCI-STREAM </v>
          </cell>
        </row>
        <row r="507">
          <cell r="K507" t="str">
            <v xml:space="preserve">GBL-ISCI-STS </v>
          </cell>
        </row>
        <row r="508">
          <cell r="K508" t="str">
            <v xml:space="preserve">GBL-ISCI-SURVEILLANCE </v>
          </cell>
        </row>
        <row r="509">
          <cell r="K509" t="str">
            <v xml:space="preserve">GBL-ISCI-SVP </v>
          </cell>
        </row>
        <row r="510">
          <cell r="K510" t="str">
            <v xml:space="preserve">GBL-ISCI-SYNTELLIREAD </v>
          </cell>
        </row>
        <row r="511">
          <cell r="K511" t="str">
            <v xml:space="preserve">GBL-ISCI-T&amp;E </v>
          </cell>
        </row>
        <row r="512">
          <cell r="K512" t="str">
            <v xml:space="preserve">GBL-ISCI-T24 GLOBUS </v>
          </cell>
        </row>
        <row r="513">
          <cell r="K513" t="str">
            <v xml:space="preserve">GBL-ISCI-TCHAMP </v>
          </cell>
        </row>
        <row r="514">
          <cell r="K514" t="str">
            <v xml:space="preserve">GBL-ISCI-TGL </v>
          </cell>
        </row>
        <row r="515">
          <cell r="K515" t="str">
            <v xml:space="preserve">GBL-ISCI-TLM </v>
          </cell>
        </row>
        <row r="516">
          <cell r="K516" t="str">
            <v xml:space="preserve">GBL-ISCI-TLM-FINRECON </v>
          </cell>
        </row>
        <row r="517">
          <cell r="K517" t="str">
            <v xml:space="preserve">GBL-ISCI-TRADECHANNELS </v>
          </cell>
        </row>
        <row r="518">
          <cell r="K518" t="str">
            <v xml:space="preserve">GBL-ISCI-TRADECHANNELS-SD </v>
          </cell>
        </row>
        <row r="519">
          <cell r="K519" t="str">
            <v xml:space="preserve">GBL-ISCI-WBIC </v>
          </cell>
        </row>
        <row r="520">
          <cell r="K520" t="str">
            <v xml:space="preserve">GBL-ISCI-WEALTH </v>
          </cell>
        </row>
        <row r="521">
          <cell r="K521" t="str">
            <v xml:space="preserve">GBL-ISCI-WEALTH-ONLINEBANKING </v>
          </cell>
        </row>
        <row r="522">
          <cell r="K522" t="str">
            <v xml:space="preserve">GBL-ISCI-WEBMETHODS </v>
          </cell>
        </row>
        <row r="523">
          <cell r="K523" t="str">
            <v xml:space="preserve">GBL-ISCI-WEBMETHODS-SD </v>
          </cell>
        </row>
        <row r="524">
          <cell r="K524" t="str">
            <v xml:space="preserve">GBL-ISCI-WM CDD </v>
          </cell>
        </row>
        <row r="525">
          <cell r="K525" t="str">
            <v xml:space="preserve">GBL-ISCI-WORKWISE </v>
          </cell>
        </row>
        <row r="526">
          <cell r="K526" t="str">
            <v xml:space="preserve">GBL-ISCI-WORKWISE-PRJ </v>
          </cell>
        </row>
        <row r="527">
          <cell r="K527" t="str">
            <v xml:space="preserve">GBL-ISCI-WTHMG </v>
          </cell>
        </row>
        <row r="528">
          <cell r="K528" t="str">
            <v xml:space="preserve">GBL-ISCM-AGCAPITAL </v>
          </cell>
        </row>
        <row r="529">
          <cell r="K529" t="str">
            <v xml:space="preserve">GBL-ISCM-AMIVR </v>
          </cell>
        </row>
        <row r="530">
          <cell r="K530" t="str">
            <v xml:space="preserve">GBL-ISCM-ARIS </v>
          </cell>
        </row>
        <row r="531">
          <cell r="K531" t="str">
            <v xml:space="preserve">GBL-ISCM-ATM-CDM </v>
          </cell>
        </row>
        <row r="532">
          <cell r="K532" t="str">
            <v xml:space="preserve">GBL-ISCM-ATM-CDM-SD </v>
          </cell>
        </row>
        <row r="533">
          <cell r="K533" t="str">
            <v xml:space="preserve">GBL-ISCM-ATP </v>
          </cell>
        </row>
        <row r="534">
          <cell r="K534" t="str">
            <v xml:space="preserve">GBL-ISCM-BANKING-HOGAN </v>
          </cell>
        </row>
        <row r="535">
          <cell r="K535" t="str">
            <v xml:space="preserve">GBL-ISCM-BREEZE-TRADE </v>
          </cell>
        </row>
        <row r="536">
          <cell r="K536" t="str">
            <v xml:space="preserve">GBL-ISCM-BRZE-IBANKING </v>
          </cell>
        </row>
        <row r="537">
          <cell r="K537" t="str">
            <v xml:space="preserve">GBL-ISCM-CALL CENTER </v>
          </cell>
        </row>
        <row r="538">
          <cell r="K538" t="str">
            <v xml:space="preserve">GBL-ISCM-CAPENCS </v>
          </cell>
        </row>
        <row r="539">
          <cell r="K539" t="str">
            <v xml:space="preserve">GBL-ISCM-CARDS-CACS </v>
          </cell>
        </row>
        <row r="540">
          <cell r="K540" t="str">
            <v xml:space="preserve">GBL-ISCM-CARDS-CACS-SD </v>
          </cell>
        </row>
        <row r="541">
          <cell r="K541" t="str">
            <v xml:space="preserve">GBL-ISCM-CARDS-FALCON </v>
          </cell>
        </row>
        <row r="542">
          <cell r="K542" t="str">
            <v xml:space="preserve">GBL-ISCM-CARDS-HK-MCS </v>
          </cell>
        </row>
        <row r="543">
          <cell r="K543" t="str">
            <v xml:space="preserve">GBL-ISCM-CCER </v>
          </cell>
        </row>
        <row r="544">
          <cell r="K544" t="str">
            <v xml:space="preserve">GBL-ISCM-CCMS </v>
          </cell>
        </row>
        <row r="545">
          <cell r="K545" t="str">
            <v xml:space="preserve">GBL-ISCM-CCMS-SD </v>
          </cell>
        </row>
        <row r="546">
          <cell r="K546" t="str">
            <v xml:space="preserve">GBL-ISCM-CEMS </v>
          </cell>
        </row>
        <row r="547">
          <cell r="K547" t="str">
            <v xml:space="preserve">GBL-ISCM-CERS </v>
          </cell>
        </row>
        <row r="548">
          <cell r="K548" t="str">
            <v xml:space="preserve">GBL-ISCM-CERSTA </v>
          </cell>
        </row>
        <row r="549">
          <cell r="K549" t="str">
            <v xml:space="preserve">GBL-ISCM-CHANNELS SEC SERVICES </v>
          </cell>
        </row>
        <row r="550">
          <cell r="K550" t="str">
            <v xml:space="preserve">GBL-ISCM-CLC-CB </v>
          </cell>
        </row>
        <row r="551">
          <cell r="K551" t="str">
            <v xml:space="preserve">GBL-ISCM-CLIENTSERVER </v>
          </cell>
        </row>
        <row r="552">
          <cell r="K552" t="str">
            <v xml:space="preserve">GBL-ISCM-COCOA </v>
          </cell>
        </row>
        <row r="553">
          <cell r="K553" t="str">
            <v xml:space="preserve">GBL-ISCM-CTI </v>
          </cell>
        </row>
        <row r="554">
          <cell r="K554" t="str">
            <v xml:space="preserve">GBL-ISCM-CWORKS-WCS </v>
          </cell>
        </row>
        <row r="555">
          <cell r="K555" t="str">
            <v xml:space="preserve">GBL-ISCM-DATAFLO </v>
          </cell>
        </row>
        <row r="556">
          <cell r="K556" t="str">
            <v xml:space="preserve">GBL-ISCM-DG </v>
          </cell>
        </row>
        <row r="557">
          <cell r="K557" t="str">
            <v xml:space="preserve">GBL-ISCM-DM </v>
          </cell>
        </row>
        <row r="558">
          <cell r="K558" t="str">
            <v xml:space="preserve">GBL-ISCM-DOTOPAL </v>
          </cell>
        </row>
        <row r="559">
          <cell r="K559" t="str">
            <v xml:space="preserve">GBL-ISCM-DTP IMEX MF </v>
          </cell>
        </row>
        <row r="560">
          <cell r="K560" t="str">
            <v xml:space="preserve">GBL-ISCM-DTP IMEX RG </v>
          </cell>
        </row>
        <row r="561">
          <cell r="K561" t="str">
            <v xml:space="preserve">GBL-ISCM-EASI </v>
          </cell>
        </row>
        <row r="562">
          <cell r="K562" t="str">
            <v xml:space="preserve">GBL-ISCM-ENDEVOR </v>
          </cell>
        </row>
        <row r="563">
          <cell r="K563" t="str">
            <v xml:space="preserve">GBL-ISCM-ESTMT </v>
          </cell>
        </row>
        <row r="564">
          <cell r="K564" t="str">
            <v xml:space="preserve">GBL-ISCM-EXIMBILLS </v>
          </cell>
        </row>
        <row r="565">
          <cell r="K565" t="str">
            <v xml:space="preserve">GBL-ISCM-FIDS </v>
          </cell>
        </row>
        <row r="566">
          <cell r="K566" t="str">
            <v xml:space="preserve">GBL-ISCM-FINIQ </v>
          </cell>
        </row>
        <row r="567">
          <cell r="K567" t="str">
            <v xml:space="preserve">GBL-ISCM-FMT </v>
          </cell>
        </row>
        <row r="568">
          <cell r="K568" t="str">
            <v xml:space="preserve">GBL-ISCM-FUNDADMIN </v>
          </cell>
        </row>
        <row r="569">
          <cell r="K569" t="str">
            <v xml:space="preserve">GBL-ISCM-GCC DASHBOARD </v>
          </cell>
        </row>
        <row r="570">
          <cell r="K570" t="str">
            <v xml:space="preserve">GBL-ISCM-GEMS </v>
          </cell>
        </row>
        <row r="571">
          <cell r="K571" t="str">
            <v xml:space="preserve">GBL-ISCM-GLOBAL MARKETS </v>
          </cell>
        </row>
        <row r="572">
          <cell r="K572" t="str">
            <v xml:space="preserve">GBL-ISCM-GL-TRADE OMS </v>
          </cell>
        </row>
        <row r="573">
          <cell r="K573" t="str">
            <v xml:space="preserve">GBL-ISCM-GPBS </v>
          </cell>
        </row>
        <row r="574">
          <cell r="K574" t="str">
            <v xml:space="preserve">GBL-ISCM-GPBS-SD </v>
          </cell>
        </row>
        <row r="575">
          <cell r="K575" t="str">
            <v xml:space="preserve">GBL-ISCM-IBANKING-KL-SD </v>
          </cell>
        </row>
        <row r="576">
          <cell r="K576" t="str">
            <v xml:space="preserve">GBL-ISCM-IMEX TC </v>
          </cell>
        </row>
        <row r="577">
          <cell r="K577" t="str">
            <v xml:space="preserve">GBL-ISCM-INTELLITRACS </v>
          </cell>
        </row>
        <row r="578">
          <cell r="K578" t="str">
            <v xml:space="preserve">GBL-ISCM-IOAT-APPS </v>
          </cell>
        </row>
        <row r="579">
          <cell r="K579" t="str">
            <v xml:space="preserve">GBL-ISCM-IOAT-CACS </v>
          </cell>
        </row>
        <row r="580">
          <cell r="K580" t="str">
            <v xml:space="preserve">GBL-ISCM-IOAT-CBRS </v>
          </cell>
        </row>
        <row r="581">
          <cell r="K581" t="str">
            <v xml:space="preserve">GBL-ISCM-IOAT-CCER </v>
          </cell>
        </row>
        <row r="582">
          <cell r="K582" t="str">
            <v xml:space="preserve">GBL-ISCM-IOAT-CCMS </v>
          </cell>
        </row>
        <row r="583">
          <cell r="K583" t="str">
            <v xml:space="preserve">GBL-ISCM-IOAT-FALCON </v>
          </cell>
        </row>
        <row r="584">
          <cell r="K584" t="str">
            <v xml:space="preserve">GBL-ISCM-IOAT-HOGAN </v>
          </cell>
        </row>
        <row r="585">
          <cell r="K585" t="str">
            <v xml:space="preserve">GBL-ISCM-IOAT-LOS </v>
          </cell>
        </row>
        <row r="586">
          <cell r="K586" t="str">
            <v xml:space="preserve">GBL-ISCM-IOAT-MF-SYSTEM </v>
          </cell>
        </row>
        <row r="587">
          <cell r="K587" t="str">
            <v xml:space="preserve">GBL-ISCM-IOAT-PROBE </v>
          </cell>
        </row>
        <row r="588">
          <cell r="K588" t="str">
            <v xml:space="preserve">GBL-ISCM-IOAT-PTS-DOC1 </v>
          </cell>
        </row>
        <row r="589">
          <cell r="K589" t="str">
            <v xml:space="preserve">GBL-ISCM-IOAT-RBS </v>
          </cell>
        </row>
        <row r="590">
          <cell r="K590" t="str">
            <v xml:space="preserve">GBL-ISCM-IOAT-RDS </v>
          </cell>
        </row>
        <row r="591">
          <cell r="K591" t="str">
            <v xml:space="preserve">GBL-ISCM-IOAT-RLS </v>
          </cell>
        </row>
        <row r="592">
          <cell r="K592" t="str">
            <v xml:space="preserve">GBL-ISCM-IOAT-RPR </v>
          </cell>
        </row>
        <row r="593">
          <cell r="K593" t="str">
            <v xml:space="preserve">GBL-ISCM-ISIS </v>
          </cell>
        </row>
        <row r="594">
          <cell r="K594" t="str">
            <v xml:space="preserve">GBL-ISCM-ISIS-ENV </v>
          </cell>
        </row>
        <row r="595">
          <cell r="K595" t="str">
            <v xml:space="preserve">GBL-ISCM-IVR </v>
          </cell>
        </row>
        <row r="596">
          <cell r="K596" t="str">
            <v xml:space="preserve">GBL-ISCM-KANA </v>
          </cell>
        </row>
        <row r="597">
          <cell r="K597" t="str">
            <v xml:space="preserve">GBL-ISCM-L2-CIC </v>
          </cell>
        </row>
        <row r="598">
          <cell r="K598" t="str">
            <v xml:space="preserve">GBL-ISCM-L2-FEL </v>
          </cell>
        </row>
        <row r="599">
          <cell r="K599" t="str">
            <v xml:space="preserve">GBL-ISCM-L2-ISS </v>
          </cell>
        </row>
        <row r="600">
          <cell r="K600" t="str">
            <v xml:space="preserve">GBL-ISCM-L2-IVR-CTI-PDS </v>
          </cell>
        </row>
        <row r="601">
          <cell r="K601" t="str">
            <v xml:space="preserve">GBL-ISCM-L2-LENDING </v>
          </cell>
        </row>
        <row r="602">
          <cell r="K602" t="str">
            <v xml:space="preserve">GBL-ISCM-L2-MIBNK </v>
          </cell>
        </row>
        <row r="603">
          <cell r="K603" t="str">
            <v xml:space="preserve">GBL-ISCM-L2-OPERATIONS </v>
          </cell>
        </row>
        <row r="604">
          <cell r="K604" t="str">
            <v xml:space="preserve">GBL-ISCM-L2-PDW </v>
          </cell>
        </row>
        <row r="605">
          <cell r="K605" t="str">
            <v xml:space="preserve">GBL-ISCM-L2-STRAUSS </v>
          </cell>
        </row>
        <row r="606">
          <cell r="K606" t="str">
            <v xml:space="preserve">GBL-ISCM-L3-FINANTIX </v>
          </cell>
        </row>
        <row r="607">
          <cell r="K607" t="str">
            <v xml:space="preserve">GBL-ISCM-L3-ISS </v>
          </cell>
        </row>
        <row r="608">
          <cell r="K608" t="str">
            <v xml:space="preserve">GBL-ISCM-L3-ORR </v>
          </cell>
        </row>
        <row r="609">
          <cell r="K609" t="str">
            <v xml:space="preserve">GBL-ISCM-L3-SMSBANKING </v>
          </cell>
        </row>
        <row r="610">
          <cell r="K610" t="str">
            <v xml:space="preserve">GBL-ISCM-LINKONE </v>
          </cell>
        </row>
        <row r="611">
          <cell r="K611" t="str">
            <v xml:space="preserve">GBL-ISCM-MAGELLAN OTP &amp; LTP </v>
          </cell>
        </row>
        <row r="612">
          <cell r="K612" t="str">
            <v xml:space="preserve">GBL-ISCM-MARGINTRAC </v>
          </cell>
        </row>
        <row r="613">
          <cell r="K613" t="str">
            <v xml:space="preserve">GBL-ISCM-MEMENTO </v>
          </cell>
        </row>
        <row r="614">
          <cell r="K614" t="str">
            <v xml:space="preserve">GBL-ISCM-MEMENTO-SD </v>
          </cell>
        </row>
        <row r="615">
          <cell r="K615" t="str">
            <v xml:space="preserve">GBL-ISCM-MIREV </v>
          </cell>
        </row>
        <row r="616">
          <cell r="K616" t="str">
            <v xml:space="preserve">GBL-ISCM-OCPOS </v>
          </cell>
        </row>
        <row r="617">
          <cell r="K617" t="str">
            <v xml:space="preserve">GBL-ISCM-OMF </v>
          </cell>
        </row>
        <row r="618">
          <cell r="K618" t="str">
            <v xml:space="preserve">GBL-ISCM-ONLINE EQUITIES </v>
          </cell>
        </row>
        <row r="619">
          <cell r="K619" t="str">
            <v xml:space="preserve">GBL-ISCM-ORR </v>
          </cell>
        </row>
        <row r="620">
          <cell r="K620" t="str">
            <v xml:space="preserve">GBL-ISCM-PDS </v>
          </cell>
        </row>
        <row r="621">
          <cell r="K621" t="str">
            <v xml:space="preserve">GBL-ISCM-PDS-TSD </v>
          </cell>
        </row>
        <row r="622">
          <cell r="K622" t="str">
            <v xml:space="preserve">GBL-ISCM-PIM </v>
          </cell>
        </row>
        <row r="623">
          <cell r="K623" t="str">
            <v xml:space="preserve">GBL-ISCM-PIS </v>
          </cell>
        </row>
        <row r="624">
          <cell r="K624" t="str">
            <v xml:space="preserve">GBL-ISCM-PIS-SD </v>
          </cell>
        </row>
        <row r="625">
          <cell r="K625" t="str">
            <v xml:space="preserve">GBL-ISCM-PROBE </v>
          </cell>
        </row>
        <row r="626">
          <cell r="K626" t="str">
            <v xml:space="preserve">GBL-ISCM-PSS-CORE </v>
          </cell>
        </row>
        <row r="627">
          <cell r="K627" t="str">
            <v xml:space="preserve">GBL-ISCM-PSS-OCC </v>
          </cell>
        </row>
        <row r="628">
          <cell r="K628" t="str">
            <v xml:space="preserve">GBL-ISCM-PTS </v>
          </cell>
        </row>
        <row r="629">
          <cell r="K629" t="str">
            <v xml:space="preserve">GBL-ISCM-RCMS </v>
          </cell>
        </row>
        <row r="630">
          <cell r="K630" t="str">
            <v xml:space="preserve">GBL-ISCM-RDS </v>
          </cell>
        </row>
        <row r="631">
          <cell r="K631" t="str">
            <v xml:space="preserve">GBL-ISCM-RLS </v>
          </cell>
        </row>
        <row r="632">
          <cell r="K632" t="str">
            <v xml:space="preserve">GBL-ISCM-RTP </v>
          </cell>
        </row>
        <row r="633">
          <cell r="K633" t="str">
            <v xml:space="preserve">GBL-ISCM-SBIM PORTAL </v>
          </cell>
        </row>
        <row r="634">
          <cell r="K634" t="str">
            <v xml:space="preserve">GBL-ISCM-SME </v>
          </cell>
        </row>
        <row r="635">
          <cell r="K635" t="str">
            <v xml:space="preserve">GBL-ISCM-SMSBANKING </v>
          </cell>
        </row>
        <row r="636">
          <cell r="K636" t="str">
            <v xml:space="preserve">GBL-ISCM-SSS </v>
          </cell>
        </row>
        <row r="637">
          <cell r="K637" t="str">
            <v xml:space="preserve">GBL-ISCM-STMTENG </v>
          </cell>
        </row>
        <row r="638">
          <cell r="K638" t="str">
            <v xml:space="preserve">GBL-ISCM-STRAUSS </v>
          </cell>
        </row>
        <row r="639">
          <cell r="K639" t="str">
            <v xml:space="preserve">GBL-ISCM-STS </v>
          </cell>
        </row>
        <row r="640">
          <cell r="K640" t="str">
            <v xml:space="preserve">GBL-ISCM-TMMS </v>
          </cell>
        </row>
        <row r="641">
          <cell r="K641" t="str">
            <v xml:space="preserve">GBL-ISCM-TPS </v>
          </cell>
        </row>
        <row r="642">
          <cell r="K642" t="str">
            <v xml:space="preserve">GBL-ISCM-TRADESAM </v>
          </cell>
        </row>
        <row r="643">
          <cell r="K643" t="str">
            <v xml:space="preserve">GBL-ISCM-UTS </v>
          </cell>
        </row>
        <row r="644">
          <cell r="K644" t="str">
            <v xml:space="preserve">GBL-ISCM-WMS </v>
          </cell>
        </row>
        <row r="645">
          <cell r="K645" t="str">
            <v xml:space="preserve">GBL-IS-COPE </v>
          </cell>
        </row>
        <row r="646">
          <cell r="K646" t="str">
            <v xml:space="preserve">GBL-IS-COREBANKING-APP SUPPORT </v>
          </cell>
        </row>
        <row r="647">
          <cell r="K647" t="str">
            <v xml:space="preserve">GBL-IS-COREBANKING-DEV SUPPORT </v>
          </cell>
        </row>
        <row r="648">
          <cell r="K648" t="str">
            <v xml:space="preserve">GBL-IS-DEV-OBIEE </v>
          </cell>
        </row>
        <row r="649">
          <cell r="K649" t="str">
            <v xml:space="preserve">GBL-IS-DPL </v>
          </cell>
        </row>
        <row r="650">
          <cell r="K650" t="str">
            <v xml:space="preserve">GBL-IS-EDWP </v>
          </cell>
        </row>
        <row r="651">
          <cell r="K651" t="str">
            <v xml:space="preserve">GBL-IS-EDWP-SD </v>
          </cell>
        </row>
        <row r="652">
          <cell r="K652" t="str">
            <v xml:space="preserve">GBL-IS-EKIOSK </v>
          </cell>
        </row>
        <row r="653">
          <cell r="K653" t="str">
            <v xml:space="preserve">GBL-IS-EMG </v>
          </cell>
        </row>
        <row r="654">
          <cell r="K654" t="str">
            <v xml:space="preserve">GBL-IS-ES-L3 </v>
          </cell>
        </row>
        <row r="655">
          <cell r="K655" t="str">
            <v xml:space="preserve">GBL-IS-GLEL </v>
          </cell>
        </row>
        <row r="656">
          <cell r="K656" t="str">
            <v xml:space="preserve">GBL-IS-GOLF </v>
          </cell>
        </row>
        <row r="657">
          <cell r="K657" t="str">
            <v xml:space="preserve">GBL-IS-IMIS-ATS </v>
          </cell>
        </row>
        <row r="658">
          <cell r="K658" t="str">
            <v xml:space="preserve">GBL-IS-IVR </v>
          </cell>
        </row>
        <row r="659">
          <cell r="K659" t="str">
            <v xml:space="preserve">GBL-IS-L3-CRES </v>
          </cell>
        </row>
        <row r="660">
          <cell r="K660" t="str">
            <v xml:space="preserve">GBL-IS-L3-DPL </v>
          </cell>
        </row>
        <row r="661">
          <cell r="K661" t="str">
            <v xml:space="preserve">GBL-IS-L3-FINANCE </v>
          </cell>
        </row>
        <row r="662">
          <cell r="K662" t="str">
            <v xml:space="preserve">GBL-IS-LAMP </v>
          </cell>
        </row>
        <row r="663">
          <cell r="K663" t="str">
            <v xml:space="preserve">GBL-IS-LAMP-L3 </v>
          </cell>
        </row>
        <row r="664">
          <cell r="K664" t="str">
            <v xml:space="preserve">GBL-IS-MENAP EUC SUPPORT </v>
          </cell>
        </row>
        <row r="665">
          <cell r="K665" t="str">
            <v xml:space="preserve">GBL-IS-NBC </v>
          </cell>
        </row>
        <row r="666">
          <cell r="K666" t="str">
            <v xml:space="preserve">GBL-IS-OAMWEBSSO </v>
          </cell>
        </row>
        <row r="667">
          <cell r="K667" t="str">
            <v xml:space="preserve">GBL-IS-ODS </v>
          </cell>
        </row>
        <row r="668">
          <cell r="K668" t="str">
            <v xml:space="preserve">GBL-ISO-INFRA-L1-NETWORK </v>
          </cell>
        </row>
        <row r="669">
          <cell r="K669" t="str">
            <v xml:space="preserve">GBL-IS-ONTRACK </v>
          </cell>
        </row>
        <row r="670">
          <cell r="K670" t="str">
            <v xml:space="preserve">GBL-IS-ONTRACK-SD </v>
          </cell>
        </row>
        <row r="671">
          <cell r="K671" t="str">
            <v xml:space="preserve">GBL-ISO-SCI-DEV </v>
          </cell>
        </row>
        <row r="672">
          <cell r="K672" t="str">
            <v xml:space="preserve">GBL-ISO-SUPP-MM CONTROLS </v>
          </cell>
        </row>
        <row r="673">
          <cell r="K673" t="str">
            <v xml:space="preserve">GBL-IS-PSGL </v>
          </cell>
        </row>
        <row r="674">
          <cell r="K674" t="str">
            <v xml:space="preserve">GBL-IS-RDM </v>
          </cell>
        </row>
        <row r="675">
          <cell r="K675" t="str">
            <v xml:space="preserve">GBL-IS-UNIFIED MEETING </v>
          </cell>
        </row>
        <row r="676">
          <cell r="K676" t="str">
            <v xml:space="preserve">GBL-IS-WBCI </v>
          </cell>
        </row>
        <row r="677">
          <cell r="K677" t="str">
            <v xml:space="preserve">GBL-IS-WBCRM </v>
          </cell>
        </row>
        <row r="678">
          <cell r="K678" t="str">
            <v xml:space="preserve">GBL-IT-ASSET MANAGEMENT </v>
          </cell>
        </row>
        <row r="679">
          <cell r="K679" t="str">
            <v xml:space="preserve">GBL-IT-DESKTOP S/W COMPLIANCE </v>
          </cell>
        </row>
        <row r="680">
          <cell r="K680" t="str">
            <v xml:space="preserve">GBL-IT-NETWORK </v>
          </cell>
        </row>
        <row r="681">
          <cell r="K681" t="str">
            <v xml:space="preserve">GBL-IT-SERVER LICENSING </v>
          </cell>
        </row>
        <row r="682">
          <cell r="K682" t="str">
            <v xml:space="preserve">GBL-IT-SYND </v>
          </cell>
        </row>
        <row r="683">
          <cell r="K683" t="str">
            <v xml:space="preserve">GBL-NETWORK-CHANGE APPROVER </v>
          </cell>
        </row>
        <row r="684">
          <cell r="K684" t="str">
            <v xml:space="preserve">GBL-OSV-AO-HK CHANGE MGMT </v>
          </cell>
        </row>
        <row r="685">
          <cell r="K685" t="str">
            <v xml:space="preserve">GBL-OSV-AO-HK DCI </v>
          </cell>
        </row>
        <row r="686">
          <cell r="K686" t="str">
            <v xml:space="preserve">GBL-OSV-AO-HK ENTERPRISE SOL </v>
          </cell>
        </row>
        <row r="687">
          <cell r="K687" t="str">
            <v xml:space="preserve">GBL-OSV-AO-HK MF CICS&amp;COMM </v>
          </cell>
        </row>
        <row r="688">
          <cell r="K688" t="str">
            <v xml:space="preserve">GBL-OSV-AO-HK MF DBA </v>
          </cell>
        </row>
        <row r="689">
          <cell r="K689" t="str">
            <v xml:space="preserve">GBL-OSV-AO-HK MF OUTPUT </v>
          </cell>
        </row>
        <row r="690">
          <cell r="K690" t="str">
            <v xml:space="preserve">GBL-OSV-AO-HK MF SERVER MGMT </v>
          </cell>
        </row>
        <row r="691">
          <cell r="K691" t="str">
            <v xml:space="preserve">GBL-OSV-AO-HK MF SS HSP1 </v>
          </cell>
        </row>
        <row r="692">
          <cell r="K692" t="str">
            <v xml:space="preserve">GBL-OSV-AO-HK MF SS HSP2 </v>
          </cell>
        </row>
        <row r="693">
          <cell r="K693" t="str">
            <v xml:space="preserve">GBL-OSV-AO-HK MF SS HSP3 </v>
          </cell>
        </row>
        <row r="694">
          <cell r="K694" t="str">
            <v xml:space="preserve">GBL-OSV-AO-HK MF SS HSP4 </v>
          </cell>
        </row>
        <row r="695">
          <cell r="K695" t="str">
            <v xml:space="preserve">GBL-OSV-AO-HK MF STORAGE </v>
          </cell>
        </row>
        <row r="696">
          <cell r="K696" t="str">
            <v xml:space="preserve">GBL-OSV-AO-HK MR BUR </v>
          </cell>
        </row>
        <row r="697">
          <cell r="K697" t="str">
            <v xml:space="preserve">GBL-OSV-AO-HK MR DR </v>
          </cell>
        </row>
        <row r="698">
          <cell r="K698" t="str">
            <v xml:space="preserve">GBL-OSV-AO-HK MR GEMS </v>
          </cell>
        </row>
        <row r="699">
          <cell r="K699" t="str">
            <v xml:space="preserve">GBL-OSV-AO-HK MR STORAGE </v>
          </cell>
        </row>
        <row r="700">
          <cell r="K700" t="str">
            <v xml:space="preserve">GBL-OSV-AO-HK MR WINTEL </v>
          </cell>
        </row>
        <row r="701">
          <cell r="K701" t="str">
            <v xml:space="preserve">GBL-OSV-AO-HK NETWORK </v>
          </cell>
        </row>
        <row r="702">
          <cell r="K702" t="str">
            <v xml:space="preserve">GBL-OSV-AO-HK PROBLEM MGMT </v>
          </cell>
        </row>
        <row r="703">
          <cell r="K703" t="str">
            <v xml:space="preserve">GBL-OSV-AO-HK PROJECT MGMT </v>
          </cell>
        </row>
        <row r="704">
          <cell r="K704" t="str">
            <v xml:space="preserve">GBL-OSV-AO-HK PROXIMITY </v>
          </cell>
        </row>
        <row r="705">
          <cell r="K705" t="str">
            <v xml:space="preserve">GBL-OSV-AO-HK SECURITY </v>
          </cell>
        </row>
        <row r="706">
          <cell r="K706" t="str">
            <v xml:space="preserve">GBL-OSV-AO-IN MR AIX </v>
          </cell>
        </row>
        <row r="707">
          <cell r="K707" t="str">
            <v xml:space="preserve">GBL-OSV-AO-IN MR APP </v>
          </cell>
        </row>
        <row r="708">
          <cell r="K708" t="str">
            <v xml:space="preserve">GBL-OSV-AO-IN MR CITRIX </v>
          </cell>
        </row>
        <row r="709">
          <cell r="K709" t="str">
            <v xml:space="preserve">GBL-OSV-AO-IN MR DBA </v>
          </cell>
        </row>
        <row r="710">
          <cell r="K710" t="str">
            <v xml:space="preserve">GBL-OSV-AO-IN MR EPC </v>
          </cell>
        </row>
        <row r="711">
          <cell r="K711" t="str">
            <v xml:space="preserve">GBL-OSV-AO-IN MR HPUX </v>
          </cell>
        </row>
        <row r="712">
          <cell r="K712" t="str">
            <v xml:space="preserve">GBL-OSV-AO-IN MR LIN </v>
          </cell>
        </row>
        <row r="713">
          <cell r="K713" t="str">
            <v xml:space="preserve">GBL-OSV-AO-IN MR NBU </v>
          </cell>
        </row>
        <row r="714">
          <cell r="K714" t="str">
            <v xml:space="preserve">GBL-OSV-AO-IN MR NSM </v>
          </cell>
        </row>
        <row r="715">
          <cell r="K715" t="str">
            <v xml:space="preserve">GBL-OSV-AO-IN MR SUN </v>
          </cell>
        </row>
        <row r="716">
          <cell r="K716" t="str">
            <v xml:space="preserve">GBL-OSV-AO-IN MR WAS </v>
          </cell>
        </row>
        <row r="717">
          <cell r="K717" t="str">
            <v xml:space="preserve">GBL-OSV-AO-IN MR WINTEL </v>
          </cell>
        </row>
        <row r="718">
          <cell r="K718" t="str">
            <v xml:space="preserve">GBL-OSV-AO-MY MF EMC </v>
          </cell>
        </row>
        <row r="719">
          <cell r="K719" t="str">
            <v xml:space="preserve">GBL-OSV-AO-MY MR EMC </v>
          </cell>
        </row>
        <row r="720">
          <cell r="K720" t="str">
            <v xml:space="preserve">GBL-OSV-AO-MY MR NSM </v>
          </cell>
        </row>
        <row r="721">
          <cell r="K721" t="str">
            <v xml:space="preserve">GBL-OSV-AO-MY MR TESTING </v>
          </cell>
        </row>
        <row r="722">
          <cell r="K722" t="str">
            <v xml:space="preserve">GBL-OSV-AO-MY SERVICE DESK </v>
          </cell>
        </row>
        <row r="723">
          <cell r="K723" t="str">
            <v xml:space="preserve">GBL-OSV-AO-MY SEV3 IM </v>
          </cell>
        </row>
        <row r="724">
          <cell r="K724" t="str">
            <v xml:space="preserve">GBL-OSV-AO-MY-HIGH SEV IM </v>
          </cell>
        </row>
        <row r="725">
          <cell r="K725" t="str">
            <v xml:space="preserve">GBL-OSV-AO-MYIC APP </v>
          </cell>
        </row>
        <row r="726">
          <cell r="K726" t="str">
            <v xml:space="preserve">GBL-OSV-AO-MYIC DBA </v>
          </cell>
        </row>
        <row r="727">
          <cell r="K727" t="str">
            <v xml:space="preserve">GBL-OSV-AO-MYIC DCI </v>
          </cell>
        </row>
        <row r="728">
          <cell r="K728" t="str">
            <v xml:space="preserve">GBL-OSV-AO-MYIC DR </v>
          </cell>
        </row>
        <row r="729">
          <cell r="K729" t="str">
            <v xml:space="preserve">GBL-OSV-AO-MYIC MR UNIX </v>
          </cell>
        </row>
        <row r="730">
          <cell r="K730" t="str">
            <v xml:space="preserve">GBL-OSV-AO-MYIC MR WINTEL </v>
          </cell>
        </row>
        <row r="731">
          <cell r="K731" t="str">
            <v xml:space="preserve">GBL-OSV-AO-MYIC NETWORK </v>
          </cell>
        </row>
        <row r="732">
          <cell r="K732" t="str">
            <v xml:space="preserve">GBL-OSV-AO-MYIC PROXIMITY </v>
          </cell>
        </row>
        <row r="733">
          <cell r="K733" t="str">
            <v xml:space="preserve">GBL-OSV-AO-PO MR TERADATA </v>
          </cell>
        </row>
        <row r="734">
          <cell r="K734" t="str">
            <v xml:space="preserve">GBL-OSV-AO-SG MR DBA </v>
          </cell>
        </row>
        <row r="735">
          <cell r="K735" t="str">
            <v xml:space="preserve">GBL-OSV-AO-SG MR DB-PROJECTS </v>
          </cell>
        </row>
        <row r="736">
          <cell r="K736" t="str">
            <v xml:space="preserve">GBL-OSV-AO-SG MR SERVER TEAM </v>
          </cell>
        </row>
        <row r="737">
          <cell r="K737" t="str">
            <v xml:space="preserve">GBL-OSV-AO-SGIC MR UNIX </v>
          </cell>
        </row>
        <row r="738">
          <cell r="K738" t="str">
            <v xml:space="preserve">GBL-OSV-AO-SGIC MR WINTEL </v>
          </cell>
        </row>
        <row r="739">
          <cell r="K739" t="str">
            <v xml:space="preserve">GBL-OSV-AO-SGIC NETWORK </v>
          </cell>
        </row>
        <row r="740">
          <cell r="K740" t="str">
            <v xml:space="preserve">GBL-OSV-AO-SGIC PROXIMITY </v>
          </cell>
        </row>
        <row r="741">
          <cell r="K741" t="str">
            <v xml:space="preserve">GBL-OSV-ATOS ONE-E </v>
          </cell>
        </row>
        <row r="742">
          <cell r="K742" t="str">
            <v xml:space="preserve">GBL-OSV-ATOS-HK MR UNIX TEAM C </v>
          </cell>
        </row>
        <row r="743">
          <cell r="K743" t="str">
            <v xml:space="preserve">GBL-OSV-ATOS-HK MR UNIX TEAM D </v>
          </cell>
        </row>
        <row r="744">
          <cell r="K744" t="str">
            <v xml:space="preserve">GBL-OSV-ATOS-HK MR UNIX TEAM E </v>
          </cell>
        </row>
        <row r="745">
          <cell r="K745" t="str">
            <v xml:space="preserve">GBL-OSV-C&amp;W-GCFO-IN </v>
          </cell>
        </row>
        <row r="746">
          <cell r="K746" t="str">
            <v xml:space="preserve">GBL-OSV-EURONET </v>
          </cell>
        </row>
        <row r="747">
          <cell r="K747" t="str">
            <v xml:space="preserve">GBL-OSV-EURONET-SD </v>
          </cell>
        </row>
        <row r="748">
          <cell r="K748" t="str">
            <v xml:space="preserve">GBL-OSV-GDCWEST OPS </v>
          </cell>
        </row>
        <row r="749">
          <cell r="K749" t="str">
            <v xml:space="preserve">GBL-OSV-SOD ORACLE </v>
          </cell>
        </row>
        <row r="750">
          <cell r="K750" t="str">
            <v xml:space="preserve">GBL-OSV-SYBASE 365 </v>
          </cell>
        </row>
        <row r="751">
          <cell r="K751" t="str">
            <v xml:space="preserve">GBL-OSV-VIDEO CONFERENCING </v>
          </cell>
        </row>
        <row r="752">
          <cell r="K752" t="str">
            <v xml:space="preserve">GBL-OSV-WB SOD ORACLE </v>
          </cell>
        </row>
        <row r="753">
          <cell r="K753" t="str">
            <v xml:space="preserve">GBL-PSS-ARC-3D-SECURE </v>
          </cell>
        </row>
        <row r="754">
          <cell r="K754" t="str">
            <v xml:space="preserve">GBL-PSS-CSI-TOOLS SUPP </v>
          </cell>
        </row>
        <row r="755">
          <cell r="K755" t="str">
            <v xml:space="preserve">GBL-PSS-L&amp;C-DATA-TEAM </v>
          </cell>
        </row>
        <row r="756">
          <cell r="K756" t="str">
            <v xml:space="preserve">GBL-PSS-SECURITY ADMIN TEAM </v>
          </cell>
        </row>
        <row r="757">
          <cell r="K757" t="str">
            <v xml:space="preserve">GBL-SS-DSMF </v>
          </cell>
        </row>
        <row r="758">
          <cell r="K758" t="str">
            <v xml:space="preserve">GBL-SS-WEALTH-MS </v>
          </cell>
        </row>
        <row r="759">
          <cell r="K759" t="str">
            <v xml:space="preserve">GBL-TOC-GDCWEST FAC </v>
          </cell>
        </row>
        <row r="760">
          <cell r="K760" t="str">
            <v xml:space="preserve">GBL-TOC-GDCWEST OAT </v>
          </cell>
        </row>
        <row r="761">
          <cell r="K761" t="str">
            <v xml:space="preserve">GBL-TOC-VMWARE </v>
          </cell>
        </row>
        <row r="762">
          <cell r="K762" t="str">
            <v xml:space="preserve">GBL-TPS-DESKTOP EXCHANGE </v>
          </cell>
        </row>
        <row r="763">
          <cell r="K763" t="str">
            <v xml:space="preserve">GBL-TS-DATABASE SVCS-DB2 </v>
          </cell>
        </row>
        <row r="764">
          <cell r="K764" t="str">
            <v xml:space="preserve">GBL-TS-DATABASE SVCS-MSSQL </v>
          </cell>
        </row>
        <row r="765">
          <cell r="K765" t="str">
            <v xml:space="preserve">GBL-TS-DATABASE SVCS-ORACLE </v>
          </cell>
        </row>
        <row r="766">
          <cell r="K766" t="str">
            <v xml:space="preserve">GBL-TS-DATABASE SVCS-SYBASE </v>
          </cell>
        </row>
        <row r="767">
          <cell r="K767" t="str">
            <v xml:space="preserve">GBL-TSS-AD-EXCHANGE MONITOR </v>
          </cell>
        </row>
        <row r="768">
          <cell r="K768" t="str">
            <v xml:space="preserve">GBL-TSS-AD-MONITOR </v>
          </cell>
        </row>
        <row r="769">
          <cell r="K769" t="str">
            <v xml:space="preserve">GBL-TSS-APROPOS SUPPORT </v>
          </cell>
        </row>
        <row r="770">
          <cell r="K770" t="str">
            <v xml:space="preserve">GBL-TSS-CENTRIFY-SUPPORT </v>
          </cell>
        </row>
        <row r="771">
          <cell r="K771" t="str">
            <v xml:space="preserve">GBL-TSS-DATABASE ALERTS-MSSQL </v>
          </cell>
        </row>
        <row r="772">
          <cell r="K772" t="str">
            <v xml:space="preserve">GBL-TSS-DESKTOP SPT SVCS </v>
          </cell>
        </row>
        <row r="773">
          <cell r="K773" t="str">
            <v xml:space="preserve">GBL-TSS-DESKTOP SPT SVCS-GWARE </v>
          </cell>
        </row>
        <row r="774">
          <cell r="K774" t="str">
            <v xml:space="preserve">GBL-TSS-ENTERPRISE GRID </v>
          </cell>
        </row>
        <row r="775">
          <cell r="K775" t="str">
            <v xml:space="preserve">GBL-TSS-ENTERPRISE TANDEM </v>
          </cell>
        </row>
        <row r="776">
          <cell r="K776" t="str">
            <v xml:space="preserve">GBL-TSS-ENTERPRISE UNIX </v>
          </cell>
        </row>
        <row r="777">
          <cell r="K777" t="str">
            <v xml:space="preserve">GBL-TSS-ENTERPRISE UNIX ALERTS </v>
          </cell>
        </row>
        <row r="778">
          <cell r="K778" t="str">
            <v xml:space="preserve">GBL-TSS-ENTERPRISE VMWARE </v>
          </cell>
        </row>
        <row r="779">
          <cell r="K779" t="str">
            <v xml:space="preserve">GBL-TSS-ENTERPRISE WINDOWS </v>
          </cell>
        </row>
        <row r="780">
          <cell r="K780" t="str">
            <v xml:space="preserve">GBL-TSS-ENTERPRISE-DEV UNIX </v>
          </cell>
        </row>
        <row r="781">
          <cell r="K781" t="str">
            <v xml:space="preserve">GBL-TSS-ENTERPRISE-DEV WINDOWS </v>
          </cell>
        </row>
        <row r="782">
          <cell r="K782" t="str">
            <v xml:space="preserve">GBL-TSS-ENTERPRISE-UNIX-PRJ </v>
          </cell>
        </row>
        <row r="783">
          <cell r="K783" t="str">
            <v xml:space="preserve">GBL-TSS-ENTERPRISE-WINDOWS-PRJ </v>
          </cell>
        </row>
        <row r="784">
          <cell r="K784" t="str">
            <v xml:space="preserve">GBL-TSS-EVSUPPORT MONITOR </v>
          </cell>
        </row>
        <row r="785">
          <cell r="K785" t="str">
            <v xml:space="preserve">GBL-TSS-EXCHANGE2003 MONITOR </v>
          </cell>
        </row>
        <row r="786">
          <cell r="K786" t="str">
            <v xml:space="preserve">GBL-TSS-EXCHANGE2010 MONITOR </v>
          </cell>
        </row>
        <row r="787">
          <cell r="K787" t="str">
            <v xml:space="preserve">GBL-TSS-MARKET DATA </v>
          </cell>
        </row>
        <row r="788">
          <cell r="K788" t="str">
            <v xml:space="preserve">GBL-TSS-MUREX-DEV-SUPP </v>
          </cell>
        </row>
        <row r="789">
          <cell r="K789" t="str">
            <v xml:space="preserve">GBL-TSS-NETWORK ENGINEERING </v>
          </cell>
        </row>
        <row r="790">
          <cell r="K790" t="str">
            <v xml:space="preserve">GBL-TSS-NSS-INVENTORY&amp;DOCU </v>
          </cell>
        </row>
        <row r="791">
          <cell r="K791" t="str">
            <v xml:space="preserve">GBL-TSS-OCS INFRA </v>
          </cell>
        </row>
        <row r="792">
          <cell r="K792" t="str">
            <v xml:space="preserve">GBL-TSS-ONE E-ENGINEERING </v>
          </cell>
        </row>
        <row r="793">
          <cell r="K793" t="str">
            <v xml:space="preserve">GBL-TSS-ONE E-SUPPORT </v>
          </cell>
        </row>
        <row r="794">
          <cell r="K794" t="str">
            <v xml:space="preserve">GBL-TSS-REMEDY SUPPORT </v>
          </cell>
        </row>
        <row r="795">
          <cell r="K795" t="str">
            <v xml:space="preserve">GBL-TSS-SCOM SUPPORT </v>
          </cell>
        </row>
        <row r="796">
          <cell r="K796" t="str">
            <v xml:space="preserve">GBL-TSS-SHAREPOINT INFRA </v>
          </cell>
        </row>
        <row r="797">
          <cell r="K797" t="str">
            <v xml:space="preserve">GBL-TSS-VCOE </v>
          </cell>
        </row>
        <row r="798">
          <cell r="K798" t="str">
            <v xml:space="preserve">GBL-TS-WEB APP ALERTS </v>
          </cell>
        </row>
        <row r="799">
          <cell r="K799" t="str">
            <v xml:space="preserve">GBL-TS-WINDOWS ALERTS </v>
          </cell>
        </row>
        <row r="800">
          <cell r="K800" t="str">
            <v xml:space="preserve">GG-IT-CTM </v>
          </cell>
        </row>
        <row r="801">
          <cell r="K801" t="str">
            <v xml:space="preserve">GH-BIZ-IDS </v>
          </cell>
        </row>
        <row r="802">
          <cell r="K802" t="str">
            <v xml:space="preserve">GH-BIZ-WB </v>
          </cell>
        </row>
        <row r="803">
          <cell r="K803" t="str">
            <v xml:space="preserve">GH-DC-CRES SUPPORT </v>
          </cell>
        </row>
        <row r="804">
          <cell r="K804" t="str">
            <v xml:space="preserve">GH-IT-CTM </v>
          </cell>
        </row>
        <row r="805">
          <cell r="K805" t="str">
            <v xml:space="preserve">GH-IT-DATA CENTER </v>
          </cell>
        </row>
        <row r="806">
          <cell r="K806" t="str">
            <v xml:space="preserve">GH-IT-OPERATIONS </v>
          </cell>
        </row>
        <row r="807">
          <cell r="K807" t="str">
            <v xml:space="preserve">GH-OSV-NETWORK/TELECOMMS </v>
          </cell>
        </row>
        <row r="808">
          <cell r="K808" t="str">
            <v xml:space="preserve">GH-OSV-SUPPORT </v>
          </cell>
        </row>
        <row r="809">
          <cell r="K809" t="str">
            <v xml:space="preserve">GH-TS-FMIS </v>
          </cell>
        </row>
        <row r="810">
          <cell r="K810" t="str">
            <v xml:space="preserve">GH-TSS-CTRY SYSTEMS SUPPORT </v>
          </cell>
        </row>
        <row r="811">
          <cell r="K811" t="str">
            <v xml:space="preserve">GIS-GSA-PHPM-EAST </v>
          </cell>
        </row>
        <row r="812">
          <cell r="K812" t="str">
            <v xml:space="preserve">GIS-GSA-PHPMW </v>
          </cell>
        </row>
        <row r="813">
          <cell r="K813" t="str">
            <v xml:space="preserve">GIS-GSA-PSRM-EAST </v>
          </cell>
        </row>
        <row r="814">
          <cell r="K814" t="str">
            <v xml:space="preserve">GIS-RC-VULNERABILITY </v>
          </cell>
        </row>
        <row r="815">
          <cell r="K815" t="str">
            <v xml:space="preserve">GM-DC-CRES SUPPORT </v>
          </cell>
        </row>
        <row r="816">
          <cell r="K816" t="str">
            <v xml:space="preserve">GM-GBL-IS-ACBS L3 </v>
          </cell>
        </row>
        <row r="817">
          <cell r="K817" t="str">
            <v xml:space="preserve">GM-GBL-IS-ACBS SUPP </v>
          </cell>
        </row>
        <row r="818">
          <cell r="K818" t="str">
            <v xml:space="preserve">GM-GBL-IS-ACBS-LT SUPP </v>
          </cell>
        </row>
        <row r="819">
          <cell r="K819" t="str">
            <v xml:space="preserve">GM-GBL-IS-CB TRADE </v>
          </cell>
        </row>
        <row r="820">
          <cell r="K820" t="str">
            <v xml:space="preserve">GM-GBL-IS-CB TRADE-SD </v>
          </cell>
        </row>
        <row r="821">
          <cell r="K821" t="str">
            <v xml:space="preserve">GM-GBL-IS-HELIOS SUPP </v>
          </cell>
        </row>
        <row r="822">
          <cell r="K822" t="str">
            <v xml:space="preserve">GM-GBL-IS-TRADE-SURV-SUPP </v>
          </cell>
        </row>
        <row r="823">
          <cell r="K823" t="str">
            <v xml:space="preserve">GM-GBL-IS-TRADE-SURV-SUPP-SD </v>
          </cell>
        </row>
        <row r="824">
          <cell r="K824" t="str">
            <v xml:space="preserve">GM-IS-CREDIT RISK SUPP </v>
          </cell>
        </row>
        <row r="825">
          <cell r="K825" t="str">
            <v xml:space="preserve">GM-IT-CTM </v>
          </cell>
        </row>
        <row r="826">
          <cell r="K826" t="str">
            <v xml:space="preserve">GM-TSS-CTRY SYSTEMS SUPPORT </v>
          </cell>
        </row>
        <row r="827">
          <cell r="K827" t="str">
            <v xml:space="preserve">HK-DC-CRES SUPPORT </v>
          </cell>
        </row>
        <row r="828">
          <cell r="K828" t="str">
            <v xml:space="preserve">HK-IS-AS400 </v>
          </cell>
        </row>
        <row r="829">
          <cell r="K829" t="str">
            <v xml:space="preserve">HK-IS-CAD </v>
          </cell>
        </row>
        <row r="830">
          <cell r="K830" t="str">
            <v xml:space="preserve">HK-IS-CBRS MF </v>
          </cell>
        </row>
        <row r="831">
          <cell r="K831" t="str">
            <v xml:space="preserve">HK-IS-CCRA </v>
          </cell>
        </row>
        <row r="832">
          <cell r="K832" t="str">
            <v xml:space="preserve">HK-IS-CCSP </v>
          </cell>
        </row>
        <row r="833">
          <cell r="K833" t="str">
            <v xml:space="preserve">HK-IS-CCSP-SD </v>
          </cell>
        </row>
        <row r="834">
          <cell r="K834" t="str">
            <v xml:space="preserve">HK-ISCM-OST </v>
          </cell>
        </row>
        <row r="835">
          <cell r="K835" t="str">
            <v xml:space="preserve">HK-IS-CNAPS-BRIDGE </v>
          </cell>
        </row>
        <row r="836">
          <cell r="K836" t="str">
            <v xml:space="preserve">HK-IS-CNAPS-BRIDGE-SD </v>
          </cell>
        </row>
        <row r="837">
          <cell r="K837" t="str">
            <v xml:space="preserve">HK-IS-GCIPS </v>
          </cell>
        </row>
        <row r="838">
          <cell r="K838" t="str">
            <v xml:space="preserve">HK-IS-HOGAN BATCH-CIS </v>
          </cell>
        </row>
        <row r="839">
          <cell r="K839" t="str">
            <v xml:space="preserve">HK-IS-HOGAN BATCH-IDS </v>
          </cell>
        </row>
        <row r="840">
          <cell r="K840" t="str">
            <v xml:space="preserve">HK-IS-HOGAN O/L </v>
          </cell>
        </row>
        <row r="841">
          <cell r="K841" t="str">
            <v xml:space="preserve">HK-IS-HOGAN-PAYMENT </v>
          </cell>
        </row>
        <row r="842">
          <cell r="K842" t="str">
            <v xml:space="preserve">HK-IS-HOGAN-SBR </v>
          </cell>
        </row>
        <row r="843">
          <cell r="K843" t="str">
            <v xml:space="preserve">HK-IS-HOGAN-UMB/MQ </v>
          </cell>
        </row>
        <row r="844">
          <cell r="K844" t="str">
            <v xml:space="preserve">HK-IS-ITAX </v>
          </cell>
        </row>
        <row r="845">
          <cell r="K845" t="str">
            <v xml:space="preserve">HK-IS-LCS </v>
          </cell>
        </row>
        <row r="846">
          <cell r="K846" t="str">
            <v xml:space="preserve">HK-IS-MAINFRAME-MQ </v>
          </cell>
        </row>
        <row r="847">
          <cell r="K847" t="str">
            <v xml:space="preserve">HK-IS-MCS </v>
          </cell>
        </row>
        <row r="848">
          <cell r="K848" t="str">
            <v xml:space="preserve">HK-IS-NCSLK </v>
          </cell>
        </row>
        <row r="849">
          <cell r="K849" t="str">
            <v xml:space="preserve">HK-IS-OAMS </v>
          </cell>
        </row>
        <row r="850">
          <cell r="K850" t="str">
            <v xml:space="preserve">HK-IS-ODS </v>
          </cell>
        </row>
        <row r="851">
          <cell r="K851" t="str">
            <v xml:space="preserve">HK-IS-SAA-RTGS </v>
          </cell>
        </row>
        <row r="852">
          <cell r="K852" t="str">
            <v xml:space="preserve">HK-IS-SVS </v>
          </cell>
        </row>
        <row r="853">
          <cell r="K853" t="str">
            <v xml:space="preserve">HK-IS-SYSGEN </v>
          </cell>
        </row>
        <row r="854">
          <cell r="K854" t="str">
            <v xml:space="preserve">HK-IS-VTM-SUPPORT </v>
          </cell>
        </row>
        <row r="855">
          <cell r="K855" t="str">
            <v xml:space="preserve">HK-IT-CTM </v>
          </cell>
        </row>
        <row r="856">
          <cell r="K856" t="str">
            <v xml:space="preserve">HK-IT-RISK MANAGEMENT </v>
          </cell>
        </row>
        <row r="857">
          <cell r="K857" t="str">
            <v xml:space="preserve">HK-OSV-AVAYA </v>
          </cell>
        </row>
        <row r="858">
          <cell r="K858" t="str">
            <v xml:space="preserve">HK-OSV-BCP </v>
          </cell>
        </row>
        <row r="859">
          <cell r="K859" t="str">
            <v xml:space="preserve">HK-OSV-CL SYSTEMS </v>
          </cell>
        </row>
        <row r="860">
          <cell r="K860" t="str">
            <v xml:space="preserve">HK-OSV-DVR-DESKTOP-SUPPORT </v>
          </cell>
        </row>
        <row r="861">
          <cell r="K861" t="str">
            <v xml:space="preserve">HK-OSV-ERB </v>
          </cell>
        </row>
        <row r="862">
          <cell r="K862" t="str">
            <v xml:space="preserve">HK-OSV-FUJI XEROX </v>
          </cell>
        </row>
        <row r="863">
          <cell r="K863" t="str">
            <v xml:space="preserve">HK-OSV-G4S </v>
          </cell>
        </row>
        <row r="864">
          <cell r="K864" t="str">
            <v xml:space="preserve">HK-OSV-HARDWARE-SUPPORT </v>
          </cell>
        </row>
        <row r="865">
          <cell r="K865" t="str">
            <v xml:space="preserve">HK-OSV-HKBN </v>
          </cell>
        </row>
        <row r="866">
          <cell r="K866" t="str">
            <v xml:space="preserve">HK-OSV-IFC-DESKTOP-SUPPORT </v>
          </cell>
        </row>
        <row r="867">
          <cell r="K867" t="str">
            <v xml:space="preserve">HK-OSV-ITI </v>
          </cell>
        </row>
        <row r="868">
          <cell r="K868" t="str">
            <v xml:space="preserve">HK-OSV-MOVE &amp; CHANGE-SUPPORT </v>
          </cell>
        </row>
        <row r="869">
          <cell r="K869" t="str">
            <v xml:space="preserve">HK-OSV-PCCW </v>
          </cell>
        </row>
        <row r="870">
          <cell r="K870" t="str">
            <v xml:space="preserve">HK-OSV-REMOTE-SITES-SUPPORT </v>
          </cell>
        </row>
        <row r="871">
          <cell r="K871" t="str">
            <v xml:space="preserve">HK-OSV-SBR </v>
          </cell>
        </row>
        <row r="872">
          <cell r="K872" t="str">
            <v xml:space="preserve">HK-OSV-SCANNER </v>
          </cell>
        </row>
        <row r="873">
          <cell r="K873" t="str">
            <v xml:space="preserve">HK-OSV-SCT-DESKTOP-SUPPORT </v>
          </cell>
        </row>
        <row r="874">
          <cell r="K874" t="str">
            <v xml:space="preserve">HK-OSV-SERVER-SUPPORT </v>
          </cell>
        </row>
        <row r="875">
          <cell r="K875" t="str">
            <v xml:space="preserve">HK-OSV-TRICOM </v>
          </cell>
        </row>
        <row r="876">
          <cell r="K876" t="str">
            <v xml:space="preserve">HK-OSV-UNISYS </v>
          </cell>
        </row>
        <row r="877">
          <cell r="K877" t="str">
            <v xml:space="preserve">HK-OSV-VRS-AVAYA </v>
          </cell>
        </row>
        <row r="878">
          <cell r="K878" t="str">
            <v xml:space="preserve">HK-OSV-VRS-PCS </v>
          </cell>
        </row>
        <row r="879">
          <cell r="K879" t="str">
            <v xml:space="preserve">HK-OSV-WOFE-BJ </v>
          </cell>
        </row>
        <row r="880">
          <cell r="K880" t="str">
            <v xml:space="preserve">HK-OSV-WOFE-SH </v>
          </cell>
        </row>
        <row r="881">
          <cell r="K881" t="str">
            <v xml:space="preserve">HK-TS-FMIS </v>
          </cell>
        </row>
        <row r="882">
          <cell r="K882" t="str">
            <v xml:space="preserve">HK-TSS-CTRY SYSTEMS SUPPORT </v>
          </cell>
        </row>
        <row r="883">
          <cell r="K883" t="str">
            <v xml:space="preserve">ID-DC-CRES SUPPORT </v>
          </cell>
        </row>
        <row r="884">
          <cell r="K884" t="str">
            <v xml:space="preserve">ID-IT-CTM </v>
          </cell>
        </row>
        <row r="885">
          <cell r="K885" t="str">
            <v xml:space="preserve">ID-IT-DATA CENTER </v>
          </cell>
        </row>
        <row r="886">
          <cell r="K886" t="str">
            <v xml:space="preserve">ID-IT-SECURITY APPLICATION </v>
          </cell>
        </row>
        <row r="887">
          <cell r="K887" t="str">
            <v xml:space="preserve">ID-OSV-DESKTOP </v>
          </cell>
        </row>
        <row r="888">
          <cell r="K888" t="str">
            <v xml:space="preserve">ID-OSV-PABX </v>
          </cell>
        </row>
        <row r="889">
          <cell r="K889" t="str">
            <v xml:space="preserve">ID-OSV-SERVER-SUPPORT </v>
          </cell>
        </row>
        <row r="890">
          <cell r="K890" t="str">
            <v xml:space="preserve">ID-TS-FMIS </v>
          </cell>
        </row>
        <row r="891">
          <cell r="K891" t="str">
            <v xml:space="preserve">ID-TSS-CTRY SYSTEMS SUPPORT </v>
          </cell>
        </row>
        <row r="892">
          <cell r="K892" t="str">
            <v xml:space="preserve">ID-TSS-NETWORK SERVICES </v>
          </cell>
        </row>
        <row r="893">
          <cell r="K893" t="str">
            <v xml:space="preserve">IE-IT-CTM </v>
          </cell>
        </row>
        <row r="894">
          <cell r="K894" t="str">
            <v xml:space="preserve">IN-BIZ SCOPE CB-BPU </v>
          </cell>
        </row>
        <row r="895">
          <cell r="K895" t="str">
            <v xml:space="preserve">IN-BIZ-BCM </v>
          </cell>
        </row>
        <row r="896">
          <cell r="K896" t="str">
            <v xml:space="preserve">IN-BIZ-CBR-ADF SUPPORT </v>
          </cell>
        </row>
        <row r="897">
          <cell r="K897" t="str">
            <v xml:space="preserve">IN-BIZ-FSSC SBIM ALERTS </v>
          </cell>
        </row>
        <row r="898">
          <cell r="K898" t="str">
            <v xml:space="preserve">IN-BIZ-GRHBCT </v>
          </cell>
        </row>
        <row r="899">
          <cell r="K899" t="str">
            <v xml:space="preserve">IN-DC-CRES SUPPORT </v>
          </cell>
        </row>
        <row r="900">
          <cell r="K900" t="str">
            <v xml:space="preserve">IN-DC-GSSC-CRES SUPPORT </v>
          </cell>
        </row>
        <row r="901">
          <cell r="K901" t="str">
            <v xml:space="preserve">IN-GSSC-CAM </v>
          </cell>
        </row>
        <row r="902">
          <cell r="K902" t="str">
            <v xml:space="preserve">IN-HRSSC-BUSINESS SOLUTION </v>
          </cell>
        </row>
        <row r="903">
          <cell r="K903" t="str">
            <v xml:space="preserve">IN-ISCI-ARCHIVAL </v>
          </cell>
        </row>
        <row r="904">
          <cell r="K904" t="str">
            <v xml:space="preserve">IN-ISCI-CARDS </v>
          </cell>
        </row>
        <row r="905">
          <cell r="K905" t="str">
            <v xml:space="preserve">IN-ISCI-CARDS-SD </v>
          </cell>
        </row>
        <row r="906">
          <cell r="K906" t="str">
            <v xml:space="preserve">IN-ISCI-CB </v>
          </cell>
        </row>
        <row r="907">
          <cell r="K907" t="str">
            <v xml:space="preserve">IN-ISCI-CBR-RBI </v>
          </cell>
        </row>
        <row r="908">
          <cell r="K908" t="str">
            <v xml:space="preserve">IN-ISCI-CTS </v>
          </cell>
        </row>
        <row r="909">
          <cell r="K909" t="str">
            <v xml:space="preserve">IN-ISCI-ETRAM </v>
          </cell>
        </row>
        <row r="910">
          <cell r="K910" t="str">
            <v xml:space="preserve">IN-ISCI-FINANCE </v>
          </cell>
        </row>
        <row r="911">
          <cell r="K911" t="str">
            <v xml:space="preserve">IN-ISCI-FMS </v>
          </cell>
        </row>
        <row r="912">
          <cell r="K912" t="str">
            <v xml:space="preserve">IN-ISCI-GM </v>
          </cell>
        </row>
        <row r="913">
          <cell r="K913" t="str">
            <v xml:space="preserve">IN-ISCI-GRR </v>
          </cell>
        </row>
        <row r="914">
          <cell r="K914" t="str">
            <v xml:space="preserve">IN-ISCI-IMGR </v>
          </cell>
        </row>
        <row r="915">
          <cell r="K915" t="str">
            <v xml:space="preserve">IN-ISCI-NACH </v>
          </cell>
        </row>
        <row r="916">
          <cell r="K916" t="str">
            <v xml:space="preserve">IN-ISCI-PMS </v>
          </cell>
        </row>
        <row r="917">
          <cell r="K917" t="str">
            <v xml:space="preserve">IN-ISCI-RSR </v>
          </cell>
        </row>
        <row r="918">
          <cell r="K918" t="str">
            <v xml:space="preserve">IN-ISCI-RTGS </v>
          </cell>
        </row>
        <row r="919">
          <cell r="K919" t="str">
            <v xml:space="preserve">IN-ISCI-RTGS-SD </v>
          </cell>
        </row>
        <row r="920">
          <cell r="K920" t="str">
            <v xml:space="preserve">IN-ISCI-SGS </v>
          </cell>
        </row>
        <row r="921">
          <cell r="K921" t="str">
            <v xml:space="preserve">IN-ISCI-WB </v>
          </cell>
        </row>
        <row r="922">
          <cell r="K922" t="str">
            <v xml:space="preserve">IN-IS-SCSI-BACKOFFICE </v>
          </cell>
        </row>
        <row r="923">
          <cell r="K923" t="str">
            <v xml:space="preserve">IN-IS-SCSI-CB-FRONTOFFICE </v>
          </cell>
        </row>
        <row r="924">
          <cell r="K924" t="str">
            <v xml:space="preserve">IN-IS-SCSI-WB-FRONTOFFICE </v>
          </cell>
        </row>
        <row r="925">
          <cell r="K925" t="str">
            <v xml:space="preserve">IN-IS-TCS-FBS </v>
          </cell>
        </row>
        <row r="926">
          <cell r="K926" t="str">
            <v xml:space="preserve">IN-IT-CTM </v>
          </cell>
        </row>
        <row r="927">
          <cell r="K927" t="str">
            <v xml:space="preserve">IN-IT-GSSCCH-CTM </v>
          </cell>
        </row>
        <row r="928">
          <cell r="K928" t="str">
            <v xml:space="preserve">IN-IT-SCSI-INFRA </v>
          </cell>
        </row>
        <row r="929">
          <cell r="K929" t="str">
            <v xml:space="preserve">IN-IT-SCSI-NETWORK </v>
          </cell>
        </row>
        <row r="930">
          <cell r="K930" t="str">
            <v xml:space="preserve">IN-OSV-ASSETMANAGEMENT </v>
          </cell>
        </row>
        <row r="931">
          <cell r="K931" t="str">
            <v xml:space="preserve">IN-OSV-BTP </v>
          </cell>
        </row>
        <row r="932">
          <cell r="K932" t="str">
            <v xml:space="preserve">IN-OSV-CARDS </v>
          </cell>
        </row>
        <row r="933">
          <cell r="K933" t="str">
            <v xml:space="preserve">IN-OSV-CC </v>
          </cell>
        </row>
        <row r="934">
          <cell r="K934" t="str">
            <v xml:space="preserve">IN-OSV-DCO </v>
          </cell>
        </row>
        <row r="935">
          <cell r="K935" t="str">
            <v xml:space="preserve">IN-OSV-DESKTOP COMPLIANCE </v>
          </cell>
        </row>
        <row r="936">
          <cell r="K936" t="str">
            <v xml:space="preserve">IN-OSV-DIGITAL </v>
          </cell>
        </row>
        <row r="937">
          <cell r="K937" t="str">
            <v xml:space="preserve">IN-OSV-EAST </v>
          </cell>
        </row>
        <row r="938">
          <cell r="K938" t="str">
            <v xml:space="preserve">IN-OSV-EURONET </v>
          </cell>
        </row>
        <row r="939">
          <cell r="K939" t="str">
            <v xml:space="preserve">IN-OSV-FUTURA </v>
          </cell>
        </row>
        <row r="940">
          <cell r="K940" t="str">
            <v xml:space="preserve">IN-OSV-GSSC </v>
          </cell>
        </row>
        <row r="941">
          <cell r="K941" t="str">
            <v xml:space="preserve">IN-OSV-GSSC TELEPHONY </v>
          </cell>
        </row>
        <row r="942">
          <cell r="K942" t="str">
            <v xml:space="preserve">IN-OSV-GSSC-ESDF </v>
          </cell>
        </row>
        <row r="943">
          <cell r="K943" t="str">
            <v xml:space="preserve">IN-OSV-GSSCINTELSUPPORT </v>
          </cell>
        </row>
        <row r="944">
          <cell r="K944" t="str">
            <v xml:space="preserve">IN-OSV-GSSC-XEROX </v>
          </cell>
        </row>
        <row r="945">
          <cell r="K945" t="str">
            <v xml:space="preserve">IN-OSV-INTELSUPPORT </v>
          </cell>
        </row>
        <row r="946">
          <cell r="K946" t="str">
            <v xml:space="preserve">IN-OSV-MIDRANGESUPPORT </v>
          </cell>
        </row>
        <row r="947">
          <cell r="K947" t="str">
            <v xml:space="preserve">IN-OSV-NETWORKSUPPORT </v>
          </cell>
        </row>
        <row r="948">
          <cell r="K948" t="str">
            <v xml:space="preserve">IN-OSV-NORTH </v>
          </cell>
        </row>
        <row r="949">
          <cell r="K949" t="str">
            <v xml:space="preserve">IN-OSV-ORANGE </v>
          </cell>
        </row>
        <row r="950">
          <cell r="K950" t="str">
            <v xml:space="preserve">IN-OSV-SCB-CAM </v>
          </cell>
        </row>
        <row r="951">
          <cell r="K951" t="str">
            <v xml:space="preserve">IN-OSV-SCSI </v>
          </cell>
        </row>
        <row r="952">
          <cell r="K952" t="str">
            <v xml:space="preserve">IN-OSV-SECURITY COMPLIANCE </v>
          </cell>
        </row>
        <row r="953">
          <cell r="K953" t="str">
            <v xml:space="preserve">IN-OSV-SHYAMALA TOWERS </v>
          </cell>
        </row>
        <row r="954">
          <cell r="K954" t="str">
            <v xml:space="preserve">IN-OSV-SOUTH </v>
          </cell>
        </row>
        <row r="955">
          <cell r="K955" t="str">
            <v xml:space="preserve">IN-OSV-WEST </v>
          </cell>
        </row>
        <row r="956">
          <cell r="K956" t="str">
            <v xml:space="preserve">IN-OSV-WIPRO TELEPHONY </v>
          </cell>
        </row>
        <row r="957">
          <cell r="K957" t="str">
            <v xml:space="preserve">IN-OSV-XEROX </v>
          </cell>
        </row>
        <row r="958">
          <cell r="K958" t="str">
            <v xml:space="preserve">IN-SS-WB </v>
          </cell>
        </row>
        <row r="959">
          <cell r="K959" t="str">
            <v xml:space="preserve">IN-TEST-DEV-DC </v>
          </cell>
        </row>
        <row r="960">
          <cell r="K960" t="str">
            <v xml:space="preserve">IN-TS-FMIS </v>
          </cell>
        </row>
        <row r="961">
          <cell r="K961" t="str">
            <v xml:space="preserve">IN-TSS-CSS PAYMENT GATEWAY </v>
          </cell>
        </row>
        <row r="962">
          <cell r="K962" t="str">
            <v xml:space="preserve">IN-TSS-CTRY SYSTEMS SUPPORT </v>
          </cell>
        </row>
        <row r="963">
          <cell r="K963" t="str">
            <v xml:space="preserve">IN-TSS-GLOBAL SHARED SERVICES </v>
          </cell>
        </row>
        <row r="964">
          <cell r="K964" t="str">
            <v xml:space="preserve">IQ-DC-CRES SUPPORT </v>
          </cell>
        </row>
        <row r="965">
          <cell r="K965" t="str">
            <v xml:space="preserve">IQ-IT-CTM </v>
          </cell>
        </row>
        <row r="966">
          <cell r="K966" t="str">
            <v xml:space="preserve">IQ-OSV-SUPPORT </v>
          </cell>
        </row>
        <row r="967">
          <cell r="K967" t="str">
            <v xml:space="preserve">ISO-ENG-DATABASE </v>
          </cell>
        </row>
        <row r="968">
          <cell r="K968" t="str">
            <v xml:space="preserve">ISO-ENG-MIDDLEWARE </v>
          </cell>
        </row>
        <row r="969">
          <cell r="K969" t="str">
            <v xml:space="preserve">ISO-GBL-TD-TMS-CAPACITY </v>
          </cell>
        </row>
        <row r="970">
          <cell r="K970" t="str">
            <v xml:space="preserve">ISO-GBL-TD-TMS-MONITORING </v>
          </cell>
        </row>
        <row r="971">
          <cell r="K971" t="str">
            <v xml:space="preserve">ISO-GOC-EVENT MONITORING-APPLN </v>
          </cell>
        </row>
        <row r="972">
          <cell r="K972" t="str">
            <v xml:space="preserve">ISO-GOC-EVENT MONITORING-INFRA </v>
          </cell>
        </row>
        <row r="973">
          <cell r="K973" t="str">
            <v xml:space="preserve">ISO-GOC-EVENT MONITORING-N/W </v>
          </cell>
        </row>
        <row r="974">
          <cell r="K974" t="str">
            <v xml:space="preserve">ISO-SUPP-NETWORK-AFRICA </v>
          </cell>
        </row>
        <row r="975">
          <cell r="K975" t="str">
            <v xml:space="preserve">ISO-SUPP-NETWORK-AMER </v>
          </cell>
        </row>
        <row r="976">
          <cell r="K976" t="str">
            <v xml:space="preserve">ISO-SUPP-NETWORK-BD </v>
          </cell>
        </row>
        <row r="977">
          <cell r="K977" t="str">
            <v xml:space="preserve">ISO-SUPP-NETWORK-DELIVERY </v>
          </cell>
        </row>
        <row r="978">
          <cell r="K978" t="str">
            <v xml:space="preserve">ISO-SUPP-NETWORK-EUROPE </v>
          </cell>
        </row>
        <row r="979">
          <cell r="K979" t="str">
            <v xml:space="preserve">ISO-SUPP-NETWORK-HUB </v>
          </cell>
        </row>
        <row r="980">
          <cell r="K980" t="str">
            <v xml:space="preserve">ISO-SUPP-NETWORK-MENAP </v>
          </cell>
        </row>
        <row r="981">
          <cell r="K981" t="str">
            <v xml:space="preserve">ISO-SUPP-NETWORK-NARNIA </v>
          </cell>
        </row>
        <row r="982">
          <cell r="K982" t="str">
            <v xml:space="preserve">ISO-SUPP-NETWORK-NEA </v>
          </cell>
        </row>
        <row r="983">
          <cell r="K983" t="str">
            <v xml:space="preserve">ISO-SUPP-NETWORK-NMS </v>
          </cell>
        </row>
        <row r="984">
          <cell r="K984" t="str">
            <v xml:space="preserve">ISO-SUPP-NETWORK-SA </v>
          </cell>
        </row>
        <row r="985">
          <cell r="K985" t="str">
            <v xml:space="preserve">ISO-SUPP-NETWORK-SEA </v>
          </cell>
        </row>
        <row r="986">
          <cell r="K986" t="str">
            <v xml:space="preserve">ISO-SUPP-STORAGE-BACKUPS </v>
          </cell>
        </row>
        <row r="987">
          <cell r="K987" t="str">
            <v xml:space="preserve">ISO-SUPP-STORAGE-NAS </v>
          </cell>
        </row>
        <row r="988">
          <cell r="K988" t="str">
            <v xml:space="preserve">ISO-SUPP-STORAGE-SAN-MSU </v>
          </cell>
        </row>
        <row r="989">
          <cell r="K989" t="str">
            <v xml:space="preserve">ISO-SUPP-VMO </v>
          </cell>
        </row>
        <row r="990">
          <cell r="K990" t="str">
            <v xml:space="preserve">ISO-SUPP-WEB-BAU </v>
          </cell>
        </row>
        <row r="991">
          <cell r="K991" t="str">
            <v xml:space="preserve">ISO-SUPP-WEB-PROJECTS </v>
          </cell>
        </row>
        <row r="992">
          <cell r="K992" t="str">
            <v xml:space="preserve">ISO-SUPP-WS-FL-R&amp;D </v>
          </cell>
        </row>
        <row r="993">
          <cell r="K993" t="str">
            <v xml:space="preserve">ISO-SUPP-WS-INT-AD </v>
          </cell>
        </row>
        <row r="994">
          <cell r="K994" t="str">
            <v xml:space="preserve">ISO-SUPP-WS-INT-COLLABORATION </v>
          </cell>
        </row>
        <row r="995">
          <cell r="K995" t="str">
            <v xml:space="preserve">ISO-SUPP-WS-INT-MESSAGING </v>
          </cell>
        </row>
        <row r="996">
          <cell r="K996" t="str">
            <v xml:space="preserve">ISO-SUPP-WS-INT-RELEASE </v>
          </cell>
        </row>
        <row r="997">
          <cell r="K997" t="str">
            <v xml:space="preserve">ISO-SUPP-WS-PRODCONTROL </v>
          </cell>
        </row>
        <row r="998">
          <cell r="K998" t="str">
            <v xml:space="preserve">ISO-TO-GOC-BMC SUPPORT </v>
          </cell>
        </row>
        <row r="999">
          <cell r="K999" t="str">
            <v xml:space="preserve">ISO-TO-GOC-CENTRALISED OPS </v>
          </cell>
        </row>
        <row r="1000">
          <cell r="K1000" t="str">
            <v xml:space="preserve">ISO-TO-GOC-CONTROL-M </v>
          </cell>
        </row>
        <row r="1001">
          <cell r="K1001" t="str">
            <v xml:space="preserve">ISO-TO-GOC-RTM </v>
          </cell>
        </row>
        <row r="1002">
          <cell r="K1002" t="str">
            <v xml:space="preserve">ISO-TO-GOC-TIDEWAY </v>
          </cell>
        </row>
        <row r="1003">
          <cell r="K1003" t="str">
            <v xml:space="preserve">ISO-TO-GRD-APP SUPPORT </v>
          </cell>
        </row>
        <row r="1004">
          <cell r="K1004" t="str">
            <v xml:space="preserve">ISO-TO-GRD-CH-APP SUPPORT </v>
          </cell>
        </row>
        <row r="1005">
          <cell r="K1005" t="str">
            <v xml:space="preserve">ISO-TO-GRD-CH-WEB SUPPORT </v>
          </cell>
        </row>
        <row r="1006">
          <cell r="K1006" t="str">
            <v xml:space="preserve">ISO-TO-GRD-INFRA-DESKTOP </v>
          </cell>
        </row>
        <row r="1007">
          <cell r="K1007" t="str">
            <v xml:space="preserve">ISO-TO-GRD-INFRA-DESKTOP EX </v>
          </cell>
        </row>
        <row r="1008">
          <cell r="K1008" t="str">
            <v xml:space="preserve">ISO-TO-GRD-INFRA-OIS SUPPORT </v>
          </cell>
        </row>
        <row r="1009">
          <cell r="K1009" t="str">
            <v xml:space="preserve">ISO-TO-GRD-KL-APP SUPPORT </v>
          </cell>
        </row>
        <row r="1010">
          <cell r="K1010" t="str">
            <v xml:space="preserve">ISO-TO-GRD-KL-WEB SUPPORT </v>
          </cell>
        </row>
        <row r="1011">
          <cell r="K1011" t="str">
            <v xml:space="preserve">ISO-TO-GSD SDT </v>
          </cell>
        </row>
        <row r="1012">
          <cell r="K1012" t="str">
            <v xml:space="preserve">ISO-TO-GSD SDT DSM-EX </v>
          </cell>
        </row>
        <row r="1013">
          <cell r="K1013" t="str">
            <v xml:space="preserve">ISO-TO-GSD SDT-EX </v>
          </cell>
        </row>
        <row r="1014">
          <cell r="K1014" t="str">
            <v xml:space="preserve">ISO-TO-GSD-ATM MONITORING </v>
          </cell>
        </row>
        <row r="1015">
          <cell r="K1015" t="str">
            <v xml:space="preserve">ISO-TO-GSD-AWAIT-PART LICENSE </v>
          </cell>
        </row>
        <row r="1016">
          <cell r="K1016" t="str">
            <v xml:space="preserve">ISO-TO-GSD-CH CUSTOMER SUPPORT </v>
          </cell>
        </row>
        <row r="1017">
          <cell r="K1017" t="str">
            <v xml:space="preserve">ISO-TO-GSD-CH PLATFORM ADMIN </v>
          </cell>
        </row>
        <row r="1018">
          <cell r="K1018" t="str">
            <v xml:space="preserve">ISO-TO-GSDCH POLICY&amp;PUBLISHING </v>
          </cell>
        </row>
        <row r="1019">
          <cell r="K1019" t="str">
            <v xml:space="preserve">ISO-TO-GSD-CH RMS DATA ADMIN </v>
          </cell>
        </row>
        <row r="1020">
          <cell r="K1020" t="str">
            <v xml:space="preserve">ISO-TO-GSD-KL CUSTOMER SUPPORT </v>
          </cell>
        </row>
        <row r="1021">
          <cell r="K1021" t="str">
            <v xml:space="preserve">ISO-TO-GSD-KL PLATFORM ADMIN </v>
          </cell>
        </row>
        <row r="1022">
          <cell r="K1022" t="str">
            <v xml:space="preserve">ISO-TO-GSDKL POLICY&amp;PUBLISHING </v>
          </cell>
        </row>
        <row r="1023">
          <cell r="K1023" t="str">
            <v xml:space="preserve">ISO-TO-GSD-KL RMS DATA ADMIN </v>
          </cell>
        </row>
        <row r="1024">
          <cell r="K1024" t="str">
            <v xml:space="preserve">ISO-TO-GSD-PREMIUM SUPPORT </v>
          </cell>
        </row>
        <row r="1025">
          <cell r="K1025" t="str">
            <v xml:space="preserve">ISO-TO-GSD-PRIORITY </v>
          </cell>
        </row>
        <row r="1026">
          <cell r="K1026" t="str">
            <v xml:space="preserve">ISO-TO-GSD-RMS DATAPOST </v>
          </cell>
        </row>
        <row r="1027">
          <cell r="K1027" t="str">
            <v xml:space="preserve">ISO-TO-GSD-RMS FOLEC </v>
          </cell>
        </row>
        <row r="1028">
          <cell r="K1028" t="str">
            <v xml:space="preserve">ISO-TO-GSD-SDT DSM </v>
          </cell>
        </row>
        <row r="1029">
          <cell r="K1029" t="str">
            <v xml:space="preserve">ISO-TO-GSD-WEALTH PREMIUM </v>
          </cell>
        </row>
        <row r="1030">
          <cell r="K1030" t="str">
            <v xml:space="preserve">ISO-TO-GSE DEVELOPMENT </v>
          </cell>
        </row>
        <row r="1031">
          <cell r="K1031" t="str">
            <v xml:space="preserve">ISO-TO-GSE-ONEIT SUPPORT </v>
          </cell>
        </row>
        <row r="1032">
          <cell r="K1032" t="str">
            <v xml:space="preserve">ISO-TO-GSE-REMEDY DATA ADMIN </v>
          </cell>
        </row>
        <row r="1033">
          <cell r="K1033" t="str">
            <v xml:space="preserve">ISO-TO-GSL-ACTUATE SUPPORT </v>
          </cell>
        </row>
        <row r="1034">
          <cell r="K1034" t="str">
            <v xml:space="preserve">ISO-TO-GSO-CH IM HIGH SEV </v>
          </cell>
        </row>
        <row r="1035">
          <cell r="K1035" t="str">
            <v xml:space="preserve">ISO-TO-GSO-KL IM HIGH SEV </v>
          </cell>
        </row>
        <row r="1036">
          <cell r="K1036" t="str">
            <v xml:space="preserve">ISO-TO-GSO-KL NIGHT SHIFT </v>
          </cell>
        </row>
        <row r="1037">
          <cell r="K1037" t="str">
            <v xml:space="preserve">ISO-TO-GST-CHANGE MGMT </v>
          </cell>
        </row>
        <row r="1038">
          <cell r="K1038" t="str">
            <v xml:space="preserve">ISO-TO-GST-CH-CHANGE MGMT </v>
          </cell>
        </row>
        <row r="1039">
          <cell r="K1039" t="str">
            <v xml:space="preserve">ISO-TO-GST-KL-CHANGE MGMT </v>
          </cell>
        </row>
        <row r="1040">
          <cell r="K1040" t="str">
            <v xml:space="preserve">ISO-TO-GTS-DB </v>
          </cell>
        </row>
        <row r="1041">
          <cell r="K1041" t="str">
            <v xml:space="preserve">ISO-TO-GTS-INFRA-OIS SUPPORT </v>
          </cell>
        </row>
        <row r="1042">
          <cell r="K1042" t="str">
            <v xml:space="preserve">ISO-TO-GTS-KL-WORKSPACE </v>
          </cell>
        </row>
        <row r="1043">
          <cell r="K1043" t="str">
            <v xml:space="preserve">ISO-TO-GTS-MID </v>
          </cell>
        </row>
        <row r="1044">
          <cell r="K1044" t="str">
            <v xml:space="preserve">ISO-TO-GTS-NETWORK </v>
          </cell>
        </row>
        <row r="1045">
          <cell r="K1045" t="str">
            <v xml:space="preserve">ISO-TO-GTS-PVB </v>
          </cell>
        </row>
        <row r="1046">
          <cell r="K1046" t="str">
            <v xml:space="preserve">ISO-TO-GTS-WORKSPACE </v>
          </cell>
        </row>
        <row r="1047">
          <cell r="K1047" t="str">
            <v xml:space="preserve">ISO-TO-GTS-WORKSPACE-EXCHANGE </v>
          </cell>
        </row>
        <row r="1048">
          <cell r="K1048" t="str">
            <v xml:space="preserve">IT-IT-CTM </v>
          </cell>
        </row>
        <row r="1049">
          <cell r="K1049" t="str">
            <v xml:space="preserve">ITO-TDE-HIT-ADMIN </v>
          </cell>
        </row>
        <row r="1050">
          <cell r="K1050" t="str">
            <v xml:space="preserve">ITO-TD-WORKSPACE-PS </v>
          </cell>
        </row>
        <row r="1051">
          <cell r="K1051" t="str">
            <v xml:space="preserve">JE-IS-APPLICATION SUPPORT </v>
          </cell>
        </row>
        <row r="1052">
          <cell r="K1052" t="str">
            <v xml:space="preserve">JE-IT-CTM </v>
          </cell>
        </row>
        <row r="1053">
          <cell r="K1053" t="str">
            <v xml:space="preserve">JE-TSS-CTRY SYSTEMS SUPPORT </v>
          </cell>
        </row>
        <row r="1054">
          <cell r="K1054" t="str">
            <v xml:space="preserve">JO-DC-CRES SUPPORT </v>
          </cell>
        </row>
        <row r="1055">
          <cell r="K1055" t="str">
            <v xml:space="preserve">JO-IT-CTM </v>
          </cell>
        </row>
        <row r="1056">
          <cell r="K1056" t="str">
            <v xml:space="preserve">JO-IT-DATA CENTRE </v>
          </cell>
        </row>
        <row r="1057">
          <cell r="K1057" t="str">
            <v xml:space="preserve">JO-OSV-SUPPORT </v>
          </cell>
        </row>
        <row r="1058">
          <cell r="K1058" t="str">
            <v xml:space="preserve">JO-TSS-CTRY SYSTEMS SUPPORT </v>
          </cell>
        </row>
        <row r="1059">
          <cell r="K1059" t="str">
            <v xml:space="preserve">JP-DC-CRES SUPPORT </v>
          </cell>
        </row>
        <row r="1060">
          <cell r="K1060" t="str">
            <v xml:space="preserve">JP-IT-CTM </v>
          </cell>
        </row>
        <row r="1061">
          <cell r="K1061" t="str">
            <v xml:space="preserve">JP-TSS-CTRY SYSTEMS SUPPORT </v>
          </cell>
        </row>
        <row r="1062">
          <cell r="K1062" t="str">
            <v xml:space="preserve">KE-BIZ-DATASTORE </v>
          </cell>
        </row>
        <row r="1063">
          <cell r="K1063" t="str">
            <v xml:space="preserve">KE-BIZ-FINANCE </v>
          </cell>
        </row>
        <row r="1064">
          <cell r="K1064" t="str">
            <v xml:space="preserve">KE-BIZ-IDS </v>
          </cell>
        </row>
        <row r="1065">
          <cell r="K1065" t="str">
            <v xml:space="preserve">KE-BIZ-SIGCAP </v>
          </cell>
        </row>
        <row r="1066">
          <cell r="K1066" t="str">
            <v xml:space="preserve">KE-CRES-LOBBYADMIN </v>
          </cell>
        </row>
        <row r="1067">
          <cell r="K1067" t="str">
            <v xml:space="preserve">KE-DC-CRES SUPPORT </v>
          </cell>
        </row>
        <row r="1068">
          <cell r="K1068" t="str">
            <v xml:space="preserve">KE-IT-CTM </v>
          </cell>
        </row>
        <row r="1069">
          <cell r="K1069" t="str">
            <v xml:space="preserve">KE-IT-DATA CENTER </v>
          </cell>
        </row>
        <row r="1070">
          <cell r="K1070" t="str">
            <v xml:space="preserve">KE-IT-NETWORK SUPPORT </v>
          </cell>
        </row>
        <row r="1071">
          <cell r="K1071" t="str">
            <v xml:space="preserve">KE-IT-TMVC </v>
          </cell>
        </row>
        <row r="1072">
          <cell r="K1072" t="str">
            <v xml:space="preserve">KE-OSV-PCLAN </v>
          </cell>
        </row>
        <row r="1073">
          <cell r="K1073" t="str">
            <v xml:space="preserve">KE-TS-FMIS </v>
          </cell>
        </row>
        <row r="1074">
          <cell r="K1074" t="str">
            <v xml:space="preserve">KE-TSS-CTRY SYSTEMS SUPPORT </v>
          </cell>
        </row>
        <row r="1075">
          <cell r="K1075" t="str">
            <v xml:space="preserve">KR-IT-SCBK CTMIO </v>
          </cell>
        </row>
        <row r="1076">
          <cell r="K1076" t="str">
            <v xml:space="preserve">KR-IT-SCBK GF </v>
          </cell>
        </row>
        <row r="1077">
          <cell r="K1077" t="str">
            <v xml:space="preserve">KR-IT-SCBK ITDM/CTM </v>
          </cell>
        </row>
        <row r="1078">
          <cell r="K1078" t="str">
            <v xml:space="preserve">KR-IT-SCBK WBGM </v>
          </cell>
        </row>
        <row r="1079">
          <cell r="K1079" t="str">
            <v xml:space="preserve">KR-IT-SCSK OPS </v>
          </cell>
        </row>
        <row r="1080">
          <cell r="K1080" t="str">
            <v xml:space="preserve">KR-SCCK-CTRY SYSTEMS SUPPORT </v>
          </cell>
        </row>
        <row r="1081">
          <cell r="K1081" t="str">
            <v xml:space="preserve">KR-SCFS-CTRY SYSTEMS SUPPORT </v>
          </cell>
        </row>
        <row r="1082">
          <cell r="K1082" t="str">
            <v xml:space="preserve">KR-SCK-CTRY SYSTEMS SUPPORT </v>
          </cell>
        </row>
        <row r="1083">
          <cell r="K1083" t="str">
            <v xml:space="preserve">KR-SCSB-CTRY SYSTEMS SUPPORT </v>
          </cell>
        </row>
        <row r="1084">
          <cell r="K1084" t="str">
            <v xml:space="preserve">KR-SCSK-CTRY SYSTEMS SUPPORT </v>
          </cell>
        </row>
        <row r="1085">
          <cell r="K1085" t="str">
            <v xml:space="preserve">LAR-TSS-CTRY SYSTEMS SUPPORT </v>
          </cell>
        </row>
        <row r="1086">
          <cell r="K1086" t="str">
            <v xml:space="preserve">LK-DC-CRES SUPPORT </v>
          </cell>
        </row>
        <row r="1087">
          <cell r="K1087" t="str">
            <v xml:space="preserve">LK-IT-APPL SECURITY SUPPORT </v>
          </cell>
        </row>
        <row r="1088">
          <cell r="K1088" t="str">
            <v xml:space="preserve">LK-IT-CTM </v>
          </cell>
        </row>
        <row r="1089">
          <cell r="K1089" t="str">
            <v xml:space="preserve">LK-IT-DATA CENTRE </v>
          </cell>
        </row>
        <row r="1090">
          <cell r="K1090" t="str">
            <v xml:space="preserve">LK-OSV-SUPPORT </v>
          </cell>
        </row>
        <row r="1091">
          <cell r="K1091" t="str">
            <v xml:space="preserve">LK-TSS-CTRY SYSTEMS SUPPORT </v>
          </cell>
        </row>
        <row r="1092">
          <cell r="K1092" t="str">
            <v xml:space="preserve">LU-IT-CTM </v>
          </cell>
        </row>
        <row r="1093">
          <cell r="K1093" t="str">
            <v xml:space="preserve">MU-DC-CRES SUPPORT </v>
          </cell>
        </row>
        <row r="1094">
          <cell r="K1094" t="str">
            <v xml:space="preserve">MU-IT-CTM </v>
          </cell>
        </row>
        <row r="1095">
          <cell r="K1095" t="str">
            <v xml:space="preserve">MU-TSS-CTRY SYSTEMS SUPPORT </v>
          </cell>
        </row>
        <row r="1096">
          <cell r="K1096" t="str">
            <v xml:space="preserve">MX-IT-CTM </v>
          </cell>
        </row>
        <row r="1097">
          <cell r="K1097" t="str">
            <v xml:space="preserve">MY-BIZ-BSS SECURED </v>
          </cell>
        </row>
        <row r="1098">
          <cell r="K1098" t="str">
            <v xml:space="preserve">MY-BIZ-BSS SHARED DIST </v>
          </cell>
        </row>
        <row r="1099">
          <cell r="K1099" t="str">
            <v xml:space="preserve">MY-BIZ-BSS UNSECURED </v>
          </cell>
        </row>
        <row r="1100">
          <cell r="K1100" t="str">
            <v xml:space="preserve">MY-BIZ-BSS WEALTH </v>
          </cell>
        </row>
        <row r="1101">
          <cell r="K1101" t="str">
            <v xml:space="preserve">MY-BIZ-CB-SA RECOVERY </v>
          </cell>
        </row>
        <row r="1102">
          <cell r="K1102" t="str">
            <v xml:space="preserve">MY-BIZ-FLM </v>
          </cell>
        </row>
        <row r="1103">
          <cell r="K1103" t="str">
            <v xml:space="preserve">MY-BIZ-PREMISE </v>
          </cell>
        </row>
        <row r="1104">
          <cell r="K1104" t="str">
            <v xml:space="preserve">MY-CNC-TECH SUPPORT </v>
          </cell>
        </row>
        <row r="1105">
          <cell r="K1105" t="str">
            <v xml:space="preserve">MY-DC-CRES SUPPORT </v>
          </cell>
        </row>
        <row r="1106">
          <cell r="K1106" t="str">
            <v xml:space="preserve">MY-DC-GSSC CRES SUPPORT </v>
          </cell>
        </row>
        <row r="1107">
          <cell r="K1107" t="str">
            <v xml:space="preserve">MY-ISCI-ITEPS </v>
          </cell>
        </row>
        <row r="1108">
          <cell r="K1108" t="str">
            <v xml:space="preserve">MY-ISCM-CLEARCASE </v>
          </cell>
        </row>
        <row r="1109">
          <cell r="K1109" t="str">
            <v xml:space="preserve">MY-ISCM-DOCTRAC </v>
          </cell>
        </row>
        <row r="1110">
          <cell r="K1110" t="str">
            <v xml:space="preserve">MY-ISCM-GRS </v>
          </cell>
        </row>
        <row r="1111">
          <cell r="K1111" t="str">
            <v xml:space="preserve">MY-ISCM-LOCALAPPS </v>
          </cell>
        </row>
        <row r="1112">
          <cell r="K1112" t="str">
            <v xml:space="preserve">MY-IS-INSITEMY </v>
          </cell>
        </row>
        <row r="1113">
          <cell r="K1113" t="str">
            <v xml:space="preserve">MY-IS-ISS </v>
          </cell>
        </row>
        <row r="1114">
          <cell r="K1114" t="str">
            <v xml:space="preserve">MY-IS-MDIC </v>
          </cell>
        </row>
        <row r="1115">
          <cell r="K1115" t="str">
            <v xml:space="preserve">MY-IS-MDIC SUPPORT </v>
          </cell>
        </row>
        <row r="1116">
          <cell r="K1116" t="str">
            <v xml:space="preserve">MY-IT-CTM </v>
          </cell>
        </row>
        <row r="1117">
          <cell r="K1117" t="str">
            <v xml:space="preserve">MY-IT-GSSCKL-CTM </v>
          </cell>
        </row>
        <row r="1118">
          <cell r="K1118" t="str">
            <v xml:space="preserve">MY-OSV-CANON </v>
          </cell>
        </row>
        <row r="1119">
          <cell r="K1119" t="str">
            <v xml:space="preserve">MY-OSV-DESKTOP </v>
          </cell>
        </row>
        <row r="1120">
          <cell r="K1120" t="str">
            <v xml:space="preserve">MY-OSV-DUNIA BINTANG </v>
          </cell>
        </row>
        <row r="1121">
          <cell r="K1121" t="str">
            <v xml:space="preserve">MY-OSV-EFFICIENT </v>
          </cell>
        </row>
        <row r="1122">
          <cell r="K1122" t="str">
            <v xml:space="preserve">MY-OSV-GMS </v>
          </cell>
        </row>
        <row r="1123">
          <cell r="K1123" t="str">
            <v xml:space="preserve">MY-OSV-KIOSKMEDIA </v>
          </cell>
        </row>
        <row r="1124">
          <cell r="K1124" t="str">
            <v xml:space="preserve">MY-OSV-NETWORK </v>
          </cell>
        </row>
        <row r="1125">
          <cell r="K1125" t="str">
            <v xml:space="preserve">MY-OSV-OPENSYS </v>
          </cell>
        </row>
        <row r="1126">
          <cell r="K1126" t="str">
            <v xml:space="preserve">MY-OSV-PREVOSYS </v>
          </cell>
        </row>
        <row r="1127">
          <cell r="K1127" t="str">
            <v xml:space="preserve">MY-OSV-SERVER </v>
          </cell>
        </row>
        <row r="1128">
          <cell r="K1128" t="str">
            <v xml:space="preserve">MY-OSV-TELESUPPLY </v>
          </cell>
        </row>
        <row r="1129">
          <cell r="K1129" t="str">
            <v xml:space="preserve">MY-OSV-TRISILCO </v>
          </cell>
        </row>
        <row r="1130">
          <cell r="K1130" t="str">
            <v xml:space="preserve">MY-OSV-WINCOR NIXDORF </v>
          </cell>
        </row>
        <row r="1131">
          <cell r="K1131" t="str">
            <v xml:space="preserve">MY-TS-FMIS </v>
          </cell>
        </row>
        <row r="1132">
          <cell r="K1132" t="str">
            <v xml:space="preserve">MY-TSS-CTRY SYSTEMS SUPPORT </v>
          </cell>
        </row>
        <row r="1133">
          <cell r="K1133" t="str">
            <v xml:space="preserve">MY-TSS-GLOBAL SHARED SERVICES </v>
          </cell>
        </row>
        <row r="1134">
          <cell r="K1134" t="str">
            <v xml:space="preserve">NG-DC-CRES SUPPORT </v>
          </cell>
        </row>
        <row r="1135">
          <cell r="K1135" t="str">
            <v xml:space="preserve">NG-IT-CTM </v>
          </cell>
        </row>
        <row r="1136">
          <cell r="K1136" t="str">
            <v xml:space="preserve">NG-OSV-PCLAN </v>
          </cell>
        </row>
        <row r="1137">
          <cell r="K1137" t="str">
            <v xml:space="preserve">NG-TS-FMIS </v>
          </cell>
        </row>
        <row r="1138">
          <cell r="K1138" t="str">
            <v xml:space="preserve">NG-TSS-CTRY SYSTEMS SUPPORT </v>
          </cell>
        </row>
        <row r="1139">
          <cell r="K1139" t="str">
            <v xml:space="preserve">NP-BIZ-APPL SECURITY SUPPORT </v>
          </cell>
        </row>
        <row r="1140">
          <cell r="K1140" t="str">
            <v xml:space="preserve">NP-CEPG-RC ANALYTICS </v>
          </cell>
        </row>
        <row r="1141">
          <cell r="K1141" t="str">
            <v xml:space="preserve">NP-DC-CRES SUPPORT </v>
          </cell>
        </row>
        <row r="1142">
          <cell r="K1142" t="str">
            <v xml:space="preserve">NP-IT-CTM </v>
          </cell>
        </row>
        <row r="1143">
          <cell r="K1143" t="str">
            <v xml:space="preserve">NP-IT-DATA CENTRE </v>
          </cell>
        </row>
        <row r="1144">
          <cell r="K1144" t="str">
            <v xml:space="preserve">NP-IT-LOCAL-APP-SUPPORT </v>
          </cell>
        </row>
        <row r="1145">
          <cell r="K1145" t="str">
            <v xml:space="preserve">NP-IT-SERVER SUPPORT </v>
          </cell>
        </row>
        <row r="1146">
          <cell r="K1146" t="str">
            <v xml:space="preserve">NP-OSV-SUPPORT </v>
          </cell>
        </row>
        <row r="1147">
          <cell r="K1147" t="str">
            <v xml:space="preserve">NP-TSS-CTRY SYSTEMS SUPPORT </v>
          </cell>
        </row>
        <row r="1148">
          <cell r="K1148" t="str">
            <v xml:space="preserve">OM-DC-CRES SUPPORT </v>
          </cell>
        </row>
        <row r="1149">
          <cell r="K1149" t="str">
            <v xml:space="preserve">OM-OSV-SUPPORT </v>
          </cell>
        </row>
        <row r="1150">
          <cell r="K1150" t="str">
            <v xml:space="preserve">OM-TSS-CTRY SYSTEMS SUPPORT </v>
          </cell>
        </row>
        <row r="1151">
          <cell r="K1151" t="str">
            <v xml:space="preserve">PE-IT-CTM </v>
          </cell>
        </row>
        <row r="1152">
          <cell r="K1152" t="str">
            <v xml:space="preserve">PH-BIZ-FLM </v>
          </cell>
        </row>
        <row r="1153">
          <cell r="K1153" t="str">
            <v xml:space="preserve">PH-DC-CRES SUPPORT </v>
          </cell>
        </row>
        <row r="1154">
          <cell r="K1154" t="str">
            <v xml:space="preserve">PH-IS-CSA </v>
          </cell>
        </row>
        <row r="1155">
          <cell r="K1155" t="str">
            <v xml:space="preserve">PH-IS-SUPPORT </v>
          </cell>
        </row>
        <row r="1156">
          <cell r="K1156" t="str">
            <v xml:space="preserve">PH-IT-CTM </v>
          </cell>
        </row>
        <row r="1157">
          <cell r="K1157" t="str">
            <v xml:space="preserve">PH-IT-DATA CENTER </v>
          </cell>
        </row>
        <row r="1158">
          <cell r="K1158" t="str">
            <v xml:space="preserve">PH-OSV-DESKTOP </v>
          </cell>
        </row>
        <row r="1159">
          <cell r="K1159" t="str">
            <v xml:space="preserve">PH-OSV-NETWORK </v>
          </cell>
        </row>
        <row r="1160">
          <cell r="K1160" t="str">
            <v xml:space="preserve">PH-OSV-TELECOMS/NETWORK </v>
          </cell>
        </row>
        <row r="1161">
          <cell r="K1161" t="str">
            <v xml:space="preserve">PH-TS-FMIS </v>
          </cell>
        </row>
        <row r="1162">
          <cell r="K1162" t="str">
            <v xml:space="preserve">PH-TSS-CTRY SYSTEMS SUPPORT </v>
          </cell>
        </row>
        <row r="1163">
          <cell r="K1163" t="str">
            <v xml:space="preserve">PK-BIZ-CRES SECURITY </v>
          </cell>
        </row>
        <row r="1164">
          <cell r="K1164" t="str">
            <v xml:space="preserve">PK-BIZ-FLM </v>
          </cell>
        </row>
        <row r="1165">
          <cell r="K1165" t="str">
            <v xml:space="preserve">PK-BIZ-PREMISE </v>
          </cell>
        </row>
        <row r="1166">
          <cell r="K1166" t="str">
            <v xml:space="preserve">PK-DC-CRES SUPPORT </v>
          </cell>
        </row>
        <row r="1167">
          <cell r="K1167" t="str">
            <v xml:space="preserve">PK-IS-APPLICATION SUPPORT </v>
          </cell>
        </row>
        <row r="1168">
          <cell r="K1168" t="str">
            <v xml:space="preserve">PK-IS-AUTOIBANKER SUPPORT </v>
          </cell>
        </row>
        <row r="1169">
          <cell r="K1169" t="str">
            <v xml:space="preserve">PK-ISCM-APPLICATION SUPPORT </v>
          </cell>
        </row>
        <row r="1170">
          <cell r="K1170" t="str">
            <v xml:space="preserve">PK-IT-APPLICATION SECURITY </v>
          </cell>
        </row>
        <row r="1171">
          <cell r="K1171" t="str">
            <v xml:space="preserve">PK-IT-CTM </v>
          </cell>
        </row>
        <row r="1172">
          <cell r="K1172" t="str">
            <v xml:space="preserve">PK-IT-DATA CENTER </v>
          </cell>
        </row>
        <row r="1173">
          <cell r="K1173" t="str">
            <v xml:space="preserve">PK-IT-MODARABA APP SECURITY </v>
          </cell>
        </row>
        <row r="1174">
          <cell r="K1174" t="str">
            <v xml:space="preserve">PK-OSV-NETWORKTELECOM </v>
          </cell>
        </row>
        <row r="1175">
          <cell r="K1175" t="str">
            <v xml:space="preserve">PK-OSV-PRINTER </v>
          </cell>
        </row>
        <row r="1176">
          <cell r="K1176" t="str">
            <v xml:space="preserve">PK-OSV-SERVER-SUPPORT </v>
          </cell>
        </row>
        <row r="1177">
          <cell r="K1177" t="str">
            <v xml:space="preserve">PK-OSV-SUPPORT </v>
          </cell>
        </row>
        <row r="1178">
          <cell r="K1178" t="str">
            <v xml:space="preserve">PK-OSV-VOICE SUPPORT </v>
          </cell>
        </row>
        <row r="1179">
          <cell r="K1179" t="str">
            <v xml:space="preserve">PK-PSS-SUPPORT </v>
          </cell>
        </row>
        <row r="1180">
          <cell r="K1180" t="str">
            <v xml:space="preserve">PK-TS-FMIS </v>
          </cell>
        </row>
        <row r="1181">
          <cell r="K1181" t="str">
            <v xml:space="preserve">PK-TSS-CTRY SYSTEMS SUPPORT </v>
          </cell>
        </row>
        <row r="1182">
          <cell r="K1182" t="str">
            <v xml:space="preserve">QA-DC-CRES SUPPORT </v>
          </cell>
        </row>
        <row r="1183">
          <cell r="K1183" t="str">
            <v xml:space="preserve">QA-IT-SERVER SUPPORT </v>
          </cell>
        </row>
        <row r="1184">
          <cell r="K1184" t="str">
            <v xml:space="preserve">QA-OSV-EURONET </v>
          </cell>
        </row>
        <row r="1185">
          <cell r="K1185" t="str">
            <v xml:space="preserve">QA-OSV-SUPPORT </v>
          </cell>
        </row>
        <row r="1186">
          <cell r="K1186" t="str">
            <v xml:space="preserve">QA-TSS-CTRY SYSTEMS SUPPORT </v>
          </cell>
        </row>
        <row r="1187">
          <cell r="K1187" t="str">
            <v xml:space="preserve">RMS-BD-BIZ-CASH </v>
          </cell>
        </row>
        <row r="1188">
          <cell r="K1188" t="str">
            <v xml:space="preserve">RMS-BD-BIZ-CREDIT </v>
          </cell>
        </row>
        <row r="1189">
          <cell r="K1189" t="str">
            <v xml:space="preserve">RMS-BD-CODE SUPPORT </v>
          </cell>
        </row>
        <row r="1190">
          <cell r="K1190" t="str">
            <v xml:space="preserve">RMS-BD-NETWORK SUPPORT </v>
          </cell>
        </row>
        <row r="1191">
          <cell r="K1191" t="str">
            <v xml:space="preserve">RMS-BD-RLS-UCF </v>
          </cell>
        </row>
        <row r="1192">
          <cell r="K1192" t="str">
            <v xml:space="preserve">RMS-BH-HARDWARE SUPPORT </v>
          </cell>
        </row>
        <row r="1193">
          <cell r="K1193" t="str">
            <v xml:space="preserve">RMS-BW-BIZ-FINANCIAL MARKETS </v>
          </cell>
        </row>
        <row r="1194">
          <cell r="K1194" t="str">
            <v xml:space="preserve">RMS-CH-BIZ-COMPLIANCE MGMT </v>
          </cell>
        </row>
        <row r="1195">
          <cell r="K1195" t="str">
            <v xml:space="preserve">RMS-CM-BIZ-CASH </v>
          </cell>
        </row>
        <row r="1196">
          <cell r="K1196" t="str">
            <v xml:space="preserve">RMS-CN-BIZ-FINANCIAL MARKETS </v>
          </cell>
        </row>
        <row r="1197">
          <cell r="K1197" t="str">
            <v xml:space="preserve">RMS-CN-CRES </v>
          </cell>
        </row>
        <row r="1198">
          <cell r="K1198" t="str">
            <v xml:space="preserve">RMS-CN-DSIMS </v>
          </cell>
        </row>
        <row r="1199">
          <cell r="K1199" t="str">
            <v xml:space="preserve">RMS-CN-IT-PURCHASE </v>
          </cell>
        </row>
        <row r="1200">
          <cell r="K1200" t="str">
            <v xml:space="preserve">RMS-DE-BIZ-CLIENTACCESS </v>
          </cell>
        </row>
        <row r="1201">
          <cell r="K1201" t="str">
            <v xml:space="preserve">RMS-DE-DEALING3000 </v>
          </cell>
        </row>
        <row r="1202">
          <cell r="K1202" t="str">
            <v xml:space="preserve">RMS-GBL-BIZ-CEMS USER ADMIN </v>
          </cell>
        </row>
        <row r="1203">
          <cell r="K1203" t="str">
            <v xml:space="preserve">RMS-GBL-BIZ-FACTSET </v>
          </cell>
        </row>
        <row r="1204">
          <cell r="K1204" t="str">
            <v xml:space="preserve">RMS-GBL-GIS-I&amp;A-QA-EAST </v>
          </cell>
        </row>
        <row r="1205">
          <cell r="K1205" t="str">
            <v xml:space="preserve">RMS-GBL-GIS-I&amp;A-QA-WEST </v>
          </cell>
        </row>
        <row r="1206">
          <cell r="K1206" t="str">
            <v xml:space="preserve">RMS-GBL-GIS-INFRA-OTHER </v>
          </cell>
        </row>
        <row r="1207">
          <cell r="K1207" t="str">
            <v xml:space="preserve">RMS-GBL-GIS-INFRA-PSRM-WEST </v>
          </cell>
        </row>
        <row r="1208">
          <cell r="K1208" t="str">
            <v xml:space="preserve">RMS-GBL-GIS-INFRA-S24 </v>
          </cell>
        </row>
        <row r="1209">
          <cell r="K1209" t="str">
            <v xml:space="preserve">RMS-GBL-GIS-INFRA-S48 </v>
          </cell>
        </row>
        <row r="1210">
          <cell r="K1210" t="str">
            <v xml:space="preserve">RMS-GBL-GIS-INFRA-S72 </v>
          </cell>
        </row>
        <row r="1211">
          <cell r="K1211" t="str">
            <v xml:space="preserve">RMS-GBL-GIS-INFRA-USB </v>
          </cell>
        </row>
        <row r="1212">
          <cell r="K1212" t="str">
            <v xml:space="preserve">RMS-GBL-GIS-RC-AVT-SAT </v>
          </cell>
        </row>
        <row r="1213">
          <cell r="K1213" t="str">
            <v xml:space="preserve">RMS-GBL-ISO-DBA-PROJECTS-DB2 </v>
          </cell>
        </row>
        <row r="1214">
          <cell r="K1214" t="str">
            <v xml:space="preserve">RMS-GBL-ISO-DBA-PROJECTS-MSSQL </v>
          </cell>
        </row>
        <row r="1215">
          <cell r="K1215" t="str">
            <v xml:space="preserve">RMS-GBL-ISO-DB-PROJECTS-ORACLE </v>
          </cell>
        </row>
        <row r="1216">
          <cell r="K1216" t="str">
            <v xml:space="preserve">RMS-GBL-IT-CSP </v>
          </cell>
        </row>
        <row r="1217">
          <cell r="K1217" t="str">
            <v xml:space="preserve">RMS-GBL-IT-WIN7 LICENSING </v>
          </cell>
        </row>
        <row r="1218">
          <cell r="K1218" t="str">
            <v xml:space="preserve">RMS-GBL-IT-WW </v>
          </cell>
        </row>
        <row r="1219">
          <cell r="K1219" t="str">
            <v xml:space="preserve">RMS-GBL-TSS-MARKET DATA ADMIN </v>
          </cell>
        </row>
        <row r="1220">
          <cell r="K1220" t="str">
            <v xml:space="preserve">RMS-GH-BIZ-CASH </v>
          </cell>
        </row>
        <row r="1221">
          <cell r="K1221" t="str">
            <v xml:space="preserve">RMS-GH-BIZ-CCC/ACH </v>
          </cell>
        </row>
        <row r="1222">
          <cell r="K1222" t="str">
            <v xml:space="preserve">RMS-GH-BIZ-FINANCIAL MARKETS </v>
          </cell>
        </row>
        <row r="1223">
          <cell r="K1223" t="str">
            <v xml:space="preserve">RMS-GH-BIZ-TRANSACTION BANKING </v>
          </cell>
        </row>
        <row r="1224">
          <cell r="K1224" t="str">
            <v xml:space="preserve">RMS-GIS-GSA-ATM-USB-RM </v>
          </cell>
        </row>
        <row r="1225">
          <cell r="K1225" t="str">
            <v xml:space="preserve">RMS-GIS-I&amp;A-ASRM-EAST </v>
          </cell>
        </row>
        <row r="1226">
          <cell r="K1226" t="str">
            <v xml:space="preserve">RMS-GIS-I&amp;A-ASRM-WEST </v>
          </cell>
        </row>
        <row r="1227">
          <cell r="K1227" t="str">
            <v xml:space="preserve">RMS-GODOT APPS </v>
          </cell>
        </row>
        <row r="1228">
          <cell r="K1228" t="str">
            <v xml:space="preserve">RMS-GTOW LENDING </v>
          </cell>
        </row>
        <row r="1229">
          <cell r="K1229" t="str">
            <v xml:space="preserve">RMS-HK-BIZ-APM </v>
          </cell>
        </row>
        <row r="1230">
          <cell r="K1230" t="str">
            <v xml:space="preserve">RMS-HK-BIZ-DEAL/TICKETMANAGER </v>
          </cell>
        </row>
        <row r="1231">
          <cell r="K1231" t="str">
            <v xml:space="preserve">RMS-HK-BIZ-FINANCE </v>
          </cell>
        </row>
        <row r="1232">
          <cell r="K1232" t="str">
            <v xml:space="preserve">RMS-HK-BIZ-FINANCIAL MARKETS </v>
          </cell>
        </row>
        <row r="1233">
          <cell r="K1233" t="str">
            <v xml:space="preserve">RMS-HK-BIZ-LENDING </v>
          </cell>
        </row>
        <row r="1234">
          <cell r="K1234" t="str">
            <v xml:space="preserve">RMS-HK-BIZ-SCS </v>
          </cell>
        </row>
        <row r="1235">
          <cell r="K1235" t="str">
            <v xml:space="preserve">RMS-HK-NETWORK/TELECOM </v>
          </cell>
        </row>
        <row r="1236">
          <cell r="K1236" t="str">
            <v xml:space="preserve">RMS-HK-OSV-BRANCH SUPPORT </v>
          </cell>
        </row>
        <row r="1237">
          <cell r="K1237" t="str">
            <v xml:space="preserve">RMS-HK-OSV-IPHONE SUPPORT </v>
          </cell>
        </row>
        <row r="1238">
          <cell r="K1238" t="str">
            <v xml:space="preserve">RMS-HK-OSV-MOVE&amp;CHANGE-SUPP </v>
          </cell>
        </row>
        <row r="1239">
          <cell r="K1239" t="str">
            <v xml:space="preserve">RMS-HK-SECURITY CONTROL </v>
          </cell>
        </row>
        <row r="1240">
          <cell r="K1240" t="str">
            <v xml:space="preserve">RMS-ID-BIZ-FINANCIAL MARKET </v>
          </cell>
        </row>
        <row r="1241">
          <cell r="K1241" t="str">
            <v xml:space="preserve">RMS-ID-BIZ-LENDING </v>
          </cell>
        </row>
        <row r="1242">
          <cell r="K1242" t="str">
            <v xml:space="preserve">RMS-ID-CB-OPS </v>
          </cell>
        </row>
        <row r="1243">
          <cell r="K1243" t="str">
            <v xml:space="preserve">RMS-IN-BIZ-CASH </v>
          </cell>
        </row>
        <row r="1244">
          <cell r="K1244" t="str">
            <v xml:space="preserve">RMS-IN-BIZ-CBLO-FO </v>
          </cell>
        </row>
        <row r="1245">
          <cell r="K1245" t="str">
            <v xml:space="preserve">RMS-IN-BIZ-CCIL-IRS </v>
          </cell>
        </row>
        <row r="1246">
          <cell r="K1246" t="str">
            <v xml:space="preserve">RMS-IN-BIZ-CRM RADAR </v>
          </cell>
        </row>
        <row r="1247">
          <cell r="K1247" t="str">
            <v xml:space="preserve">RMS-IN-BIZ-CROMS-FMO </v>
          </cell>
        </row>
        <row r="1248">
          <cell r="K1248" t="str">
            <v xml:space="preserve">RMS-IN-BIZ-CROMS-FO </v>
          </cell>
        </row>
        <row r="1249">
          <cell r="K1249" t="str">
            <v xml:space="preserve">RMS-IN-BIZ-CROMS-SEC </v>
          </cell>
        </row>
        <row r="1250">
          <cell r="K1250" t="str">
            <v xml:space="preserve">RMS-IN-BIZ-FINANCIAL MARKETS </v>
          </cell>
        </row>
        <row r="1251">
          <cell r="K1251" t="str">
            <v xml:space="preserve">RMS-IN-BIZ-FXCLEAR </v>
          </cell>
        </row>
        <row r="1252">
          <cell r="K1252" t="str">
            <v xml:space="preserve">RMS-IN-BIZ-HRSSC-DM </v>
          </cell>
        </row>
        <row r="1253">
          <cell r="K1253" t="str">
            <v xml:space="preserve">RMS-IN-BIZ-LENDING </v>
          </cell>
        </row>
        <row r="1254">
          <cell r="K1254" t="str">
            <v xml:space="preserve">RMS-IN-BIZ-NDS-CALL </v>
          </cell>
        </row>
        <row r="1255">
          <cell r="K1255" t="str">
            <v xml:space="preserve">RMS-IN-BIZ-NDS-OM-FMO </v>
          </cell>
        </row>
        <row r="1256">
          <cell r="K1256" t="str">
            <v xml:space="preserve">RMS-IN-BIZ-NDS-OM-FO </v>
          </cell>
        </row>
        <row r="1257">
          <cell r="K1257" t="str">
            <v xml:space="preserve">RMS-IN-BIZ-NDS-OM-SEC </v>
          </cell>
        </row>
        <row r="1258">
          <cell r="K1258" t="str">
            <v xml:space="preserve">RMS-IN-BIZ-SECURITIES </v>
          </cell>
        </row>
        <row r="1259">
          <cell r="K1259" t="str">
            <v xml:space="preserve">RMS-IN-BIZ-TRANSACTIONBANKING </v>
          </cell>
        </row>
        <row r="1260">
          <cell r="K1260" t="str">
            <v xml:space="preserve">RMS-IN-CB-BIU </v>
          </cell>
        </row>
        <row r="1261">
          <cell r="K1261" t="str">
            <v xml:space="preserve">RMS-IN-WMS </v>
          </cell>
        </row>
        <row r="1262">
          <cell r="K1262" t="str">
            <v xml:space="preserve">RMS-JE-FINANCE </v>
          </cell>
        </row>
        <row r="1263">
          <cell r="K1263" t="str">
            <v xml:space="preserve">RMS-JO-IT SUPPORT </v>
          </cell>
        </row>
        <row r="1264">
          <cell r="K1264" t="str">
            <v xml:space="preserve">RMS-JP-BIZ-FINANCIAL MARKETS </v>
          </cell>
        </row>
        <row r="1265">
          <cell r="K1265" t="str">
            <v xml:space="preserve">RMS-KE-BIZ-COUNTRY </v>
          </cell>
        </row>
        <row r="1266">
          <cell r="K1266" t="str">
            <v xml:space="preserve">RMS-KE-BIZ-FINANCIAL MARKET </v>
          </cell>
        </row>
        <row r="1267">
          <cell r="K1267" t="str">
            <v xml:space="preserve">RMS-KE-PDU </v>
          </cell>
        </row>
        <row r="1268">
          <cell r="K1268" t="str">
            <v xml:space="preserve">RMS-LB-BIZ-FINANCIAL MARKETS </v>
          </cell>
        </row>
        <row r="1269">
          <cell r="K1269" t="str">
            <v xml:space="preserve">RMS-LB-EXIMBILLS </v>
          </cell>
        </row>
        <row r="1270">
          <cell r="K1270" t="str">
            <v xml:space="preserve">RMS-LB-LIMIT SETUP </v>
          </cell>
        </row>
        <row r="1271">
          <cell r="K1271" t="str">
            <v xml:space="preserve">RMS-LK-BIZ-FINANCE </v>
          </cell>
        </row>
        <row r="1272">
          <cell r="K1272" t="str">
            <v xml:space="preserve">RMS-LK-OSVM </v>
          </cell>
        </row>
        <row r="1273">
          <cell r="K1273" t="str">
            <v xml:space="preserve">RMS-LK-RLS UCF </v>
          </cell>
        </row>
        <row r="1274">
          <cell r="K1274" t="str">
            <v xml:space="preserve">RMS-MY-BIZ-AOS </v>
          </cell>
        </row>
        <row r="1275">
          <cell r="K1275" t="str">
            <v xml:space="preserve">RMS-MY-BIZ-FINANCIAL MARKETS </v>
          </cell>
        </row>
        <row r="1276">
          <cell r="K1276" t="str">
            <v xml:space="preserve">RMS-MY-BIZ-OPERATIONS </v>
          </cell>
        </row>
        <row r="1277">
          <cell r="K1277" t="str">
            <v xml:space="preserve">RMS-MY-BIZ-OPS COSRES </v>
          </cell>
        </row>
        <row r="1278">
          <cell r="K1278" t="str">
            <v xml:space="preserve">RMS-MY-BIZ-TRADE FINANCE </v>
          </cell>
        </row>
        <row r="1279">
          <cell r="K1279" t="str">
            <v xml:space="preserve">RMS-MY-IT-GSSCKL-CAM </v>
          </cell>
        </row>
        <row r="1280">
          <cell r="K1280" t="str">
            <v xml:space="preserve">RMS-MY-IT-PROCUREMENT </v>
          </cell>
        </row>
        <row r="1281">
          <cell r="K1281" t="str">
            <v xml:space="preserve">RMS-MY-LIMIT-SETUP </v>
          </cell>
        </row>
        <row r="1282">
          <cell r="K1282" t="str">
            <v xml:space="preserve">RMS-NP-BIZ FINANCE </v>
          </cell>
        </row>
        <row r="1283">
          <cell r="K1283" t="str">
            <v xml:space="preserve">RMS-NP-IT SUPPORT </v>
          </cell>
        </row>
        <row r="1284">
          <cell r="K1284" t="str">
            <v xml:space="preserve">RMS-NP-RLS-UCF </v>
          </cell>
        </row>
        <row r="1285">
          <cell r="K1285" t="str">
            <v xml:space="preserve">RMS-OPERATIONAL SUPPORT </v>
          </cell>
        </row>
        <row r="1286">
          <cell r="K1286" t="str">
            <v xml:space="preserve">RMS-PH-BIZ- CASH </v>
          </cell>
        </row>
        <row r="1287">
          <cell r="K1287" t="str">
            <v xml:space="preserve">RMS-PH-BIZ-FINANCIAL MARKETS </v>
          </cell>
        </row>
        <row r="1288">
          <cell r="K1288" t="str">
            <v xml:space="preserve">RMS-PH-BIZ-LENDING </v>
          </cell>
        </row>
        <row r="1289">
          <cell r="K1289" t="str">
            <v xml:space="preserve">RMS-PH-IT-SM PURCHASING </v>
          </cell>
        </row>
        <row r="1290">
          <cell r="K1290" t="str">
            <v xml:space="preserve">RMS-PH-LIMIT SETUP </v>
          </cell>
        </row>
        <row r="1291">
          <cell r="K1291" t="str">
            <v xml:space="preserve">RMS-PK-IT-DATA EXTRACTION </v>
          </cell>
        </row>
        <row r="1292">
          <cell r="K1292" t="str">
            <v xml:space="preserve">RMS-PK-IT-DESKTOP &amp; SERVERS </v>
          </cell>
        </row>
        <row r="1293">
          <cell r="K1293" t="str">
            <v xml:space="preserve">RMS-PK-TSS-NETWORK </v>
          </cell>
        </row>
        <row r="1294">
          <cell r="K1294" t="str">
            <v xml:space="preserve">RMS-PVB-HUB-FINIQ </v>
          </cell>
        </row>
        <row r="1295">
          <cell r="K1295" t="str">
            <v xml:space="preserve">RMS-QA-BIZ-FINANCIAL MARKETS </v>
          </cell>
        </row>
        <row r="1296">
          <cell r="K1296" t="str">
            <v xml:space="preserve">RMS-QA-SUPPORT </v>
          </cell>
        </row>
        <row r="1297">
          <cell r="K1297" t="str">
            <v xml:space="preserve">RMS-SG-BIZ-CREDIT </v>
          </cell>
        </row>
        <row r="1298">
          <cell r="K1298" t="str">
            <v xml:space="preserve">RMS-SG-BIZ-FINANCIAL MARKETS </v>
          </cell>
        </row>
        <row r="1299">
          <cell r="K1299" t="str">
            <v xml:space="preserve">RMS-SG-BIZ-LEN NBSM </v>
          </cell>
        </row>
        <row r="1300">
          <cell r="K1300" t="str">
            <v xml:space="preserve">RMS-SG-BIZ-LENDING </v>
          </cell>
        </row>
        <row r="1301">
          <cell r="K1301" t="str">
            <v xml:space="preserve">RMS-SG-CTM </v>
          </cell>
        </row>
        <row r="1302">
          <cell r="K1302" t="str">
            <v xml:space="preserve">RMS-SG-HWP </v>
          </cell>
        </row>
        <row r="1303">
          <cell r="K1303" t="str">
            <v xml:space="preserve">RMS-SG-IT-BCP </v>
          </cell>
        </row>
        <row r="1304">
          <cell r="K1304" t="str">
            <v xml:space="preserve">RMS-SG-IT-SM </v>
          </cell>
        </row>
        <row r="1305">
          <cell r="K1305" t="str">
            <v xml:space="preserve">RMS-SG-OSV-WIN7 </v>
          </cell>
        </row>
        <row r="1306">
          <cell r="K1306" t="str">
            <v xml:space="preserve">RMS-SG-SEMA </v>
          </cell>
        </row>
        <row r="1307">
          <cell r="K1307" t="str">
            <v xml:space="preserve">RMS-TH-BIZ-FINANCIAL MARKETS </v>
          </cell>
        </row>
        <row r="1308">
          <cell r="K1308" t="str">
            <v xml:space="preserve">RMS-TH-BIZ-LENDING </v>
          </cell>
        </row>
        <row r="1309">
          <cell r="K1309" t="str">
            <v xml:space="preserve">RMS-TH-IT-EPROC </v>
          </cell>
        </row>
        <row r="1310">
          <cell r="K1310" t="str">
            <v xml:space="preserve">RMS-TH-NETWORK SERVICES </v>
          </cell>
        </row>
        <row r="1311">
          <cell r="K1311" t="str">
            <v xml:space="preserve">RMS-TW-IT-SECURITY ADMIN </v>
          </cell>
        </row>
        <row r="1312">
          <cell r="K1312" t="str">
            <v xml:space="preserve">RMS-TW-SS-ASA </v>
          </cell>
        </row>
        <row r="1313">
          <cell r="K1313" t="str">
            <v xml:space="preserve">RMS-TZ-BIZ-CASH </v>
          </cell>
        </row>
        <row r="1314">
          <cell r="K1314" t="str">
            <v xml:space="preserve">RMS-UAE-BIZ-CASH </v>
          </cell>
        </row>
        <row r="1315">
          <cell r="K1315" t="str">
            <v xml:space="preserve">RMS-UAE-BIZ-FINANCIAL MARKETS </v>
          </cell>
        </row>
        <row r="1316">
          <cell r="K1316" t="str">
            <v xml:space="preserve">RMS-UG-BIZ-FINANCIAL MARKET </v>
          </cell>
        </row>
        <row r="1317">
          <cell r="K1317" t="str">
            <v xml:space="preserve">RMS-UK-BIZ-FINANCIAL MARKETS </v>
          </cell>
        </row>
        <row r="1318">
          <cell r="K1318" t="str">
            <v xml:space="preserve">RMS-UK-BIZ-LME </v>
          </cell>
        </row>
        <row r="1319">
          <cell r="K1319" t="str">
            <v xml:space="preserve">RMS-UK-BSU </v>
          </cell>
        </row>
        <row r="1320">
          <cell r="K1320" t="str">
            <v xml:space="preserve">RMS-UK-IT PROCUREMENT </v>
          </cell>
        </row>
        <row r="1321">
          <cell r="K1321" t="str">
            <v xml:space="preserve">RMS-UK-L&amp;C COO </v>
          </cell>
        </row>
        <row r="1322">
          <cell r="K1322" t="str">
            <v xml:space="preserve">RMS-UK-OSV-MOBILEDEVICES </v>
          </cell>
        </row>
        <row r="1323">
          <cell r="K1323" t="str">
            <v xml:space="preserve">RMS-US-BIZ-FINANCIAL MARKETS </v>
          </cell>
        </row>
        <row r="1324">
          <cell r="K1324" t="str">
            <v xml:space="preserve">RMS-US-PROCUREMENT </v>
          </cell>
        </row>
        <row r="1325">
          <cell r="K1325" t="str">
            <v xml:space="preserve">RMS-VN-BIZ-FINANCIAL MARKETS </v>
          </cell>
        </row>
        <row r="1326">
          <cell r="K1326" t="str">
            <v xml:space="preserve">RMS-VN-LIMIT-SETUP </v>
          </cell>
        </row>
        <row r="1327">
          <cell r="K1327" t="str">
            <v xml:space="preserve">RMS-VN-RLS UCF </v>
          </cell>
        </row>
        <row r="1328">
          <cell r="K1328" t="str">
            <v xml:space="preserve">RMS-WIN7-OSDADMIN </v>
          </cell>
        </row>
        <row r="1329">
          <cell r="K1329" t="str">
            <v xml:space="preserve">RMS-ZA-BIZ-FINANCIAL MARKETS </v>
          </cell>
        </row>
        <row r="1330">
          <cell r="K1330" t="str">
            <v xml:space="preserve">RMS-ZM-BIZ-FINANCIAL MARKET </v>
          </cell>
        </row>
        <row r="1331">
          <cell r="K1331" t="str">
            <v xml:space="preserve">RU-IT-CTM </v>
          </cell>
        </row>
        <row r="1332">
          <cell r="K1332" t="str">
            <v xml:space="preserve">SDMS-PRODUCT SUPPORT </v>
          </cell>
        </row>
        <row r="1333">
          <cell r="K1333" t="str">
            <v xml:space="preserve">SE-IT-CTM </v>
          </cell>
        </row>
        <row r="1334">
          <cell r="K1334" t="str">
            <v xml:space="preserve">SG-BIZ-FLM </v>
          </cell>
        </row>
        <row r="1335">
          <cell r="K1335" t="str">
            <v xml:space="preserve">SG-DC-CRES SUPPORT </v>
          </cell>
        </row>
        <row r="1336">
          <cell r="K1336" t="str">
            <v xml:space="preserve">SG-IT-CTM </v>
          </cell>
        </row>
        <row r="1337">
          <cell r="K1337" t="str">
            <v xml:space="preserve">SG-IT-CTM-APPLICATION SECURITY </v>
          </cell>
        </row>
        <row r="1338">
          <cell r="K1338" t="str">
            <v xml:space="preserve">SG-IT-GODOT </v>
          </cell>
        </row>
        <row r="1339">
          <cell r="K1339" t="str">
            <v xml:space="preserve">SG-OSV-CLCOMPUTER </v>
          </cell>
        </row>
        <row r="1340">
          <cell r="K1340" t="str">
            <v xml:space="preserve">SG-OSV-DATAPOST </v>
          </cell>
        </row>
        <row r="1341">
          <cell r="K1341" t="str">
            <v xml:space="preserve">SG-OSV-DESKTOP </v>
          </cell>
        </row>
        <row r="1342">
          <cell r="K1342" t="str">
            <v xml:space="preserve">SG-OSV-IBM </v>
          </cell>
        </row>
        <row r="1343">
          <cell r="K1343" t="str">
            <v xml:space="preserve">SG-OSV-MOBILE </v>
          </cell>
        </row>
        <row r="1344">
          <cell r="K1344" t="str">
            <v xml:space="preserve">SG-OSV-NCR </v>
          </cell>
        </row>
        <row r="1345">
          <cell r="K1345" t="str">
            <v xml:space="preserve">SG-OSV-PREMISES </v>
          </cell>
        </row>
        <row r="1346">
          <cell r="K1346" t="str">
            <v xml:space="preserve">SG-OSV-RADIANCE </v>
          </cell>
        </row>
        <row r="1347">
          <cell r="K1347" t="str">
            <v xml:space="preserve">SG-OSV-RICOH </v>
          </cell>
        </row>
        <row r="1348">
          <cell r="K1348" t="str">
            <v xml:space="preserve">SG-OSV-SERVER </v>
          </cell>
        </row>
        <row r="1349">
          <cell r="K1349" t="str">
            <v xml:space="preserve">SG-TS-FMIS </v>
          </cell>
        </row>
        <row r="1350">
          <cell r="K1350" t="str">
            <v xml:space="preserve">SG-TSS-CTRY SYSTEMS SUPPORT </v>
          </cell>
        </row>
        <row r="1351">
          <cell r="K1351" t="str">
            <v xml:space="preserve">SL-DC-CRES SUPPORT </v>
          </cell>
        </row>
        <row r="1352">
          <cell r="K1352" t="str">
            <v xml:space="preserve">SL-IT-CTM </v>
          </cell>
        </row>
        <row r="1353">
          <cell r="K1353" t="str">
            <v xml:space="preserve">SL-TSS-CTRY SYSTEMS SUPPORT </v>
          </cell>
        </row>
        <row r="1354">
          <cell r="K1354" t="str">
            <v xml:space="preserve">SZ-TSS-CTRY SYSTEMS SUPPORT </v>
          </cell>
        </row>
        <row r="1355">
          <cell r="K1355" t="str">
            <v xml:space="preserve">TH-DC-CRES SUPPORT </v>
          </cell>
        </row>
        <row r="1356">
          <cell r="K1356" t="str">
            <v xml:space="preserve">TH-IS-BSS SUPPORT </v>
          </cell>
        </row>
        <row r="1357">
          <cell r="K1357" t="str">
            <v xml:space="preserve">TH-IT-CTM </v>
          </cell>
        </row>
        <row r="1358">
          <cell r="K1358" t="str">
            <v xml:space="preserve">TH-IT-DATA CENTER </v>
          </cell>
        </row>
        <row r="1359">
          <cell r="K1359" t="str">
            <v xml:space="preserve">TH-IT-DSA </v>
          </cell>
        </row>
        <row r="1360">
          <cell r="K1360" t="str">
            <v xml:space="preserve">TH-OSV-NW SERVICES </v>
          </cell>
        </row>
        <row r="1361">
          <cell r="K1361" t="str">
            <v xml:space="preserve">TH-OSV-SUPPORT </v>
          </cell>
        </row>
        <row r="1362">
          <cell r="K1362" t="str">
            <v xml:space="preserve">TH-TS-FMIS </v>
          </cell>
        </row>
        <row r="1363">
          <cell r="K1363" t="str">
            <v xml:space="preserve">TH-TSS-CTRY SYSTEMS SUPPORT </v>
          </cell>
        </row>
        <row r="1364">
          <cell r="K1364" t="str">
            <v xml:space="preserve">TR-IS-INTERNEXT </v>
          </cell>
        </row>
        <row r="1365">
          <cell r="K1365" t="str">
            <v xml:space="preserve">TR-IT-CTM </v>
          </cell>
        </row>
        <row r="1366">
          <cell r="K1366" t="str">
            <v xml:space="preserve">TR-TSS-CTRY SYSTEMS SUPPORT </v>
          </cell>
        </row>
        <row r="1367">
          <cell r="K1367" t="str">
            <v xml:space="preserve">TW-DC-CRES SUPPORT </v>
          </cell>
        </row>
        <row r="1368">
          <cell r="K1368" t="str">
            <v xml:space="preserve">TW-IT-BANKING SUPPORT </v>
          </cell>
        </row>
        <row r="1369">
          <cell r="K1369" t="str">
            <v xml:space="preserve">TW-IT-CHANNEL </v>
          </cell>
        </row>
        <row r="1370">
          <cell r="K1370" t="str">
            <v xml:space="preserve">TW-IT-CTM </v>
          </cell>
        </row>
        <row r="1371">
          <cell r="K1371" t="str">
            <v xml:space="preserve">TW-IT-DATA CENTRE </v>
          </cell>
        </row>
        <row r="1372">
          <cell r="K1372" t="str">
            <v xml:space="preserve">TW-IT-DSIMS </v>
          </cell>
        </row>
        <row r="1373">
          <cell r="K1373" t="str">
            <v xml:space="preserve">TW-IT-DW </v>
          </cell>
        </row>
        <row r="1374">
          <cell r="K1374" t="str">
            <v xml:space="preserve">TW-IT-FIREWALL ADMIN </v>
          </cell>
        </row>
        <row r="1375">
          <cell r="K1375" t="str">
            <v xml:space="preserve">TW-IT-INFOSEC </v>
          </cell>
        </row>
        <row r="1376">
          <cell r="K1376" t="str">
            <v xml:space="preserve">TW-IT-PSS </v>
          </cell>
        </row>
        <row r="1377">
          <cell r="K1377" t="str">
            <v xml:space="preserve">TW-IT-RELEASE MANAGEMENT </v>
          </cell>
        </row>
        <row r="1378">
          <cell r="K1378" t="str">
            <v xml:space="preserve">TW-IT-RETAIL CASA </v>
          </cell>
        </row>
        <row r="1379">
          <cell r="K1379" t="str">
            <v xml:space="preserve">TW-IT-RETAIL LENDING </v>
          </cell>
        </row>
        <row r="1380">
          <cell r="K1380" t="str">
            <v xml:space="preserve">TW-IT-TPS-HSINCHU HELPDESK </v>
          </cell>
        </row>
        <row r="1381">
          <cell r="K1381" t="str">
            <v xml:space="preserve">TW-IT-TPS-MAINFRAME </v>
          </cell>
        </row>
        <row r="1382">
          <cell r="K1382" t="str">
            <v xml:space="preserve">TW-OSV-DATA CENTRE </v>
          </cell>
        </row>
        <row r="1383">
          <cell r="K1383" t="str">
            <v xml:space="preserve">TW-OSV-MFD SUPPORT </v>
          </cell>
        </row>
        <row r="1384">
          <cell r="K1384" t="str">
            <v xml:space="preserve">TW-OSV-TFN </v>
          </cell>
        </row>
        <row r="1385">
          <cell r="K1385" t="str">
            <v xml:space="preserve">TW-OSV-TPE-DESKTOP SUPPORT </v>
          </cell>
        </row>
        <row r="1386">
          <cell r="K1386" t="str">
            <v xml:space="preserve">TW-TS-FMIS </v>
          </cell>
        </row>
        <row r="1387">
          <cell r="K1387" t="str">
            <v xml:space="preserve">TW-TSS-CTRY SYSTEMS SUPPORT </v>
          </cell>
        </row>
        <row r="1388">
          <cell r="K1388" t="str">
            <v xml:space="preserve">TZ-DC-CRES SUPPORT </v>
          </cell>
        </row>
        <row r="1389">
          <cell r="K1389" t="str">
            <v xml:space="preserve">TZ-IT-CTM </v>
          </cell>
        </row>
        <row r="1390">
          <cell r="K1390" t="str">
            <v xml:space="preserve">TZ-TSS-CTRY SYSTEMS SUPPORT </v>
          </cell>
        </row>
        <row r="1391">
          <cell r="K1391" t="str">
            <v xml:space="preserve">UG-BIZ-GSCB FMS </v>
          </cell>
        </row>
        <row r="1392">
          <cell r="K1392" t="str">
            <v xml:space="preserve">UG-DC-CRES SUPPORT </v>
          </cell>
        </row>
        <row r="1393">
          <cell r="K1393" t="str">
            <v xml:space="preserve">UG-IT-CTM </v>
          </cell>
        </row>
        <row r="1394">
          <cell r="K1394" t="str">
            <v xml:space="preserve">UG-OSV-SCI </v>
          </cell>
        </row>
        <row r="1395">
          <cell r="K1395" t="str">
            <v xml:space="preserve">UG-TSS-CTRY SYSTEMS SUPPORT </v>
          </cell>
        </row>
        <row r="1396">
          <cell r="K1396" t="str">
            <v xml:space="preserve">UK-BIZ-COUNTRY FINANCE </v>
          </cell>
        </row>
        <row r="1397">
          <cell r="K1397" t="str">
            <v xml:space="preserve">UK-BIZ-GROUP FINANCE </v>
          </cell>
        </row>
        <row r="1398">
          <cell r="K1398" t="str">
            <v xml:space="preserve">UK-DC-CRES SUPPORT </v>
          </cell>
        </row>
        <row r="1399">
          <cell r="K1399" t="str">
            <v xml:space="preserve">UK-IS-ABK </v>
          </cell>
        </row>
        <row r="1400">
          <cell r="K1400" t="str">
            <v xml:space="preserve">UK-IS-BNR </v>
          </cell>
        </row>
        <row r="1401">
          <cell r="K1401" t="str">
            <v xml:space="preserve">UK-IS-L2-SCSTAR </v>
          </cell>
        </row>
        <row r="1402">
          <cell r="K1402" t="str">
            <v xml:space="preserve">UK-IS-SCSTAR </v>
          </cell>
        </row>
        <row r="1403">
          <cell r="K1403" t="str">
            <v xml:space="preserve">UK-IS-SCSTAR-SD </v>
          </cell>
        </row>
        <row r="1404">
          <cell r="K1404" t="str">
            <v xml:space="preserve">UK-IT-CTM </v>
          </cell>
        </row>
        <row r="1405">
          <cell r="K1405" t="str">
            <v xml:space="preserve">UK-IT-TELECOMMS </v>
          </cell>
        </row>
        <row r="1406">
          <cell r="K1406" t="str">
            <v xml:space="preserve">UK-OSV-PREMISES </v>
          </cell>
        </row>
        <row r="1407">
          <cell r="K1407" t="str">
            <v xml:space="preserve">UK-TELECOMS </v>
          </cell>
        </row>
        <row r="1408">
          <cell r="K1408" t="str">
            <v xml:space="preserve">UK-TS-FMIS </v>
          </cell>
        </row>
        <row r="1409">
          <cell r="K1409" t="str">
            <v xml:space="preserve">UK-TSS-CSS DESKTOP </v>
          </cell>
        </row>
        <row r="1410">
          <cell r="K1410" t="str">
            <v xml:space="preserve">UK-TSS-CSS INSTALLS </v>
          </cell>
        </row>
        <row r="1411">
          <cell r="K1411" t="str">
            <v xml:space="preserve">UK-TSS-CSS SERVER </v>
          </cell>
        </row>
        <row r="1412">
          <cell r="K1412" t="str">
            <v xml:space="preserve">US-BIZ-APPLICATION SECURITY </v>
          </cell>
        </row>
        <row r="1413">
          <cell r="K1413" t="str">
            <v xml:space="preserve">US-DC-CRES SUPPORT </v>
          </cell>
        </row>
        <row r="1414">
          <cell r="K1414" t="str">
            <v xml:space="preserve">US-IS-FRR </v>
          </cell>
        </row>
        <row r="1415">
          <cell r="K1415" t="str">
            <v xml:space="preserve">US-IS-ISS </v>
          </cell>
        </row>
        <row r="1416">
          <cell r="K1416" t="str">
            <v xml:space="preserve">US-IS-PROJECT </v>
          </cell>
        </row>
        <row r="1417">
          <cell r="K1417" t="str">
            <v xml:space="preserve">US-IT-CTM </v>
          </cell>
        </row>
        <row r="1418">
          <cell r="K1418" t="str">
            <v xml:space="preserve">US-IT-DATA CENTER </v>
          </cell>
        </row>
        <row r="1419">
          <cell r="K1419" t="str">
            <v xml:space="preserve">US-IT-EUC SUPPORT </v>
          </cell>
        </row>
        <row r="1420">
          <cell r="K1420" t="str">
            <v xml:space="preserve">US-IT-TELECOMMS </v>
          </cell>
        </row>
        <row r="1421">
          <cell r="K1421" t="str">
            <v xml:space="preserve">US-TS-FMIS </v>
          </cell>
        </row>
        <row r="1422">
          <cell r="K1422" t="str">
            <v xml:space="preserve">US-TSS-CSS DESKTOP </v>
          </cell>
        </row>
        <row r="1423">
          <cell r="K1423" t="str">
            <v xml:space="preserve">US-TSS-CSS SERVER </v>
          </cell>
        </row>
        <row r="1424">
          <cell r="K1424" t="str">
            <v xml:space="preserve">VN-BIZ-FLM </v>
          </cell>
        </row>
        <row r="1425">
          <cell r="K1425" t="str">
            <v xml:space="preserve">VN-DC-CRES SUPPORT </v>
          </cell>
        </row>
        <row r="1426">
          <cell r="K1426" t="str">
            <v xml:space="preserve">VN-IT-CTM </v>
          </cell>
        </row>
        <row r="1427">
          <cell r="K1427" t="str">
            <v xml:space="preserve">VN-OSV-DESKTOP </v>
          </cell>
        </row>
        <row r="1428">
          <cell r="K1428" t="str">
            <v xml:space="preserve">VN-TSS-CTRY SYSTEMS SUPPORT </v>
          </cell>
        </row>
        <row r="1429">
          <cell r="K1429" t="str">
            <v xml:space="preserve">ZA-DC-CRES SUPPORT </v>
          </cell>
        </row>
        <row r="1430">
          <cell r="K1430" t="str">
            <v xml:space="preserve">ZA-IT-CTM </v>
          </cell>
        </row>
        <row r="1431">
          <cell r="K1431" t="str">
            <v xml:space="preserve">ZA-IT-OPERATIONS </v>
          </cell>
        </row>
        <row r="1432">
          <cell r="K1432" t="str">
            <v xml:space="preserve">ZA-TS-FMIS </v>
          </cell>
        </row>
        <row r="1433">
          <cell r="K1433" t="str">
            <v xml:space="preserve">ZA-TSS-CTRY SYSTEMS SUPPORT </v>
          </cell>
        </row>
        <row r="1434">
          <cell r="K1434" t="str">
            <v xml:space="preserve">ZM-DC-CRES SUPPORT </v>
          </cell>
        </row>
        <row r="1435">
          <cell r="K1435" t="str">
            <v xml:space="preserve">ZM-IT-CTM </v>
          </cell>
        </row>
        <row r="1436">
          <cell r="K1436" t="str">
            <v xml:space="preserve">ZM-IT-OPERATIONS </v>
          </cell>
        </row>
        <row r="1437">
          <cell r="K1437" t="str">
            <v xml:space="preserve">ZM-OSV-SUPPORT </v>
          </cell>
        </row>
        <row r="1438">
          <cell r="K1438" t="str">
            <v xml:space="preserve">ZM-TSS-CTRY SYSTEMS SUPPORT </v>
          </cell>
        </row>
        <row r="1439">
          <cell r="K1439" t="str">
            <v xml:space="preserve">ZW-DC-CRES SUPPORT </v>
          </cell>
        </row>
        <row r="1440">
          <cell r="K1440" t="str">
            <v xml:space="preserve">ZW-IT-DATA CENTER </v>
          </cell>
        </row>
        <row r="1441">
          <cell r="K1441" t="str">
            <v xml:space="preserve">ZW-IT-OPERATIONS </v>
          </cell>
        </row>
        <row r="1442">
          <cell r="K1442" t="str">
            <v xml:space="preserve">ZW-TSS-CTRY SYSTEMS SUPPORT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paration"/>
      <sheetName val="GEMS Monitoring"/>
      <sheetName val="Activities"/>
      <sheetName val="EID (System)"/>
      <sheetName val="EID (Database)"/>
      <sheetName val="User"/>
      <sheetName val="Contact"/>
      <sheetName val="Preparation (Example)"/>
      <sheetName val="GEMS Monitoring (Example)"/>
      <sheetName val="Activities (Example)"/>
      <sheetName val="EID (System) (Example)"/>
      <sheetName val="EID (Database) (Example)"/>
      <sheetName val="User (Example)"/>
      <sheetName val="Contact (Example)"/>
      <sheetName val="Parameters"/>
      <sheetName val="Activities (Example1)"/>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ow r="3">
          <cell r="B3" t="str">
            <v xml:space="preserve">ABSPAY </v>
          </cell>
          <cell r="C3" t="str">
            <v>IS Team</v>
          </cell>
          <cell r="D3" t="str">
            <v>AE</v>
          </cell>
          <cell r="E3" t="str">
            <v>MESA</v>
          </cell>
          <cell r="F3" t="str">
            <v>AO - TCC1 - Team B</v>
          </cell>
        </row>
        <row r="4">
          <cell r="B4" t="str">
            <v>ACS</v>
          </cell>
          <cell r="C4" t="str">
            <v>ITSC East</v>
          </cell>
          <cell r="D4" t="str">
            <v>AF</v>
          </cell>
          <cell r="E4" t="str">
            <v>MRC</v>
          </cell>
          <cell r="F4" t="str">
            <v>AO - TCC1 - Team C</v>
          </cell>
        </row>
        <row r="5">
          <cell r="B5" t="str">
            <v>Active Directory (AD)</v>
          </cell>
          <cell r="C5" t="str">
            <v>ITSC West</v>
          </cell>
          <cell r="D5" t="str">
            <v>AR</v>
          </cell>
          <cell r="E5" t="str">
            <v>MRC-GL</v>
          </cell>
          <cell r="F5" t="str">
            <v>AO - TCC1 - Team D</v>
          </cell>
        </row>
        <row r="6">
          <cell r="B6" t="str">
            <v>Actuate Application Platorm</v>
          </cell>
          <cell r="D6" t="str">
            <v>AT</v>
          </cell>
          <cell r="E6" t="str">
            <v>HSP1</v>
          </cell>
          <cell r="F6" t="str">
            <v>AO - TCC1 - Team E</v>
          </cell>
        </row>
        <row r="7">
          <cell r="B7" t="str">
            <v>Ad Platform (Smart Marketing)</v>
          </cell>
          <cell r="D7" t="str">
            <v>AU</v>
          </cell>
          <cell r="E7" t="str">
            <v>HSP2</v>
          </cell>
          <cell r="F7" t="str">
            <v>AO - TCC1 - Team F</v>
          </cell>
        </row>
        <row r="8">
          <cell r="B8" t="str">
            <v>ADC</v>
          </cell>
          <cell r="D8" t="str">
            <v>BD</v>
          </cell>
          <cell r="E8" t="str">
            <v>HSP3</v>
          </cell>
          <cell r="F8" t="str">
            <v>AO - TCC2 - LIN</v>
          </cell>
        </row>
        <row r="9">
          <cell r="B9" t="str">
            <v>AMADEUS</v>
          </cell>
          <cell r="D9" t="str">
            <v>BH</v>
          </cell>
          <cell r="E9" t="str">
            <v>HSP4</v>
          </cell>
          <cell r="F9" t="str">
            <v>AO - TCC2 - SUN</v>
          </cell>
        </row>
        <row r="10">
          <cell r="B10" t="str">
            <v>AML-AOC</v>
          </cell>
          <cell r="D10" t="str">
            <v>BN</v>
          </cell>
          <cell r="F10" t="str">
            <v>AO - TCC2 - AS400</v>
          </cell>
        </row>
        <row r="11">
          <cell r="B11" t="str">
            <v>AML-CMR</v>
          </cell>
          <cell r="D11" t="str">
            <v>BR</v>
          </cell>
          <cell r="F11" t="str">
            <v>AO - TCC2 - AIX</v>
          </cell>
        </row>
        <row r="12">
          <cell r="B12" t="str">
            <v>AML-TM</v>
          </cell>
          <cell r="D12" t="str">
            <v>BW</v>
          </cell>
          <cell r="F12" t="str">
            <v>AO - TCC2 - WIN</v>
          </cell>
        </row>
        <row r="13">
          <cell r="B13" t="str">
            <v>AMS</v>
          </cell>
          <cell r="D13" t="str">
            <v>CA</v>
          </cell>
          <cell r="F13" t="str">
            <v>AO - TCC2 - DBA</v>
          </cell>
        </row>
        <row r="14">
          <cell r="B14" t="str">
            <v>APPS</v>
          </cell>
          <cell r="D14" t="str">
            <v>CH</v>
          </cell>
          <cell r="F14" t="str">
            <v>AO - TCC2 - APPS</v>
          </cell>
        </row>
        <row r="15">
          <cell r="B15" t="str">
            <v>APS</v>
          </cell>
          <cell r="D15" t="str">
            <v>CI</v>
          </cell>
          <cell r="F15" t="str">
            <v>AO - TCC2 - SG</v>
          </cell>
        </row>
        <row r="16">
          <cell r="B16" t="str">
            <v>ATP-ASSET TRADE PORT &amp; RTP- REPORT TRADE PORT (Magellan)</v>
          </cell>
          <cell r="D16" t="str">
            <v>CL</v>
          </cell>
          <cell r="F16" t="str">
            <v>AO - NSM</v>
          </cell>
        </row>
        <row r="17">
          <cell r="B17" t="str">
            <v>AVIS</v>
          </cell>
          <cell r="D17" t="str">
            <v>CM</v>
          </cell>
          <cell r="F17" t="str">
            <v>AO - TCC - NETWORK</v>
          </cell>
        </row>
        <row r="18">
          <cell r="B18" t="str">
            <v>B&amp;CPR</v>
          </cell>
          <cell r="D18" t="str">
            <v>CN</v>
          </cell>
          <cell r="F18" t="str">
            <v>AO - MR STORAGE</v>
          </cell>
        </row>
        <row r="19">
          <cell r="B19" t="str">
            <v>B&amp;CPR Fermat</v>
          </cell>
          <cell r="D19" t="str">
            <v>CO</v>
          </cell>
          <cell r="F19" t="str">
            <v>AO - MF STORAGE</v>
          </cell>
        </row>
        <row r="20">
          <cell r="B20" t="str">
            <v>BANKINFO</v>
          </cell>
          <cell r="D20" t="str">
            <v>DE</v>
          </cell>
          <cell r="F20" t="str">
            <v>AO - MF TS</v>
          </cell>
        </row>
        <row r="21">
          <cell r="B21" t="str">
            <v>BAR CODING SYSTEM</v>
          </cell>
          <cell r="D21" t="str">
            <v>EG</v>
          </cell>
          <cell r="F21" t="str">
            <v>AO - MF CICS MQ</v>
          </cell>
        </row>
        <row r="22">
          <cell r="B22" t="str">
            <v>BCRS</v>
          </cell>
          <cell r="D22" t="str">
            <v>ES</v>
          </cell>
          <cell r="F22" t="str">
            <v>AO - MF SS</v>
          </cell>
        </row>
        <row r="23">
          <cell r="B23" t="str">
            <v>BDW (MESA)</v>
          </cell>
          <cell r="D23" t="str">
            <v>FC</v>
          </cell>
          <cell r="F23" t="str">
            <v>AO - MF DBA</v>
          </cell>
        </row>
        <row r="24">
          <cell r="B24" t="str">
            <v>BLACKBERRY</v>
          </cell>
          <cell r="D24" t="str">
            <v>FK</v>
          </cell>
          <cell r="F24" t="str">
            <v>AO - MF COMMS</v>
          </cell>
        </row>
        <row r="25">
          <cell r="B25" t="str">
            <v>BN CCMS MPFD</v>
          </cell>
          <cell r="D25" t="str">
            <v>FR</v>
          </cell>
          <cell r="F25" t="str">
            <v>AO - EMC MR Operation</v>
          </cell>
        </row>
        <row r="26">
          <cell r="B26" t="str">
            <v>BN FIMIS</v>
          </cell>
          <cell r="D26" t="str">
            <v>GH</v>
          </cell>
          <cell r="F26" t="str">
            <v>AO - EMC MF Operation</v>
          </cell>
        </row>
        <row r="27">
          <cell r="B27" t="str">
            <v>BOI_MF</v>
          </cell>
          <cell r="D27" t="str">
            <v>GM</v>
          </cell>
          <cell r="F27" t="str">
            <v>AO - MEGA OPS</v>
          </cell>
        </row>
        <row r="28">
          <cell r="B28" t="str">
            <v>BOI_MR</v>
          </cell>
          <cell r="D28" t="str">
            <v>HK</v>
          </cell>
          <cell r="F28" t="str">
            <v>AO - JUMBO OPS</v>
          </cell>
        </row>
        <row r="29">
          <cell r="B29" t="str">
            <v>BRZE-IBANKING</v>
          </cell>
          <cell r="D29" t="str">
            <v>ID</v>
          </cell>
          <cell r="F29" t="str">
            <v>AO - DR CC</v>
          </cell>
        </row>
        <row r="30">
          <cell r="B30" t="str">
            <v>C1S (Service Platform)</v>
          </cell>
          <cell r="D30" t="str">
            <v>IN</v>
          </cell>
        </row>
        <row r="31">
          <cell r="B31" t="str">
            <v>CACS</v>
          </cell>
          <cell r="D31" t="str">
            <v>IR</v>
          </cell>
        </row>
        <row r="32">
          <cell r="B32" t="str">
            <v>CACS 8.1</v>
          </cell>
          <cell r="D32" t="str">
            <v>IR</v>
          </cell>
        </row>
        <row r="33">
          <cell r="B33" t="str">
            <v>CAPE</v>
          </cell>
          <cell r="D33" t="str">
            <v>IT</v>
          </cell>
        </row>
        <row r="34">
          <cell r="B34" t="str">
            <v>CARD-400</v>
          </cell>
          <cell r="D34" t="str">
            <v>JE</v>
          </cell>
        </row>
        <row r="35">
          <cell r="B35" t="str">
            <v>CAS</v>
          </cell>
          <cell r="D35" t="str">
            <v>JO</v>
          </cell>
        </row>
        <row r="36">
          <cell r="B36" t="str">
            <v xml:space="preserve">CB SIM PORTAL </v>
          </cell>
          <cell r="D36" t="str">
            <v>JP</v>
          </cell>
        </row>
        <row r="37">
          <cell r="B37" t="str">
            <v>CBIC</v>
          </cell>
          <cell r="D37" t="str">
            <v>KE</v>
          </cell>
        </row>
        <row r="38">
          <cell r="B38" t="str">
            <v>CBIC-OBIEE NFKPI</v>
          </cell>
          <cell r="D38" t="str">
            <v>KH</v>
          </cell>
        </row>
        <row r="39">
          <cell r="B39" t="str">
            <v>CBOS</v>
          </cell>
          <cell r="D39" t="str">
            <v>KR</v>
          </cell>
        </row>
        <row r="40">
          <cell r="B40" t="str">
            <v>CBRS MF (No online)</v>
          </cell>
          <cell r="D40" t="str">
            <v>KY</v>
          </cell>
        </row>
        <row r="41">
          <cell r="B41" t="str">
            <v>CB-SPEED</v>
          </cell>
          <cell r="D41" t="str">
            <v>KZ</v>
          </cell>
        </row>
        <row r="42">
          <cell r="B42" t="str">
            <v>CCBP</v>
          </cell>
          <cell r="D42" t="str">
            <v>LB</v>
          </cell>
        </row>
        <row r="43">
          <cell r="B43" t="str">
            <v>CCDS</v>
          </cell>
          <cell r="D43" t="str">
            <v>LK</v>
          </cell>
        </row>
        <row r="44">
          <cell r="B44" t="str">
            <v>CCER (no online)</v>
          </cell>
          <cell r="D44" t="str">
            <v>LU</v>
          </cell>
        </row>
        <row r="45">
          <cell r="B45" t="str">
            <v>CCMS</v>
          </cell>
          <cell r="D45" t="str">
            <v>MC</v>
          </cell>
        </row>
        <row r="46">
          <cell r="B46" t="str">
            <v>CCRIS</v>
          </cell>
          <cell r="D46" t="str">
            <v>MO</v>
          </cell>
        </row>
        <row r="47">
          <cell r="B47" t="str">
            <v>CCSP</v>
          </cell>
          <cell r="D47" t="str">
            <v>MU</v>
          </cell>
        </row>
        <row r="48">
          <cell r="B48" t="str">
            <v>CDR</v>
          </cell>
          <cell r="D48" t="str">
            <v>MX</v>
          </cell>
        </row>
        <row r="49">
          <cell r="B49" t="str">
            <v>CEMS</v>
          </cell>
          <cell r="D49" t="str">
            <v>MY</v>
          </cell>
        </row>
        <row r="50">
          <cell r="B50" t="str">
            <v>Centralized Bank Data Repository(CBDR)</v>
          </cell>
          <cell r="D50" t="str">
            <v>NG</v>
          </cell>
        </row>
        <row r="51">
          <cell r="B51" t="str">
            <v>Certificate issuing application (IPHONE)</v>
          </cell>
          <cell r="D51" t="str">
            <v>NP</v>
          </cell>
        </row>
        <row r="52">
          <cell r="B52" t="str">
            <v>CIMS</v>
          </cell>
          <cell r="D52" t="str">
            <v>OM</v>
          </cell>
        </row>
        <row r="53">
          <cell r="B53" t="str">
            <v>Citrix XEN Desktop</v>
          </cell>
          <cell r="D53" t="str">
            <v>PA</v>
          </cell>
        </row>
        <row r="54">
          <cell r="B54" t="str">
            <v>CLS</v>
          </cell>
          <cell r="D54" t="str">
            <v>PE</v>
          </cell>
        </row>
        <row r="55">
          <cell r="B55" t="str">
            <v>CMOD (MESA)</v>
          </cell>
          <cell r="D55" t="str">
            <v>PH</v>
          </cell>
        </row>
        <row r="56">
          <cell r="B56" t="str">
            <v>COATS</v>
          </cell>
          <cell r="D56" t="str">
            <v>PK</v>
          </cell>
        </row>
        <row r="57">
          <cell r="B57" t="str">
            <v>Common Business Integration Services (CBIS)</v>
          </cell>
          <cell r="D57" t="str">
            <v>PL</v>
          </cell>
        </row>
        <row r="58">
          <cell r="B58" t="str">
            <v>COMMON DATA SERVICES (CDS)</v>
          </cell>
          <cell r="D58" t="str">
            <v>QA</v>
          </cell>
        </row>
        <row r="59">
          <cell r="B59" t="str">
            <v>CONFLICTS</v>
          </cell>
          <cell r="D59" t="str">
            <v>RO</v>
          </cell>
        </row>
        <row r="60">
          <cell r="B60" t="str">
            <v>Control-M Server</v>
          </cell>
          <cell r="D60" t="str">
            <v>RU</v>
          </cell>
        </row>
        <row r="61">
          <cell r="B61" t="str">
            <v>COSRES II</v>
          </cell>
          <cell r="D61" t="str">
            <v>SE</v>
          </cell>
        </row>
        <row r="62">
          <cell r="B62" t="str">
            <v>CREDIT BUREAU</v>
          </cell>
          <cell r="D62" t="str">
            <v>SG</v>
          </cell>
        </row>
        <row r="63">
          <cell r="B63" t="str">
            <v>CRES-GPMS</v>
          </cell>
          <cell r="D63" t="str">
            <v>SL</v>
          </cell>
        </row>
        <row r="64">
          <cell r="B64" t="str">
            <v>CRM</v>
          </cell>
          <cell r="D64" t="str">
            <v>TH</v>
          </cell>
        </row>
        <row r="65">
          <cell r="B65" t="str">
            <v>CRM-RADAR</v>
          </cell>
          <cell r="D65" t="str">
            <v>TR</v>
          </cell>
        </row>
        <row r="66">
          <cell r="B66" t="str">
            <v>CTI-PHONE BANKING-SCBTL</v>
          </cell>
          <cell r="D66" t="str">
            <v>TW</v>
          </cell>
        </row>
        <row r="67">
          <cell r="B67" t="str">
            <v>CUSTOMER ONE</v>
          </cell>
          <cell r="D67" t="str">
            <v>TZ</v>
          </cell>
        </row>
        <row r="68">
          <cell r="B68" t="str">
            <v>CWORKS</v>
          </cell>
          <cell r="D68" t="str">
            <v>UA</v>
          </cell>
        </row>
        <row r="69">
          <cell r="B69" t="str">
            <v>DCS-DATA COLLECTION SYS</v>
          </cell>
          <cell r="D69" t="str">
            <v>UG</v>
          </cell>
        </row>
        <row r="70">
          <cell r="B70" t="str">
            <v>Deal/TicketManager</v>
          </cell>
          <cell r="D70" t="str">
            <v>UK</v>
          </cell>
        </row>
        <row r="71">
          <cell r="B71" t="str">
            <v>DIM (MYREG)</v>
          </cell>
          <cell r="D71" t="str">
            <v>US</v>
          </cell>
        </row>
        <row r="72">
          <cell r="B72" t="str">
            <v>DOCPREP</v>
          </cell>
          <cell r="D72" t="str">
            <v>UY</v>
          </cell>
        </row>
        <row r="73">
          <cell r="B73" t="str">
            <v>DOCUMENT MANAGER</v>
          </cell>
          <cell r="D73" t="str">
            <v>VE</v>
          </cell>
        </row>
        <row r="74">
          <cell r="B74" t="str">
            <v>DOTOPAL (APAC)</v>
          </cell>
          <cell r="D74" t="str">
            <v>VN</v>
          </cell>
        </row>
        <row r="75">
          <cell r="B75" t="str">
            <v>DOTOPAL (IN, MO)</v>
          </cell>
          <cell r="D75" t="str">
            <v>ZA</v>
          </cell>
        </row>
        <row r="76">
          <cell r="B76" t="str">
            <v>DOTOPAL (MESA)</v>
          </cell>
          <cell r="D76" t="str">
            <v>ZM</v>
          </cell>
        </row>
        <row r="77">
          <cell r="B77" t="str">
            <v>DSDB</v>
          </cell>
          <cell r="D77" t="str">
            <v>ZW</v>
          </cell>
        </row>
        <row r="78">
          <cell r="B78" t="str">
            <v>DTP</v>
          </cell>
        </row>
        <row r="79">
          <cell r="B79" t="str">
            <v>DTP-RG (IMEX)</v>
          </cell>
        </row>
        <row r="80">
          <cell r="B80" t="str">
            <v>DWPORTAL</v>
          </cell>
        </row>
        <row r="81">
          <cell r="B81" t="str">
            <v>E&amp;I</v>
          </cell>
        </row>
        <row r="82">
          <cell r="B82" t="str">
            <v>EASI</v>
          </cell>
        </row>
        <row r="83">
          <cell r="B83" t="str">
            <v>EBACS</v>
          </cell>
        </row>
        <row r="84">
          <cell r="B84" t="str">
            <v>EBBS – IBNK</v>
          </cell>
        </row>
        <row r="85">
          <cell r="B85" t="str">
            <v>EBBS (APAC, UK, SG eBranch)</v>
          </cell>
        </row>
        <row r="86">
          <cell r="B86" t="str">
            <v>EBBS (IN, MO)</v>
          </cell>
        </row>
        <row r="87">
          <cell r="B87" t="str">
            <v>EBBS (MESA)</v>
          </cell>
        </row>
        <row r="88">
          <cell r="B88" t="str">
            <v>ECAPS (under eSUITE)</v>
          </cell>
        </row>
        <row r="89">
          <cell r="B89" t="str">
            <v>eCAS</v>
          </cell>
        </row>
        <row r="90">
          <cell r="B90" t="str">
            <v>eCMS</v>
          </cell>
        </row>
        <row r="91">
          <cell r="B91" t="str">
            <v>ECOPS</v>
          </cell>
        </row>
        <row r="92">
          <cell r="B92" t="str">
            <v>ECSVS</v>
          </cell>
        </row>
        <row r="93">
          <cell r="B93" t="str">
            <v>EDITPACKAGE</v>
          </cell>
        </row>
        <row r="94">
          <cell r="B94" t="str">
            <v>EDI-TRADE</v>
          </cell>
        </row>
        <row r="95">
          <cell r="B95" t="str">
            <v>eFORM</v>
          </cell>
        </row>
        <row r="96">
          <cell r="B96" t="str">
            <v>EINVESTMENTS (under eSUITE)</v>
          </cell>
        </row>
        <row r="97">
          <cell r="B97" t="str">
            <v>EIOS</v>
          </cell>
        </row>
        <row r="98">
          <cell r="B98" t="str">
            <v>EL1</v>
          </cell>
        </row>
        <row r="99">
          <cell r="B99" t="str">
            <v>EMLPS</v>
          </cell>
        </row>
        <row r="100">
          <cell r="B100" t="str">
            <v>EMORTGAGE</v>
          </cell>
        </row>
        <row r="101">
          <cell r="B101" t="str">
            <v>EMORTGAGE (under eSUITE)</v>
          </cell>
        </row>
        <row r="102">
          <cell r="B102" t="str">
            <v>eOPS</v>
          </cell>
        </row>
        <row r="103">
          <cell r="B103" t="str">
            <v>ERAMS (under eSUITE)</v>
          </cell>
        </row>
        <row r="104">
          <cell r="B104" t="str">
            <v>ESSBASE PSF/PAS</v>
          </cell>
        </row>
        <row r="105">
          <cell r="B105" t="str">
            <v>E-STATEMENT</v>
          </cell>
        </row>
        <row r="106">
          <cell r="B106" t="str">
            <v>EUE</v>
          </cell>
        </row>
        <row r="107">
          <cell r="B107" t="str">
            <v>EXCHANGE</v>
          </cell>
        </row>
        <row r="108">
          <cell r="B108" t="str">
            <v>FACTSET #</v>
          </cell>
        </row>
        <row r="109">
          <cell r="B109" t="str">
            <v>FALCON</v>
          </cell>
        </row>
        <row r="110">
          <cell r="B110" t="str">
            <v>FAXB</v>
          </cell>
        </row>
        <row r="111">
          <cell r="B111" t="str">
            <v>FBS^</v>
          </cell>
        </row>
        <row r="112">
          <cell r="B112" t="str">
            <v>FDS</v>
          </cell>
        </row>
        <row r="113">
          <cell r="B113" t="str">
            <v>FICR</v>
          </cell>
        </row>
        <row r="114">
          <cell r="B114" t="str">
            <v>FIDS</v>
          </cell>
        </row>
        <row r="115">
          <cell r="B115" t="str">
            <v>FileNet *</v>
          </cell>
        </row>
        <row r="116">
          <cell r="B116" t="str">
            <v>Finantix</v>
          </cell>
        </row>
        <row r="117">
          <cell r="B117" t="str">
            <v>FIND</v>
          </cell>
        </row>
        <row r="118">
          <cell r="B118" t="str">
            <v>FINETL</v>
          </cell>
        </row>
        <row r="119">
          <cell r="B119" t="str">
            <v>FTMS</v>
          </cell>
        </row>
        <row r="120">
          <cell r="B120" t="str">
            <v>FXSUITE</v>
          </cell>
        </row>
        <row r="121">
          <cell r="B121" t="str">
            <v>GIANT</v>
          </cell>
        </row>
        <row r="122">
          <cell r="B122" t="str">
            <v>GII – NordicEdge OTP Server</v>
          </cell>
        </row>
        <row r="123">
          <cell r="B123" t="str">
            <v>Global Enhanced Cheque Security(GECS)</v>
          </cell>
        </row>
        <row r="124">
          <cell r="B124" t="str">
            <v>GLOS</v>
          </cell>
        </row>
        <row r="125">
          <cell r="B125" t="str">
            <v>GL-TRADE(OMS) #</v>
          </cell>
        </row>
        <row r="126">
          <cell r="B126" t="str">
            <v>GPBS</v>
          </cell>
        </row>
        <row r="127">
          <cell r="B127" t="str">
            <v>GWS</v>
          </cell>
        </row>
        <row r="128">
          <cell r="B128" t="str">
            <v>HFAS</v>
          </cell>
        </row>
        <row r="129">
          <cell r="B129" t="str">
            <v>HK Branch</v>
          </cell>
        </row>
        <row r="130">
          <cell r="B130" t="str">
            <v>HK CCPMP</v>
          </cell>
        </row>
        <row r="131">
          <cell r="B131" t="str">
            <v>HK HOGAN-PYMT EURO SI</v>
          </cell>
        </row>
        <row r="132">
          <cell r="B132" t="str">
            <v>HK IVR</v>
          </cell>
        </row>
        <row r="133">
          <cell r="B133" t="str">
            <v>HK NTSP</v>
          </cell>
        </row>
        <row r="134">
          <cell r="B134" t="str">
            <v>HOGAN – IDS</v>
          </cell>
        </row>
        <row r="135">
          <cell r="B135" t="str">
            <v>HOGAN – ODS</v>
          </cell>
        </row>
        <row r="136">
          <cell r="B136" t="str">
            <v>HOGAN – PAYMENT</v>
          </cell>
        </row>
        <row r="137">
          <cell r="B137" t="str">
            <v>HOGAN – UMB (No online)</v>
          </cell>
        </row>
        <row r="138">
          <cell r="B138" t="str">
            <v>Horizon MM</v>
          </cell>
        </row>
        <row r="139">
          <cell r="B139" t="str">
            <v>HSM</v>
          </cell>
        </row>
        <row r="140">
          <cell r="B140" t="str">
            <v>I-BANKING (MESA)</v>
          </cell>
        </row>
        <row r="141">
          <cell r="B141" t="str">
            <v>I-FACTOR</v>
          </cell>
        </row>
        <row r="142">
          <cell r="B142" t="str">
            <v>IFIS</v>
          </cell>
        </row>
        <row r="143">
          <cell r="B143" t="str">
            <v>IM – CPII, IW, WDB</v>
          </cell>
        </row>
        <row r="144">
          <cell r="B144" t="str">
            <v>INFO MANAGER</v>
          </cell>
        </row>
        <row r="145">
          <cell r="B145" t="str">
            <v>INFOHUB (GINT)</v>
          </cell>
        </row>
        <row r="146">
          <cell r="B146" t="str">
            <v>I-PLAN (TMMS)</v>
          </cell>
        </row>
        <row r="147">
          <cell r="B147" t="str">
            <v>IRBMS</v>
          </cell>
        </row>
        <row r="148">
          <cell r="B148" t="str">
            <v>ISIS (Brokers)</v>
          </cell>
        </row>
        <row r="149">
          <cell r="B149" t="str">
            <v>ISIS (Gateway)</v>
          </cell>
        </row>
        <row r="150">
          <cell r="B150" t="str">
            <v>ITBOS</v>
          </cell>
        </row>
        <row r="151">
          <cell r="B151" t="str">
            <v xml:space="preserve">ITEPS^ </v>
          </cell>
        </row>
        <row r="152">
          <cell r="B152" t="str">
            <v>IWS</v>
          </cell>
        </row>
        <row r="153">
          <cell r="B153" t="str">
            <v>KANA</v>
          </cell>
        </row>
        <row r="154">
          <cell r="B154" t="str">
            <v>LAS</v>
          </cell>
        </row>
        <row r="155">
          <cell r="B155" t="str">
            <v>Linux Netdump Server</v>
          </cell>
        </row>
        <row r="156">
          <cell r="B156" t="str">
            <v>LMS (MESA)</v>
          </cell>
        </row>
        <row r="157">
          <cell r="B157" t="str">
            <v>LOS</v>
          </cell>
        </row>
        <row r="158">
          <cell r="B158" t="str">
            <v>LOYALTY MANAGER (non-MESA)</v>
          </cell>
        </row>
        <row r="159">
          <cell r="B159" t="str">
            <v>LTP-LIMIT TRADE PORT &amp;  OTP-OPEN ACCOUNT TRADE PORT (Magellan)</v>
          </cell>
        </row>
        <row r="160">
          <cell r="B160" t="str">
            <v>MARGINTRAC</v>
          </cell>
        </row>
        <row r="161">
          <cell r="B161" t="str">
            <v>MBS</v>
          </cell>
        </row>
        <row r="162">
          <cell r="B162" t="str">
            <v>MCD</v>
          </cell>
        </row>
        <row r="163">
          <cell r="B163" t="str">
            <v>MCP</v>
          </cell>
        </row>
        <row r="164">
          <cell r="B164" t="str">
            <v>MDIS</v>
          </cell>
        </row>
        <row r="165">
          <cell r="B165" t="str">
            <v>MEPS+</v>
          </cell>
        </row>
        <row r="166">
          <cell r="B166" t="str">
            <v>MFES</v>
          </cell>
        </row>
        <row r="167">
          <cell r="B167" t="str">
            <v>MI-BANKING-MPS</v>
          </cell>
        </row>
        <row r="168">
          <cell r="B168" t="str">
            <v>Mi-Revenue</v>
          </cell>
        </row>
        <row r="169">
          <cell r="B169" t="str">
            <v>MIS</v>
          </cell>
        </row>
        <row r="170">
          <cell r="B170" t="str">
            <v>MOBS-SMS</v>
          </cell>
        </row>
        <row r="171">
          <cell r="B171" t="str">
            <v>MY Branch</v>
          </cell>
        </row>
        <row r="172">
          <cell r="B172" t="str">
            <v>MY CTCS</v>
          </cell>
        </row>
        <row r="173">
          <cell r="B173" t="str">
            <v>MY HBAC</v>
          </cell>
        </row>
        <row r="174">
          <cell r="B174" t="str">
            <v>MY IVR</v>
          </cell>
        </row>
        <row r="175">
          <cell r="B175" t="str">
            <v>MY RENTAS</v>
          </cell>
        </row>
        <row r="176">
          <cell r="B176" t="str">
            <v>NBU</v>
          </cell>
        </row>
        <row r="177">
          <cell r="B177" t="str">
            <v>NCS</v>
          </cell>
        </row>
        <row r="178">
          <cell r="B178" t="str">
            <v>NETIMEX</v>
          </cell>
        </row>
        <row r="179">
          <cell r="B179" t="str">
            <v>NEW EC MODEL (RF)</v>
          </cell>
        </row>
        <row r="180">
          <cell r="B180" t="str">
            <v>NTSP (SERVICE BANKER)</v>
          </cell>
        </row>
        <row r="181">
          <cell r="B181" t="str">
            <v>OAMS</v>
          </cell>
        </row>
        <row r="182">
          <cell r="B182" t="str">
            <v>OCS #</v>
          </cell>
        </row>
        <row r="183">
          <cell r="B183" t="str">
            <v>OCTOPUS</v>
          </cell>
        </row>
        <row r="184">
          <cell r="B184" t="str">
            <v>ODS (CB)</v>
          </cell>
        </row>
        <row r="185">
          <cell r="B185" t="str">
            <v>OneTick</v>
          </cell>
        </row>
        <row r="186">
          <cell r="B186" t="str">
            <v>Online Forms Platform</v>
          </cell>
        </row>
        <row r="187">
          <cell r="B187" t="str">
            <v>ONTRACK</v>
          </cell>
        </row>
        <row r="188">
          <cell r="B188" t="str">
            <v>ORR</v>
          </cell>
        </row>
        <row r="189">
          <cell r="B189" t="str">
            <v>OST</v>
          </cell>
        </row>
        <row r="190">
          <cell r="B190" t="str">
            <v>P3</v>
          </cell>
        </row>
        <row r="191">
          <cell r="B191" t="str">
            <v>PAS</v>
          </cell>
        </row>
        <row r="192">
          <cell r="B192" t="str">
            <v>PAS2</v>
          </cell>
        </row>
        <row r="193">
          <cell r="B193" t="str">
            <v>PDW</v>
          </cell>
        </row>
        <row r="194">
          <cell r="B194" t="str">
            <v>PEOPLESOFT EPROCUREMENT (P2P &amp; PSTE)</v>
          </cell>
        </row>
        <row r="195">
          <cell r="B195" t="str">
            <v>PEOPLESOFT FINANCIALS</v>
          </cell>
        </row>
        <row r="196">
          <cell r="B196" t="str">
            <v>PEOPLESOFT FUNDS TRANSFER PRICING (FTP)</v>
          </cell>
        </row>
        <row r="197">
          <cell r="B197" t="str">
            <v>PEOPLESOFT HRMS</v>
          </cell>
        </row>
        <row r="198">
          <cell r="B198" t="str">
            <v>PEOPLESOFT PAYROLL (PS GP)</v>
          </cell>
        </row>
        <row r="199">
          <cell r="B199" t="str">
            <v>PEOPLESOFT PORTAL</v>
          </cell>
        </row>
        <row r="200">
          <cell r="B200" t="str">
            <v>PEOPLESOFT T&amp;E</v>
          </cell>
        </row>
        <row r="201">
          <cell r="B201" t="str">
            <v>Proc and Spend analytics</v>
          </cell>
        </row>
        <row r="202">
          <cell r="B202" t="str">
            <v>PRODUCTIVITY SEISMOGRAPH</v>
          </cell>
        </row>
        <row r="203">
          <cell r="B203" t="str">
            <v>PSB</v>
          </cell>
        </row>
        <row r="204">
          <cell r="B204" t="str">
            <v>PTS-DOC1</v>
          </cell>
        </row>
        <row r="205">
          <cell r="B205" t="str">
            <v>Push Mail</v>
          </cell>
        </row>
        <row r="206">
          <cell r="B206" t="str">
            <v>RAPID CASH</v>
          </cell>
        </row>
        <row r="207">
          <cell r="B207" t="str">
            <v>RBS (No Online)</v>
          </cell>
        </row>
        <row r="208">
          <cell r="B208" t="str">
            <v>RCMS</v>
          </cell>
        </row>
        <row r="209">
          <cell r="B209" t="str">
            <v>RDS</v>
          </cell>
        </row>
        <row r="210">
          <cell r="B210" t="str">
            <v>Regulatory Compensation Payout System(RCPS)</v>
          </cell>
        </row>
        <row r="211">
          <cell r="B211" t="str">
            <v>REMEDY</v>
          </cell>
        </row>
        <row r="212">
          <cell r="B212" t="str">
            <v>RFAS</v>
          </cell>
        </row>
        <row r="213">
          <cell r="B213" t="str">
            <v>RISK MI</v>
          </cell>
        </row>
        <row r="214">
          <cell r="B214" t="str">
            <v>RISKNET</v>
          </cell>
        </row>
        <row r="215">
          <cell r="B215" t="str">
            <v>RLS</v>
          </cell>
        </row>
        <row r="216">
          <cell r="B216" t="str">
            <v>RMDS</v>
          </cell>
        </row>
        <row r="217">
          <cell r="B217" t="str">
            <v>RMDS (Tick and Roll System)</v>
          </cell>
        </row>
        <row r="218">
          <cell r="B218" t="str">
            <v>RMS</v>
          </cell>
        </row>
        <row r="219">
          <cell r="B219" t="str">
            <v>ROW</v>
          </cell>
        </row>
        <row r="220">
          <cell r="B220" t="str">
            <v>RPR (No online)</v>
          </cell>
        </row>
        <row r="221">
          <cell r="B221" t="str">
            <v>RSR</v>
          </cell>
        </row>
        <row r="222">
          <cell r="B222" t="str">
            <v>S2B Link</v>
          </cell>
        </row>
        <row r="223">
          <cell r="B223" t="str">
            <v>SABA</v>
          </cell>
        </row>
        <row r="224">
          <cell r="B224" t="str">
            <v>SAO</v>
          </cell>
        </row>
        <row r="225">
          <cell r="B225" t="str">
            <v>SAOLite</v>
          </cell>
        </row>
        <row r="226">
          <cell r="B226" t="str">
            <v>Saturn (Trading Aggregator (APAMA))</v>
          </cell>
        </row>
        <row r="227">
          <cell r="B227" t="str">
            <v>SCE</v>
          </cell>
        </row>
        <row r="228">
          <cell r="B228" t="str">
            <v>SCS/SSDM</v>
          </cell>
        </row>
        <row r="229">
          <cell r="B229" t="str">
            <v>SCST</v>
          </cell>
        </row>
        <row r="230">
          <cell r="B230" t="str">
            <v>SDMS-SINGLE DOC MGMT SYS</v>
          </cell>
        </row>
        <row r="231">
          <cell r="B231" t="str">
            <v>SDS/CAU</v>
          </cell>
        </row>
        <row r="232">
          <cell r="B232" t="str">
            <v>Security Management</v>
          </cell>
        </row>
        <row r="233">
          <cell r="B233" t="str">
            <v>SENSATION</v>
          </cell>
        </row>
        <row r="234">
          <cell r="B234" t="str">
            <v>SG Branch</v>
          </cell>
        </row>
        <row r="235">
          <cell r="B235" t="str">
            <v>SG CCMS MPFD</v>
          </cell>
        </row>
        <row r="236">
          <cell r="B236" t="str">
            <v>SG CTS</v>
          </cell>
        </row>
        <row r="237">
          <cell r="B237" t="str">
            <v>SG eGIRO</v>
          </cell>
        </row>
        <row r="238">
          <cell r="B238" t="str">
            <v>SG Gemalto</v>
          </cell>
        </row>
        <row r="239">
          <cell r="B239" t="str">
            <v>SG IMEX Printing</v>
          </cell>
        </row>
        <row r="240">
          <cell r="B240" t="str">
            <v>SG IVR</v>
          </cell>
        </row>
        <row r="241">
          <cell r="B241" t="str">
            <v>SG MASNET</v>
          </cell>
        </row>
        <row r="242">
          <cell r="B242" t="str">
            <v>SG NETS</v>
          </cell>
        </row>
        <row r="243">
          <cell r="B243" t="str">
            <v xml:space="preserve">SG OLT3 </v>
          </cell>
        </row>
        <row r="244">
          <cell r="B244" t="str">
            <v>SG TSLM (PSLM - Out scope)</v>
          </cell>
        </row>
        <row r="245">
          <cell r="B245" t="str">
            <v>ShareOne</v>
          </cell>
        </row>
        <row r="246">
          <cell r="B246" t="str">
            <v>SharePoint</v>
          </cell>
        </row>
        <row r="247">
          <cell r="B247" t="str">
            <v>SIDDA</v>
          </cell>
        </row>
        <row r="248">
          <cell r="B248" t="str">
            <v>Single Sign On(SSO)</v>
          </cell>
        </row>
        <row r="249">
          <cell r="B249" t="str">
            <v>SME MI</v>
          </cell>
        </row>
        <row r="250">
          <cell r="B250" t="str">
            <v>SMS Banking </v>
          </cell>
        </row>
        <row r="251">
          <cell r="B251" t="str">
            <v>SMTP</v>
          </cell>
        </row>
        <row r="252">
          <cell r="B252" t="str">
            <v>SPARROW</v>
          </cell>
        </row>
        <row r="253">
          <cell r="B253" t="str">
            <v>SPARROW NET HUB</v>
          </cell>
        </row>
        <row r="254">
          <cell r="B254" t="str">
            <v>SRDMS</v>
          </cell>
        </row>
        <row r="255">
          <cell r="B255" t="str">
            <v>SSW</v>
          </cell>
        </row>
        <row r="256">
          <cell r="B256" t="str">
            <v>STMT ENGINE</v>
          </cell>
        </row>
        <row r="257">
          <cell r="B257" t="str">
            <v>STORQM+</v>
          </cell>
        </row>
        <row r="258">
          <cell r="B258" t="str">
            <v>STP Engine</v>
          </cell>
        </row>
        <row r="259">
          <cell r="B259" t="str">
            <v>STRAIGHT2BANK (CBS, DS,WEBBANK)</v>
          </cell>
        </row>
        <row r="260">
          <cell r="B260" t="str">
            <v>STRAIGHT2BANK (CCS, GTI, H2H, INFOBUS, MQ,  SSS, SAPXI)</v>
          </cell>
        </row>
        <row r="261">
          <cell r="B261" t="str">
            <v>Straight2Bank for SME</v>
          </cell>
        </row>
        <row r="262">
          <cell r="B262" t="str">
            <v>STRAUSS</v>
          </cell>
        </row>
        <row r="263">
          <cell r="B263" t="str">
            <v>STS</v>
          </cell>
        </row>
        <row r="264">
          <cell r="B264" t="str">
            <v>SVS</v>
          </cell>
        </row>
        <row r="265">
          <cell r="B265" t="str">
            <v>TCEXIM</v>
          </cell>
        </row>
        <row r="266">
          <cell r="B266" t="str">
            <v>TELESALES   C-CENTRIC</v>
          </cell>
        </row>
        <row r="267">
          <cell r="B267" t="str">
            <v>TING</v>
          </cell>
        </row>
        <row r="268">
          <cell r="B268" t="str">
            <v>TIPS</v>
          </cell>
        </row>
        <row r="269">
          <cell r="B269" t="str">
            <v>TPS</v>
          </cell>
        </row>
        <row r="270">
          <cell r="B270" t="str">
            <v>TRADE SAM</v>
          </cell>
        </row>
        <row r="271">
          <cell r="B271" t="str">
            <v>TRADE TI</v>
          </cell>
        </row>
        <row r="272">
          <cell r="B272" t="str">
            <v>TRANSACT/SME</v>
          </cell>
        </row>
        <row r="273">
          <cell r="B273" t="str">
            <v>TW EASI Opt 9</v>
          </cell>
        </row>
        <row r="274">
          <cell r="B274" t="str">
            <v>TW IMEX Printing</v>
          </cell>
        </row>
        <row r="275">
          <cell r="B275" t="str">
            <v>TW IVR</v>
          </cell>
        </row>
        <row r="276">
          <cell r="B276" t="str">
            <v>TW PU info</v>
          </cell>
        </row>
        <row r="277">
          <cell r="B277" t="str">
            <v>UTS</v>
          </cell>
        </row>
        <row r="278">
          <cell r="B278" t="str">
            <v>VBV^</v>
          </cell>
        </row>
        <row r="279">
          <cell r="B279" t="str">
            <v xml:space="preserve">VISA </v>
          </cell>
        </row>
        <row r="280">
          <cell r="B280" t="str">
            <v xml:space="preserve">WBIM (PMI) </v>
          </cell>
        </row>
        <row r="281">
          <cell r="B281" t="str">
            <v>WORKWISE (Clarity)</v>
          </cell>
        </row>
        <row r="282">
          <cell r="B282" t="str">
            <v>WRAP/IMG</v>
          </cell>
        </row>
        <row r="283">
          <cell r="B283" t="str">
            <v>WSD</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paration"/>
      <sheetName val="GEMS Monitoring"/>
      <sheetName val="HW Component"/>
      <sheetName val="Activities"/>
      <sheetName val="EID (System)"/>
      <sheetName val="EID (Database)"/>
      <sheetName val="Contact"/>
      <sheetName val="User (Instruction)"/>
      <sheetName val="Preparation (Example)"/>
      <sheetName val="GEMS Monitoring (Example)"/>
      <sheetName val="Activities (Example)"/>
      <sheetName val="EID (System) (Example)"/>
      <sheetName val="EID (Database) (Example)"/>
      <sheetName val="Contact (Example)"/>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3D SECURE</v>
          </cell>
          <cell r="F3" t="str">
            <v>AO-HK MF CICS</v>
          </cell>
          <cell r="G3" t="str">
            <v>Mega (Active-Passive)</v>
          </cell>
          <cell r="H3" t="str">
            <v xml:space="preserve"> --------&gt;</v>
          </cell>
          <cell r="I3" t="str">
            <v>Production BAU Data</v>
          </cell>
        </row>
        <row r="4">
          <cell r="B4" t="str">
            <v>AAG</v>
          </cell>
          <cell r="F4" t="str">
            <v>AO-HK MF COMM</v>
          </cell>
          <cell r="G4" t="str">
            <v>Jumbo (Active-Passive)</v>
          </cell>
          <cell r="H4" t="str">
            <v xml:space="preserve"> &lt;--------</v>
          </cell>
          <cell r="I4" t="str">
            <v>Testing Data</v>
          </cell>
        </row>
        <row r="5">
          <cell r="B5" t="str">
            <v xml:space="preserve">ABSPAY </v>
          </cell>
          <cell r="F5" t="str">
            <v>AO-HK MF DBA</v>
          </cell>
          <cell r="G5" t="str">
            <v>Mega &amp; Jumbo (Active-Active)</v>
          </cell>
          <cell r="H5" t="str">
            <v>Replication Suspended</v>
          </cell>
        </row>
        <row r="6">
          <cell r="B6" t="str">
            <v>ACR</v>
          </cell>
          <cell r="F6" t="str">
            <v>AO-HK MF SERVER MGMT</v>
          </cell>
          <cell r="H6" t="str">
            <v>No Replication</v>
          </cell>
        </row>
        <row r="7">
          <cell r="B7" t="str">
            <v>Active Directory (AD)</v>
          </cell>
          <cell r="F7" t="str">
            <v>AO-HK MF SS HSP1</v>
          </cell>
        </row>
        <row r="8">
          <cell r="B8" t="str">
            <v>Actuate Application Platform</v>
          </cell>
          <cell r="F8" t="str">
            <v>AO-HK MF SS HSP2</v>
          </cell>
        </row>
        <row r="9">
          <cell r="B9" t="str">
            <v>Ad Platform (Smart Marketing)</v>
          </cell>
          <cell r="F9" t="str">
            <v>AO-HK MF SS HSP3</v>
          </cell>
        </row>
        <row r="10">
          <cell r="B10" t="str">
            <v>ADC</v>
          </cell>
          <cell r="F10" t="str">
            <v>AO-HK MF SS HSP4</v>
          </cell>
        </row>
        <row r="11">
          <cell r="B11" t="str">
            <v>AGCapital</v>
          </cell>
          <cell r="F11" t="str">
            <v>AO-HK MF STORAGE</v>
          </cell>
        </row>
        <row r="12">
          <cell r="B12" t="str">
            <v>AMADEUS</v>
          </cell>
          <cell r="F12" t="str">
            <v>AO-HK MR BUR</v>
          </cell>
        </row>
        <row r="13">
          <cell r="B13" t="str">
            <v>AML-AOC</v>
          </cell>
          <cell r="F13" t="str">
            <v>AO-HK MR DR</v>
          </cell>
        </row>
        <row r="14">
          <cell r="B14" t="str">
            <v>AML-CMR</v>
          </cell>
          <cell r="F14" t="str">
            <v>AO-HK MR GEMS</v>
          </cell>
        </row>
        <row r="15">
          <cell r="B15" t="str">
            <v>AML-TM</v>
          </cell>
          <cell r="F15" t="str">
            <v>AO-HK MR STORAGE</v>
          </cell>
        </row>
        <row r="16">
          <cell r="B16" t="str">
            <v>AMS</v>
          </cell>
          <cell r="F16" t="str">
            <v>AO-HK MR UNIX TEAM C</v>
          </cell>
        </row>
        <row r="17">
          <cell r="B17" t="str">
            <v>APPS</v>
          </cell>
          <cell r="F17" t="str">
            <v>AO-HK MR UNIX TEAM D</v>
          </cell>
        </row>
        <row r="18">
          <cell r="B18" t="str">
            <v>APS</v>
          </cell>
          <cell r="F18" t="str">
            <v>AO-HK MR UNIX TEAM E</v>
          </cell>
        </row>
        <row r="19">
          <cell r="B19" t="str">
            <v>AskHR</v>
          </cell>
          <cell r="F19" t="str">
            <v>AO-HK MR UNIX TEAM F</v>
          </cell>
        </row>
        <row r="20">
          <cell r="B20" t="str">
            <v>ATP-ASSET TRADE PORT &amp; RTP- REPORT TRADE PORT (Magellan)</v>
          </cell>
          <cell r="F20" t="str">
            <v>AO-HK MR WINTEL</v>
          </cell>
        </row>
        <row r="21">
          <cell r="B21" t="str">
            <v>AVIS</v>
          </cell>
          <cell r="F21" t="str">
            <v>AO-HK NETWORK</v>
          </cell>
        </row>
        <row r="22">
          <cell r="B22" t="str">
            <v>B&amp;CPR</v>
          </cell>
          <cell r="F22" t="str">
            <v>AO-IN MR AIX</v>
          </cell>
        </row>
        <row r="23">
          <cell r="B23" t="str">
            <v>B&amp;CPR Fermat</v>
          </cell>
          <cell r="F23" t="str">
            <v>AO-IN MR APP</v>
          </cell>
        </row>
        <row r="24">
          <cell r="B24" t="str">
            <v>BANKINFO</v>
          </cell>
          <cell r="F24" t="str">
            <v>AO-IN MR DBA</v>
          </cell>
        </row>
        <row r="25">
          <cell r="B25" t="str">
            <v>BAR CODING SYSTEM</v>
          </cell>
          <cell r="F25" t="str">
            <v>AO-IN MR HPUX</v>
          </cell>
        </row>
        <row r="26">
          <cell r="B26" t="str">
            <v>BCRS</v>
          </cell>
          <cell r="F26" t="str">
            <v>AO-IN MR LIN</v>
          </cell>
        </row>
        <row r="27">
          <cell r="B27" t="str">
            <v>BDW (MESA)</v>
          </cell>
          <cell r="F27" t="str">
            <v>AO-IN MR NSM</v>
          </cell>
        </row>
        <row r="28">
          <cell r="B28" t="str">
            <v>BLACKBERRY</v>
          </cell>
          <cell r="F28" t="str">
            <v>AO-IN MR SUN</v>
          </cell>
        </row>
        <row r="29">
          <cell r="B29" t="str">
            <v>BOI_MF</v>
          </cell>
          <cell r="F29" t="str">
            <v>AO-IN MR WINTEL</v>
          </cell>
        </row>
        <row r="30">
          <cell r="B30" t="str">
            <v>BOI_MR</v>
          </cell>
          <cell r="F30" t="str">
            <v>AO-MY MF EMC</v>
          </cell>
        </row>
        <row r="31">
          <cell r="B31" t="str">
            <v>Branch Testing</v>
          </cell>
          <cell r="F31" t="str">
            <v>AO-MY MR EMC</v>
          </cell>
        </row>
        <row r="32">
          <cell r="B32" t="str">
            <v>Branch Testing (CDM)</v>
          </cell>
          <cell r="F32" t="str">
            <v>AO-SG MR SERVER TEAM</v>
          </cell>
        </row>
        <row r="33">
          <cell r="B33" t="str">
            <v>BRZE-IBANKING</v>
          </cell>
        </row>
        <row r="34">
          <cell r="B34" t="str">
            <v>C1S (Service Platform)</v>
          </cell>
        </row>
        <row r="35">
          <cell r="B35" t="str">
            <v>CACS</v>
          </cell>
        </row>
        <row r="36">
          <cell r="B36" t="str">
            <v>CACS 8.1</v>
          </cell>
        </row>
        <row r="37">
          <cell r="B37" t="str">
            <v>CAPE</v>
          </cell>
        </row>
        <row r="38">
          <cell r="B38" t="str">
            <v>CARD-400</v>
          </cell>
        </row>
        <row r="39">
          <cell r="B39" t="str">
            <v>CAS</v>
          </cell>
        </row>
        <row r="40">
          <cell r="B40" t="str">
            <v>CB SIM PORTAL</v>
          </cell>
        </row>
        <row r="41">
          <cell r="B41" t="str">
            <v>CBIC</v>
          </cell>
        </row>
        <row r="42">
          <cell r="B42" t="str">
            <v>CBIC-OBIEE NFKPI</v>
          </cell>
        </row>
        <row r="43">
          <cell r="B43" t="str">
            <v>CBOS</v>
          </cell>
        </row>
        <row r="44">
          <cell r="B44" t="str">
            <v>CBRS MF (No online)</v>
          </cell>
        </row>
        <row r="45">
          <cell r="B45" t="str">
            <v>CB-SPEED</v>
          </cell>
        </row>
        <row r="46">
          <cell r="B46" t="str">
            <v>CCBP</v>
          </cell>
        </row>
        <row r="47">
          <cell r="B47" t="str">
            <v>CCER (no online)</v>
          </cell>
        </row>
        <row r="48">
          <cell r="B48" t="str">
            <v>CCMS</v>
          </cell>
        </row>
        <row r="49">
          <cell r="B49" t="str">
            <v>CCMS Merchant Payment File Download</v>
          </cell>
        </row>
        <row r="50">
          <cell r="B50" t="str">
            <v>CCRIS</v>
          </cell>
        </row>
        <row r="51">
          <cell r="B51" t="str">
            <v>CCSP</v>
          </cell>
        </row>
        <row r="52">
          <cell r="B52" t="str">
            <v>CEMS</v>
          </cell>
        </row>
        <row r="53">
          <cell r="B53" t="str">
            <v xml:space="preserve">Centralized Bank Data Repository(CBDR) </v>
          </cell>
        </row>
        <row r="54">
          <cell r="B54" t="str">
            <v>Centralized CTI</v>
          </cell>
        </row>
        <row r="55">
          <cell r="B55" t="str">
            <v>CIMS</v>
          </cell>
        </row>
        <row r="56">
          <cell r="B56" t="str">
            <v xml:space="preserve">Citrix XEN Desktop </v>
          </cell>
        </row>
        <row r="57">
          <cell r="B57" t="str">
            <v>CLS</v>
          </cell>
        </row>
        <row r="58">
          <cell r="B58" t="str">
            <v xml:space="preserve">CLS </v>
          </cell>
        </row>
        <row r="59">
          <cell r="B59" t="str">
            <v>CMOD (MESA)</v>
          </cell>
        </row>
        <row r="60">
          <cell r="B60" t="str">
            <v>COATS</v>
          </cell>
        </row>
        <row r="61">
          <cell r="B61" t="str">
            <v>COCOA</v>
          </cell>
        </row>
        <row r="62">
          <cell r="B62" t="str">
            <v>Common Business Integration Services (CBIS)</v>
          </cell>
        </row>
        <row r="63">
          <cell r="B63" t="str">
            <v>COMMON DATA SERVICES (CDS)</v>
          </cell>
        </row>
        <row r="64">
          <cell r="B64" t="str">
            <v>CONFLICTS</v>
          </cell>
        </row>
        <row r="65">
          <cell r="B65" t="str">
            <v>COSRES II</v>
          </cell>
        </row>
        <row r="66">
          <cell r="B66" t="str">
            <v>CPF (MASNET) - RLS Enquiry</v>
          </cell>
        </row>
        <row r="67">
          <cell r="B67" t="str">
            <v>CREDIT BUREAU</v>
          </cell>
        </row>
        <row r="68">
          <cell r="B68" t="str">
            <v>CRES-GPMS</v>
          </cell>
        </row>
        <row r="69">
          <cell r="B69" t="str">
            <v>CRM</v>
          </cell>
        </row>
        <row r="70">
          <cell r="B70" t="str">
            <v>CRM-RADAR</v>
          </cell>
        </row>
        <row r="71">
          <cell r="B71" t="str">
            <v>CTCS</v>
          </cell>
        </row>
        <row r="72">
          <cell r="B72" t="str">
            <v>CTS</v>
          </cell>
        </row>
        <row r="73">
          <cell r="B73" t="str">
            <v>CUSTOMER ONE</v>
          </cell>
        </row>
        <row r="74">
          <cell r="B74" t="str">
            <v xml:space="preserve">CUSTOMER ONE </v>
          </cell>
        </row>
        <row r="75">
          <cell r="B75" t="str">
            <v>CWORKS</v>
          </cell>
        </row>
        <row r="76">
          <cell r="B76" t="str">
            <v>DCS-DATA COLLECTION SYS</v>
          </cell>
        </row>
        <row r="77">
          <cell r="B77" t="str">
            <v>Deal/TicketManager</v>
          </cell>
        </row>
        <row r="78">
          <cell r="B78" t="str">
            <v>Doc Trade Port RG</v>
          </cell>
        </row>
        <row r="79">
          <cell r="B79" t="str">
            <v>DocAve Manager</v>
          </cell>
        </row>
        <row r="80">
          <cell r="B80" t="str">
            <v>DOCPREP</v>
          </cell>
        </row>
        <row r="81">
          <cell r="B81" t="str">
            <v>DOCUMENT MANAGER</v>
          </cell>
        </row>
        <row r="82">
          <cell r="B82" t="str">
            <v>DOTOPAL (APAC)</v>
          </cell>
        </row>
        <row r="83">
          <cell r="B83" t="str">
            <v>DOTOPAL (IN, MO)</v>
          </cell>
        </row>
        <row r="84">
          <cell r="B84" t="str">
            <v>DOTOPAL (MESA)</v>
          </cell>
        </row>
        <row r="85">
          <cell r="B85" t="str">
            <v>DSDB</v>
          </cell>
        </row>
        <row r="86">
          <cell r="B86" t="str">
            <v>DTP</v>
          </cell>
        </row>
        <row r="87">
          <cell r="B87" t="str">
            <v>DWPORTAL</v>
          </cell>
        </row>
        <row r="88">
          <cell r="B88" t="str">
            <v>E&amp;I</v>
          </cell>
        </row>
        <row r="89">
          <cell r="B89" t="str">
            <v>EASI</v>
          </cell>
        </row>
        <row r="90">
          <cell r="B90" t="str">
            <v>EBACS (under BDW)</v>
          </cell>
        </row>
        <row r="91">
          <cell r="B91" t="str">
            <v>EBBS – IBNK</v>
          </cell>
        </row>
        <row r="92">
          <cell r="B92" t="str">
            <v>EBBS (APAC, UK, SG eBranch)</v>
          </cell>
        </row>
        <row r="93">
          <cell r="B93" t="str">
            <v>EBBS (IN, MO)</v>
          </cell>
        </row>
        <row r="94">
          <cell r="B94" t="str">
            <v>EBBS (MESA)</v>
          </cell>
        </row>
        <row r="95">
          <cell r="B95" t="str">
            <v>ECAPS (under eSUITE)</v>
          </cell>
        </row>
        <row r="96">
          <cell r="B96" t="str">
            <v>ECAPS(non-MESA)</v>
          </cell>
        </row>
        <row r="97">
          <cell r="B97" t="str">
            <v>eCAS</v>
          </cell>
        </row>
        <row r="98">
          <cell r="B98" t="str">
            <v>ECDS</v>
          </cell>
        </row>
        <row r="99">
          <cell r="B99" t="str">
            <v>eCMS</v>
          </cell>
        </row>
        <row r="100">
          <cell r="B100" t="str">
            <v>ECOPS</v>
          </cell>
        </row>
        <row r="101">
          <cell r="B101" t="str">
            <v>ECSVS</v>
          </cell>
        </row>
        <row r="102">
          <cell r="B102" t="str">
            <v>EDITPACKAGE</v>
          </cell>
        </row>
        <row r="103">
          <cell r="B103" t="str">
            <v>EDI-TRADE</v>
          </cell>
        </row>
        <row r="104">
          <cell r="B104" t="str">
            <v>eFlow</v>
          </cell>
        </row>
        <row r="105">
          <cell r="B105" t="str">
            <v>eGIRO</v>
          </cell>
        </row>
        <row r="106">
          <cell r="B106" t="str">
            <v>EINVESTMENTS (under eSUITE)</v>
          </cell>
        </row>
        <row r="107">
          <cell r="B107" t="str">
            <v>EIOS</v>
          </cell>
        </row>
        <row r="108">
          <cell r="B108" t="str">
            <v>EL1</v>
          </cell>
        </row>
        <row r="109">
          <cell r="B109" t="str">
            <v>EMAIL GATEWAY</v>
          </cell>
        </row>
        <row r="110">
          <cell r="B110" t="str">
            <v>EMLPS</v>
          </cell>
        </row>
        <row r="111">
          <cell r="B111" t="str">
            <v>eOPS</v>
          </cell>
        </row>
        <row r="112">
          <cell r="B112" t="str">
            <v>ERAMS (under eSUITE)</v>
          </cell>
        </row>
        <row r="113">
          <cell r="B113" t="str">
            <v>Escrow Management System</v>
          </cell>
        </row>
        <row r="114">
          <cell r="B114" t="str">
            <v>Essbase MYREG</v>
          </cell>
        </row>
        <row r="115">
          <cell r="B115" t="str">
            <v>ESSBASE PSF/PAS</v>
          </cell>
        </row>
        <row r="116">
          <cell r="B116" t="str">
            <v>Essbase WBIC</v>
          </cell>
        </row>
        <row r="117">
          <cell r="B117" t="str">
            <v>E-STATEMENT</v>
          </cell>
        </row>
        <row r="118">
          <cell r="B118" t="str">
            <v>ESTATEMENT-SS</v>
          </cell>
        </row>
        <row r="119">
          <cell r="B119" t="str">
            <v>Euro SI – CCPMP</v>
          </cell>
        </row>
        <row r="120">
          <cell r="B120" t="str">
            <v>Euro SI – Host to host file transfer</v>
          </cell>
        </row>
        <row r="121">
          <cell r="B121" t="str">
            <v>EXCHANGE</v>
          </cell>
        </row>
        <row r="122">
          <cell r="B122" t="str">
            <v xml:space="preserve">FACTSET </v>
          </cell>
        </row>
        <row r="123">
          <cell r="B123" t="str">
            <v>FALCON</v>
          </cell>
        </row>
        <row r="124">
          <cell r="B124" t="str">
            <v>FAXB</v>
          </cell>
        </row>
        <row r="125">
          <cell r="B125" t="str">
            <v>FBS</v>
          </cell>
        </row>
        <row r="126">
          <cell r="B126" t="str">
            <v>FCR SPEAKUP CASE MANAGEMENT</v>
          </cell>
        </row>
        <row r="127">
          <cell r="B127" t="str">
            <v>FDM (Financial Data Management)</v>
          </cell>
        </row>
        <row r="128">
          <cell r="B128" t="str">
            <v>FDS</v>
          </cell>
        </row>
        <row r="129">
          <cell r="B129" t="str">
            <v xml:space="preserve">FICR </v>
          </cell>
        </row>
        <row r="130">
          <cell r="B130" t="str">
            <v>FIDS</v>
          </cell>
        </row>
        <row r="131">
          <cell r="B131" t="str">
            <v xml:space="preserve">FileNet </v>
          </cell>
        </row>
        <row r="132">
          <cell r="B132" t="str">
            <v xml:space="preserve">FileNet OBIEE </v>
          </cell>
        </row>
        <row r="133">
          <cell r="B133" t="str">
            <v>FIMIS-CACS Interface File Testing via ISIS</v>
          </cell>
        </row>
        <row r="134">
          <cell r="B134" t="str">
            <v>Finance ETL</v>
          </cell>
        </row>
        <row r="135">
          <cell r="B135" t="str">
            <v xml:space="preserve">Finantix </v>
          </cell>
        </row>
        <row r="136">
          <cell r="B136" t="str">
            <v>FIND</v>
          </cell>
        </row>
        <row r="137">
          <cell r="B137" t="str">
            <v>FTMS</v>
          </cell>
        </row>
        <row r="138">
          <cell r="B138" t="str">
            <v>FX SUITE-BBS</v>
          </cell>
        </row>
        <row r="139">
          <cell r="B139" t="str">
            <v>Gemalto NDM File Download</v>
          </cell>
        </row>
        <row r="140">
          <cell r="B140" t="str">
            <v>GIANT</v>
          </cell>
        </row>
        <row r="141">
          <cell r="B141" t="str">
            <v>Gifts and Entertainment Register</v>
          </cell>
        </row>
        <row r="142">
          <cell r="B142" t="str">
            <v xml:space="preserve">Global Enhanced Cheque Security(GECS) </v>
          </cell>
        </row>
        <row r="143">
          <cell r="B143" t="str">
            <v>GLOS</v>
          </cell>
        </row>
        <row r="144">
          <cell r="B144" t="str">
            <v xml:space="preserve">GL-TRADE(OMS) </v>
          </cell>
        </row>
        <row r="145">
          <cell r="B145" t="str">
            <v>GPBS</v>
          </cell>
        </row>
        <row r="146">
          <cell r="B146" t="str">
            <v>GPS</v>
          </cell>
        </row>
        <row r="147">
          <cell r="B147" t="str">
            <v>GSSC WBOps</v>
          </cell>
        </row>
        <row r="148">
          <cell r="B148" t="str">
            <v>GWS</v>
          </cell>
        </row>
        <row r="149">
          <cell r="B149" t="str">
            <v>HBAC</v>
          </cell>
        </row>
        <row r="150">
          <cell r="B150" t="str">
            <v>HFAS</v>
          </cell>
        </row>
        <row r="151">
          <cell r="B151" t="str">
            <v>HOGAN – IDS</v>
          </cell>
        </row>
        <row r="152">
          <cell r="B152" t="str">
            <v>HOGAN – ODS</v>
          </cell>
        </row>
        <row r="153">
          <cell r="B153" t="str">
            <v>HOGAN – PAYMENT</v>
          </cell>
        </row>
        <row r="154">
          <cell r="B154" t="str">
            <v>HOGAN – UMB (No online)</v>
          </cell>
        </row>
        <row r="155">
          <cell r="B155" t="str">
            <v>Horizon MM</v>
          </cell>
        </row>
        <row r="156">
          <cell r="B156" t="str">
            <v>I-BANKING (MESA)</v>
          </cell>
        </row>
        <row r="157">
          <cell r="B157" t="str">
            <v>IFIS</v>
          </cell>
        </row>
        <row r="158">
          <cell r="B158" t="str">
            <v>IMEX Printing</v>
          </cell>
        </row>
        <row r="159">
          <cell r="B159" t="str">
            <v>IndiaCards</v>
          </cell>
        </row>
        <row r="160">
          <cell r="B160" t="str">
            <v>INFO MANAGER</v>
          </cell>
        </row>
        <row r="161">
          <cell r="B161" t="str">
            <v>INFOHUB (GINT)</v>
          </cell>
        </row>
        <row r="162">
          <cell r="B162" t="str">
            <v>IPHONE</v>
          </cell>
        </row>
        <row r="163">
          <cell r="B163" t="str">
            <v>I-PLAN (TMMS)</v>
          </cell>
        </row>
        <row r="164">
          <cell r="B164" t="str">
            <v>ISIS (Brokers)</v>
          </cell>
        </row>
        <row r="165">
          <cell r="B165" t="str">
            <v>ISIS (Gateway)</v>
          </cell>
        </row>
        <row r="166">
          <cell r="B166" t="str">
            <v>ITBOS</v>
          </cell>
        </row>
        <row r="167">
          <cell r="B167" t="str">
            <v>ITEPS</v>
          </cell>
        </row>
        <row r="168">
          <cell r="B168" t="str">
            <v>IVR Testing</v>
          </cell>
        </row>
        <row r="169">
          <cell r="B169" t="str">
            <v>IWD</v>
          </cell>
        </row>
        <row r="170">
          <cell r="B170" t="str">
            <v>IWS</v>
          </cell>
        </row>
        <row r="171">
          <cell r="B171" t="str">
            <v>KANA</v>
          </cell>
        </row>
        <row r="172">
          <cell r="B172" t="str">
            <v>LAS</v>
          </cell>
        </row>
        <row r="173">
          <cell r="B173" t="str">
            <v>LMS (MESA)</v>
          </cell>
        </row>
        <row r="174">
          <cell r="B174" t="str">
            <v>LOS</v>
          </cell>
        </row>
        <row r="175">
          <cell r="B175" t="str">
            <v>LOYALTY MANAGER (non-MESA)</v>
          </cell>
        </row>
        <row r="176">
          <cell r="B176" t="str">
            <v>LTP-LIMIT TRADE PORT &amp;  OTP-OPEN ACCOUNT TRADE PORT (Magellan)</v>
          </cell>
        </row>
        <row r="177">
          <cell r="B177" t="str">
            <v>MARGINTRAC</v>
          </cell>
        </row>
        <row r="178">
          <cell r="B178" t="str">
            <v>MBS</v>
          </cell>
        </row>
        <row r="179">
          <cell r="B179" t="str">
            <v>MBT/CMT</v>
          </cell>
        </row>
        <row r="180">
          <cell r="B180" t="str">
            <v>MCD</v>
          </cell>
        </row>
        <row r="181">
          <cell r="B181" t="str">
            <v>MDIS</v>
          </cell>
        </row>
        <row r="182">
          <cell r="B182" t="str">
            <v>MEPS+</v>
          </cell>
        </row>
        <row r="183">
          <cell r="B183" t="str">
            <v>MFES</v>
          </cell>
        </row>
        <row r="184">
          <cell r="B184" t="str">
            <v>MI-BANKING-MPS</v>
          </cell>
        </row>
        <row r="185">
          <cell r="B185" t="str">
            <v>Mi-Revenue</v>
          </cell>
        </row>
        <row r="186">
          <cell r="B186" t="str">
            <v>MIS</v>
          </cell>
        </row>
        <row r="187">
          <cell r="B187" t="str">
            <v>MIW</v>
          </cell>
        </row>
        <row r="188">
          <cell r="B188" t="str">
            <v>MOBS-SMS</v>
          </cell>
        </row>
        <row r="189">
          <cell r="B189" t="str">
            <v>MS ID LIFECYCLE MGR (ILM)</v>
          </cell>
        </row>
        <row r="190">
          <cell r="B190" t="str">
            <v>NBC</v>
          </cell>
        </row>
        <row r="191">
          <cell r="B191" t="str">
            <v>NCS</v>
          </cell>
        </row>
        <row r="192">
          <cell r="B192" t="str">
            <v>NETIMEX</v>
          </cell>
        </row>
        <row r="193">
          <cell r="B193" t="str">
            <v>NETS</v>
          </cell>
        </row>
        <row r="194">
          <cell r="B194" t="str">
            <v>NEW EC MODEL (RF)</v>
          </cell>
        </row>
        <row r="195">
          <cell r="B195" t="str">
            <v>NTSP (SERVICE BANKER)</v>
          </cell>
        </row>
        <row r="196">
          <cell r="B196" t="str">
            <v>OAMS</v>
          </cell>
        </row>
        <row r="197">
          <cell r="B197" t="str">
            <v xml:space="preserve">OCS </v>
          </cell>
        </row>
        <row r="198">
          <cell r="B198" t="str">
            <v>OCTOPUS</v>
          </cell>
        </row>
        <row r="199">
          <cell r="B199" t="str">
            <v>ODS (CB)</v>
          </cell>
        </row>
        <row r="200">
          <cell r="B200" t="str">
            <v>OLT3 production with S2B DR interface</v>
          </cell>
        </row>
        <row r="201">
          <cell r="B201" t="str">
            <v>Online Forms Platform</v>
          </cell>
        </row>
        <row r="202">
          <cell r="B202" t="str">
            <v>Oracle ERP Adapter</v>
          </cell>
        </row>
        <row r="203">
          <cell r="B203" t="str">
            <v>ORR</v>
          </cell>
        </row>
        <row r="204">
          <cell r="B204" t="str">
            <v>OST</v>
          </cell>
        </row>
        <row r="205">
          <cell r="B205" t="str">
            <v>P3</v>
          </cell>
        </row>
        <row r="206">
          <cell r="B206" t="str">
            <v>PAS2</v>
          </cell>
        </row>
        <row r="207">
          <cell r="B207" t="str">
            <v xml:space="preserve">PAS2 </v>
          </cell>
        </row>
        <row r="208">
          <cell r="B208" t="str">
            <v>PDW</v>
          </cell>
        </row>
        <row r="209">
          <cell r="B209" t="str">
            <v>PeopleSoft Billing</v>
          </cell>
        </row>
        <row r="210">
          <cell r="B210" t="str">
            <v>PEOPLESOFT EPROCUREMENT (P2P &amp; PSTE)</v>
          </cell>
        </row>
        <row r="211">
          <cell r="B211" t="str">
            <v>PEOPLESOFT FINANCIALS</v>
          </cell>
        </row>
        <row r="212">
          <cell r="B212" t="str">
            <v>PEOPLESOFT FUNDS TRANSFER PRICING (FTP)</v>
          </cell>
        </row>
        <row r="213">
          <cell r="B213" t="str">
            <v>PEOPLESOFT HRMS</v>
          </cell>
        </row>
        <row r="214">
          <cell r="B214" t="str">
            <v>PEOPLESOFT PAYROLL (PS GP)</v>
          </cell>
        </row>
        <row r="215">
          <cell r="B215" t="str">
            <v>PEOPLESOFT PORTAL</v>
          </cell>
        </row>
        <row r="216">
          <cell r="B216" t="str">
            <v>PEOPLESOFT T&amp;E</v>
          </cell>
        </row>
        <row r="217">
          <cell r="B217" t="str">
            <v>PEPNET</v>
          </cell>
        </row>
        <row r="218">
          <cell r="B218" t="str">
            <v>PERFORMANCE MI</v>
          </cell>
        </row>
        <row r="219">
          <cell r="B219" t="str">
            <v>Portfolio View &amp; Messaging (PVM)</v>
          </cell>
        </row>
        <row r="220">
          <cell r="B220" t="str">
            <v>Proc and Spend analytics</v>
          </cell>
        </row>
        <row r="221">
          <cell r="B221" t="str">
            <v>PRODUCTIVITY SEISMOGRAPH</v>
          </cell>
        </row>
        <row r="222">
          <cell r="B222" t="str">
            <v>PTS-DOC1</v>
          </cell>
        </row>
        <row r="223">
          <cell r="B223" t="str">
            <v>Push Mail</v>
          </cell>
        </row>
        <row r="224">
          <cell r="B224" t="str">
            <v>RAPID CASH</v>
          </cell>
        </row>
        <row r="225">
          <cell r="B225" t="str">
            <v>RAPM</v>
          </cell>
        </row>
        <row r="226">
          <cell r="B226" t="str">
            <v>RBS (No Online)</v>
          </cell>
        </row>
        <row r="227">
          <cell r="B227" t="str">
            <v>RCMS</v>
          </cell>
        </row>
        <row r="228">
          <cell r="B228" t="str">
            <v>RDS</v>
          </cell>
        </row>
        <row r="229">
          <cell r="B229" t="str">
            <v>Regulatory Compensation Payout System(RCPS)</v>
          </cell>
        </row>
        <row r="230">
          <cell r="B230" t="str">
            <v>REMEDY</v>
          </cell>
        </row>
        <row r="231">
          <cell r="B231" t="str">
            <v>RENTAS</v>
          </cell>
        </row>
        <row r="232">
          <cell r="B232" t="str">
            <v>RFAS</v>
          </cell>
        </row>
        <row r="233">
          <cell r="B233" t="str">
            <v>RISK MI</v>
          </cell>
        </row>
        <row r="234">
          <cell r="B234" t="str">
            <v>RISKNET</v>
          </cell>
        </row>
        <row r="235">
          <cell r="B235" t="str">
            <v>RLS</v>
          </cell>
        </row>
        <row r="236">
          <cell r="B236" t="str">
            <v>RMDS</v>
          </cell>
        </row>
        <row r="237">
          <cell r="B237" t="str">
            <v>RMS</v>
          </cell>
        </row>
        <row r="238">
          <cell r="B238" t="str">
            <v xml:space="preserve">ROW </v>
          </cell>
        </row>
        <row r="239">
          <cell r="B239" t="str">
            <v>RPR (No online)</v>
          </cell>
        </row>
        <row r="240">
          <cell r="B240" t="str">
            <v>RRM</v>
          </cell>
        </row>
        <row r="241">
          <cell r="B241" t="str">
            <v>RSR</v>
          </cell>
        </row>
        <row r="242">
          <cell r="B242" t="str">
            <v>S2B Access Bolero Channel</v>
          </cell>
        </row>
        <row r="243">
          <cell r="B243" t="str">
            <v>S2O</v>
          </cell>
        </row>
        <row r="244">
          <cell r="B244" t="str">
            <v>SABA</v>
          </cell>
        </row>
        <row r="245">
          <cell r="B245" t="str">
            <v>SAO</v>
          </cell>
        </row>
        <row r="246">
          <cell r="B246" t="str">
            <v>SAOLite</v>
          </cell>
        </row>
        <row r="247">
          <cell r="B247" t="str">
            <v>Saturn</v>
          </cell>
        </row>
        <row r="248">
          <cell r="B248" t="str">
            <v>SBIM Reporting</v>
          </cell>
        </row>
        <row r="249">
          <cell r="B249" t="str">
            <v>SCS/SSDM</v>
          </cell>
        </row>
        <row r="250">
          <cell r="B250" t="str">
            <v>SCST</v>
          </cell>
        </row>
        <row r="251">
          <cell r="B251" t="str">
            <v>SDMS-SINGLE DOC MGMT SYS</v>
          </cell>
        </row>
        <row r="252">
          <cell r="B252" t="str">
            <v>SDS/CAU</v>
          </cell>
        </row>
        <row r="253">
          <cell r="B253" t="str">
            <v>SECCURE</v>
          </cell>
        </row>
        <row r="254">
          <cell r="B254" t="str">
            <v>SENSATION</v>
          </cell>
        </row>
        <row r="255">
          <cell r="B255" t="str">
            <v>ShareOne</v>
          </cell>
        </row>
        <row r="256">
          <cell r="B256" t="str">
            <v>SharePoint</v>
          </cell>
        </row>
        <row r="257">
          <cell r="B257" t="str">
            <v>SIDDA</v>
          </cell>
        </row>
        <row r="258">
          <cell r="B258" t="str">
            <v>Single Sign On(SSO)</v>
          </cell>
        </row>
        <row r="259">
          <cell r="B259" t="str">
            <v xml:space="preserve">SMEMI </v>
          </cell>
        </row>
        <row r="260">
          <cell r="B260" t="str">
            <v>SMS Banking </v>
          </cell>
        </row>
        <row r="261">
          <cell r="B261" t="str">
            <v>SMTP</v>
          </cell>
        </row>
        <row r="262">
          <cell r="B262" t="str">
            <v>SPARROW</v>
          </cell>
        </row>
        <row r="263">
          <cell r="B263" t="str">
            <v>SPARROW NET HUB</v>
          </cell>
        </row>
        <row r="264">
          <cell r="B264" t="str">
            <v>SRDMS</v>
          </cell>
        </row>
        <row r="265">
          <cell r="B265" t="str">
            <v>SSPortal</v>
          </cell>
        </row>
        <row r="266">
          <cell r="B266" t="str">
            <v>SSTM</v>
          </cell>
        </row>
        <row r="267">
          <cell r="B267" t="str">
            <v>SSW</v>
          </cell>
        </row>
        <row r="268">
          <cell r="B268" t="str">
            <v>STAR Security Service</v>
          </cell>
        </row>
        <row r="269">
          <cell r="B269" t="str">
            <v>STMT ENGINE</v>
          </cell>
        </row>
        <row r="270">
          <cell r="B270" t="str">
            <v>STORQM+</v>
          </cell>
        </row>
        <row r="271">
          <cell r="B271" t="str">
            <v xml:space="preserve">STP Engine </v>
          </cell>
        </row>
        <row r="272">
          <cell r="B272" t="str">
            <v>STRAIGHT2BANK (Access,  SAPXI, H2H-CUI)</v>
          </cell>
        </row>
        <row r="273">
          <cell r="B273" t="str">
            <v>STRAIGHT2BANK (CBS, PFS CBS Form)</v>
          </cell>
        </row>
        <row r="274">
          <cell r="B274" t="str">
            <v>STRAIGHT2BANK CASH (COMBI, GTI-Public Key Infrastructure)</v>
          </cell>
        </row>
        <row r="275">
          <cell r="B275" t="str">
            <v xml:space="preserve">Straight2Bank for SME </v>
          </cell>
        </row>
        <row r="276">
          <cell r="B276" t="str">
            <v>STRAIGHT2BANK Link</v>
          </cell>
        </row>
        <row r="277">
          <cell r="B277" t="str">
            <v>Straight2Bank Mobile</v>
          </cell>
        </row>
        <row r="278">
          <cell r="B278" t="str">
            <v>STRAUSS</v>
          </cell>
        </row>
        <row r="279">
          <cell r="B279" t="str">
            <v>STS</v>
          </cell>
        </row>
        <row r="280">
          <cell r="B280" t="str">
            <v>SVS</v>
          </cell>
        </row>
        <row r="281">
          <cell r="B281" t="str">
            <v>TCEXIM</v>
          </cell>
        </row>
        <row r="282">
          <cell r="B282" t="str">
            <v>TELESALES   C-CENTRIC</v>
          </cell>
        </row>
        <row r="283">
          <cell r="B283" t="str">
            <v>TING</v>
          </cell>
        </row>
        <row r="284">
          <cell r="B284" t="str">
            <v>TPS</v>
          </cell>
        </row>
        <row r="285">
          <cell r="B285" t="str">
            <v xml:space="preserve">TRADE SAM </v>
          </cell>
        </row>
        <row r="286">
          <cell r="B286" t="str">
            <v>TRADE TI</v>
          </cell>
        </row>
        <row r="287">
          <cell r="B287" t="str">
            <v>TRANSACT/SME</v>
          </cell>
        </row>
        <row r="288">
          <cell r="B288" t="str">
            <v>TSLM with HOGAN connectivity</v>
          </cell>
        </row>
        <row r="289">
          <cell r="B289" t="str">
            <v>UTS</v>
          </cell>
        </row>
        <row r="290">
          <cell r="B290" t="str">
            <v>UTS (MESA)</v>
          </cell>
        </row>
        <row r="291">
          <cell r="B291" t="str">
            <v xml:space="preserve">VISA </v>
          </cell>
        </row>
        <row r="292">
          <cell r="B292" t="str">
            <v>WB Insight OBIEE Dashboards</v>
          </cell>
        </row>
        <row r="293">
          <cell r="B293" t="str">
            <v xml:space="preserve">WORKWISE (Clarity) </v>
          </cell>
        </row>
        <row r="294">
          <cell r="B294" t="str">
            <v>WRAP/IMG</v>
          </cell>
        </row>
        <row r="295">
          <cell r="B295" t="str">
            <v>WSD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6.bin"/></Relationships>
</file>

<file path=xl/worksheets/_rels/sheet13.xml.rels><?xml version="1.0" encoding="UTF-8" standalone="yes"?>
<Relationships xmlns="http://schemas.openxmlformats.org/package/2006/relationships"><Relationship Id="rId3" Type="http://schemas.openxmlformats.org/officeDocument/2006/relationships/hyperlink" Target="mailto:Ngai.Chee-Yau@sc.com" TargetMode="External"/><Relationship Id="rId2" Type="http://schemas.openxmlformats.org/officeDocument/2006/relationships/hyperlink" Target="mailto:Razlina-Wani.Zulkafli@sc.com" TargetMode="External"/><Relationship Id="rId1" Type="http://schemas.openxmlformats.org/officeDocument/2006/relationships/hyperlink" Target="mailto:Krishnasamy.Tavamalar@s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2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hyperlink" Target="mailto:rajesh.kannan2@sc.com" TargetMode="Externa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6.bin"/><Relationship Id="rId4" Type="http://schemas.openxmlformats.org/officeDocument/2006/relationships/hyperlink" Target="mailto:SK.Arumugam@sc.co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7.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91"/>
  <sheetViews>
    <sheetView topLeftCell="A67" zoomScale="80" zoomScaleNormal="80" workbookViewId="0">
      <selection activeCell="F83" sqref="F83"/>
    </sheetView>
  </sheetViews>
  <sheetFormatPr defaultColWidth="10.109375" defaultRowHeight="15.6"/>
  <cols>
    <col min="1" max="1" width="4.109375" style="104" customWidth="1"/>
    <col min="2" max="2" width="14.77734375" style="104" customWidth="1"/>
    <col min="3" max="3" width="5" style="106" customWidth="1"/>
    <col min="4" max="4" width="52.109375" style="104" customWidth="1"/>
    <col min="5" max="5" width="31.33203125" style="104" customWidth="1"/>
    <col min="6" max="6" width="22.77734375" style="104" customWidth="1"/>
    <col min="7" max="7" width="20.33203125" style="104" bestFit="1" customWidth="1"/>
    <col min="8" max="8" width="24.88671875" style="104" customWidth="1"/>
    <col min="9" max="9" width="25.77734375" style="104" customWidth="1"/>
    <col min="10" max="10" width="20" style="104" customWidth="1"/>
    <col min="11" max="11" width="4.44140625" style="104" customWidth="1"/>
    <col min="12" max="12" width="11.77734375" style="104" customWidth="1"/>
    <col min="13" max="13" width="8" style="104" customWidth="1"/>
    <col min="14" max="14" width="18.44140625" style="105" customWidth="1"/>
    <col min="15" max="15" width="30.88671875" style="105" bestFit="1" customWidth="1"/>
    <col min="16" max="16" width="30.88671875" style="104" customWidth="1"/>
    <col min="17" max="17" width="33" style="104" customWidth="1"/>
    <col min="18" max="18" width="17.77734375" style="104" customWidth="1"/>
    <col min="19" max="20" width="22.109375" style="104" customWidth="1"/>
    <col min="21" max="21" width="10.33203125" style="104" customWidth="1"/>
    <col min="22" max="16384" width="10.109375" style="104"/>
  </cols>
  <sheetData>
    <row r="1" spans="2:15" s="10" customFormat="1" ht="16.2" thickBot="1">
      <c r="C1" s="25"/>
      <c r="N1" s="11"/>
      <c r="O1" s="11"/>
    </row>
    <row r="2" spans="2:15" s="10" customFormat="1" ht="31.2">
      <c r="B2" s="51" t="s">
        <v>17689</v>
      </c>
      <c r="C2" s="34"/>
      <c r="D2" s="27"/>
      <c r="E2" s="27"/>
      <c r="F2" s="27"/>
      <c r="G2" s="27"/>
      <c r="H2" s="27"/>
      <c r="I2" s="263" t="s">
        <v>499</v>
      </c>
      <c r="J2" s="271" t="s">
        <v>17581</v>
      </c>
      <c r="K2" s="35"/>
      <c r="N2" s="11"/>
      <c r="O2" s="11"/>
    </row>
    <row r="3" spans="2:15" s="10" customFormat="1" ht="31.8" thickBot="1">
      <c r="B3" s="162" t="s">
        <v>2</v>
      </c>
      <c r="C3" s="160"/>
      <c r="D3" s="161"/>
      <c r="E3" s="161"/>
      <c r="F3" s="161"/>
      <c r="G3" s="161"/>
      <c r="H3" s="159"/>
      <c r="I3" s="133" t="s">
        <v>500</v>
      </c>
      <c r="J3" s="187">
        <v>53077</v>
      </c>
      <c r="K3" s="53"/>
      <c r="N3" s="11"/>
      <c r="O3" s="11"/>
    </row>
    <row r="4" spans="2:15" s="10" customFormat="1" ht="16.5" customHeight="1">
      <c r="B4" s="566" t="s">
        <v>637</v>
      </c>
      <c r="C4" s="567"/>
      <c r="D4" s="567"/>
      <c r="E4" s="567"/>
      <c r="F4" s="567"/>
      <c r="G4" s="567"/>
      <c r="H4" s="568"/>
      <c r="I4" s="54" t="s">
        <v>169</v>
      </c>
      <c r="J4" s="55" t="s">
        <v>171</v>
      </c>
      <c r="K4" s="35"/>
      <c r="N4" s="11"/>
      <c r="O4" s="11"/>
    </row>
    <row r="5" spans="2:15" s="10" customFormat="1" ht="16.5" customHeight="1">
      <c r="B5" s="165" t="s">
        <v>604</v>
      </c>
      <c r="C5" s="166"/>
      <c r="D5" s="166"/>
      <c r="E5" s="166"/>
      <c r="F5" s="166"/>
      <c r="G5" s="166"/>
      <c r="H5" s="167"/>
      <c r="I5" s="32" t="s">
        <v>170</v>
      </c>
      <c r="J5" s="24" t="str">
        <f>IF(AND($B$19="Completed",$B$21="Completed",$B$26="Completed",$B$31="Completed",$B$34="Completed",$B$37="Completed",$B$44="Completed",$B$50="Completed", $B$55="Completed",$B$58="Completed",$B$62="Completed",$B$66="Completed",$B$69="Completed",$B$73="Completed",$B$77="Completed", $B$80="Completed"),"Completed","Incomplete")</f>
        <v>Completed</v>
      </c>
      <c r="K5" s="38"/>
      <c r="N5" s="11"/>
      <c r="O5" s="11"/>
    </row>
    <row r="6" spans="2:15" s="10" customFormat="1" ht="16.5" customHeight="1">
      <c r="B6" s="532" t="s">
        <v>17066</v>
      </c>
      <c r="C6" s="482"/>
      <c r="D6" s="482"/>
      <c r="E6" s="482"/>
      <c r="F6" s="482"/>
      <c r="G6" s="482"/>
      <c r="H6" s="483"/>
      <c r="I6" s="32" t="s">
        <v>223</v>
      </c>
      <c r="J6" s="24" t="str">
        <f>'GEMS Monitoring'!J4</f>
        <v>Completed</v>
      </c>
      <c r="K6" s="38"/>
    </row>
    <row r="7" spans="2:15" s="10" customFormat="1" ht="24.6" customHeight="1">
      <c r="B7" s="563" t="s">
        <v>17063</v>
      </c>
      <c r="C7" s="564"/>
      <c r="D7" s="564"/>
      <c r="E7" s="564"/>
      <c r="F7" s="564"/>
      <c r="G7" s="564"/>
      <c r="H7" s="565"/>
      <c r="I7" s="11" t="s">
        <v>300</v>
      </c>
      <c r="J7" s="24" t="str">
        <f>'HW Component'!I3</f>
        <v>Completed</v>
      </c>
      <c r="K7" s="38"/>
      <c r="N7" s="11"/>
      <c r="O7" s="11"/>
    </row>
    <row r="8" spans="2:15" s="452" customFormat="1" ht="28.2" customHeight="1">
      <c r="B8" s="563"/>
      <c r="C8" s="564"/>
      <c r="D8" s="564"/>
      <c r="E8" s="564"/>
      <c r="F8" s="564"/>
      <c r="G8" s="564"/>
      <c r="H8" s="565"/>
      <c r="I8" s="449" t="s">
        <v>180</v>
      </c>
      <c r="J8" s="450" t="str">
        <f>Activities!J7</f>
        <v>Completed</v>
      </c>
      <c r="K8" s="451"/>
      <c r="N8" s="453"/>
      <c r="O8" s="453"/>
    </row>
    <row r="9" spans="2:15" s="452" customFormat="1" ht="16.5" customHeight="1">
      <c r="B9" s="581" t="s">
        <v>605</v>
      </c>
      <c r="C9" s="582"/>
      <c r="D9" s="582"/>
      <c r="E9" s="582"/>
      <c r="F9" s="582"/>
      <c r="G9" s="582"/>
      <c r="H9" s="583"/>
      <c r="I9" s="449" t="s">
        <v>486</v>
      </c>
      <c r="J9" s="508" t="s">
        <v>17058</v>
      </c>
      <c r="K9" s="451"/>
      <c r="N9" s="453"/>
      <c r="O9" s="453"/>
    </row>
    <row r="10" spans="2:15" s="452" customFormat="1" ht="16.5" customHeight="1" thickBot="1">
      <c r="B10" s="586" t="s">
        <v>606</v>
      </c>
      <c r="C10" s="587"/>
      <c r="D10" s="587"/>
      <c r="E10" s="587"/>
      <c r="F10" s="587"/>
      <c r="G10" s="587"/>
      <c r="H10" s="588"/>
      <c r="I10" s="355" t="s">
        <v>603</v>
      </c>
      <c r="J10" s="487" t="str">
        <f>Contact!K5</f>
        <v>Completed</v>
      </c>
      <c r="K10" s="488"/>
      <c r="N10" s="453"/>
      <c r="O10" s="453"/>
    </row>
    <row r="11" spans="2:15" s="10" customFormat="1" thickBot="1">
      <c r="B11" s="77"/>
      <c r="C11" s="78"/>
      <c r="D11" s="77"/>
      <c r="E11" s="77"/>
      <c r="F11" s="77"/>
      <c r="G11" s="79"/>
      <c r="H11" s="79"/>
      <c r="I11" s="77"/>
      <c r="J11" s="77"/>
      <c r="N11" s="11"/>
      <c r="O11" s="11"/>
    </row>
    <row r="12" spans="2:15" s="10" customFormat="1" ht="17.399999999999999">
      <c r="B12" s="51" t="s">
        <v>614</v>
      </c>
      <c r="C12" s="34"/>
      <c r="D12" s="27"/>
      <c r="E12" s="27"/>
      <c r="F12" s="27"/>
      <c r="G12" s="27"/>
      <c r="H12" s="27"/>
      <c r="I12" s="27"/>
      <c r="J12" s="27"/>
      <c r="K12" s="35"/>
      <c r="N12" s="23"/>
      <c r="O12" s="23"/>
    </row>
    <row r="13" spans="2:15" s="10" customFormat="1">
      <c r="B13" s="28"/>
      <c r="C13" s="50"/>
      <c r="D13" s="22"/>
      <c r="E13" s="22"/>
      <c r="F13" s="22"/>
      <c r="G13" s="22"/>
      <c r="H13" s="22"/>
      <c r="I13" s="22"/>
      <c r="J13" s="22"/>
      <c r="K13" s="38"/>
      <c r="N13" s="23"/>
      <c r="O13" s="23"/>
    </row>
    <row r="14" spans="2:15" s="10" customFormat="1" ht="17.399999999999999">
      <c r="B14" s="36" t="s">
        <v>154</v>
      </c>
      <c r="C14" s="37"/>
      <c r="D14" s="37"/>
      <c r="E14" s="37"/>
      <c r="F14" s="24"/>
      <c r="G14" s="24"/>
      <c r="H14" s="24"/>
      <c r="I14" s="24"/>
      <c r="J14" s="24"/>
      <c r="K14" s="38"/>
      <c r="N14" s="23"/>
      <c r="O14" s="23"/>
    </row>
    <row r="15" spans="2:15" s="10" customFormat="1">
      <c r="B15" s="39" t="s">
        <v>173</v>
      </c>
      <c r="C15" s="40"/>
      <c r="D15" s="40"/>
      <c r="E15" s="40"/>
      <c r="F15" s="41"/>
      <c r="G15" s="41"/>
      <c r="H15" s="41"/>
      <c r="I15" s="41"/>
      <c r="J15" s="41"/>
      <c r="K15" s="42"/>
      <c r="N15" s="23"/>
      <c r="O15" s="23"/>
    </row>
    <row r="16" spans="2:15" s="10" customFormat="1">
      <c r="B16" s="43" t="s">
        <v>490</v>
      </c>
      <c r="C16" s="44"/>
      <c r="D16" s="44"/>
      <c r="E16" s="44"/>
      <c r="F16" s="45"/>
      <c r="G16" s="45"/>
      <c r="H16" s="45"/>
      <c r="I16" s="45"/>
      <c r="J16" s="45"/>
      <c r="K16" s="46"/>
      <c r="N16" s="23"/>
      <c r="O16" s="23"/>
    </row>
    <row r="17" spans="2:15" s="10" customFormat="1">
      <c r="B17" s="47" t="s">
        <v>536</v>
      </c>
      <c r="C17" s="48"/>
      <c r="D17" s="48"/>
      <c r="E17" s="48"/>
      <c r="F17" s="48"/>
      <c r="G17" s="48"/>
      <c r="H17" s="48"/>
      <c r="I17" s="48"/>
      <c r="J17" s="48"/>
      <c r="K17" s="49"/>
      <c r="N17" s="23"/>
      <c r="O17" s="23"/>
    </row>
    <row r="18" spans="2:15" s="10" customFormat="1">
      <c r="B18" s="47"/>
      <c r="C18" s="48"/>
      <c r="D18" s="48"/>
      <c r="E18" s="48"/>
      <c r="F18" s="48"/>
      <c r="G18" s="48"/>
      <c r="H18" s="48"/>
      <c r="I18" s="48"/>
      <c r="J18" s="48"/>
      <c r="K18" s="49"/>
      <c r="N18" s="23"/>
      <c r="O18" s="23"/>
    </row>
    <row r="19" spans="2:15" s="10" customFormat="1" ht="16.2" thickBot="1">
      <c r="B19" s="135" t="str">
        <f>IF(F19&lt;&gt;"","Completed","Incomplete")</f>
        <v>Completed</v>
      </c>
      <c r="C19" s="29" t="s">
        <v>274</v>
      </c>
      <c r="D19" s="30" t="s">
        <v>372</v>
      </c>
      <c r="E19" s="48"/>
      <c r="F19" s="98" t="s">
        <v>365</v>
      </c>
      <c r="G19" s="48"/>
      <c r="H19" s="279" t="str">
        <f>IF(F19&lt;&gt;"Mainframe","", "No need to fill in GEMS Monitoring, HW Component Worksheet and Control-M Jobs worksheet.")</f>
        <v/>
      </c>
      <c r="I19" s="48"/>
      <c r="J19" s="48"/>
      <c r="K19" s="49"/>
      <c r="N19" s="23"/>
      <c r="O19" s="23"/>
    </row>
    <row r="20" spans="2:15" s="10" customFormat="1">
      <c r="B20" s="47"/>
      <c r="C20" s="48"/>
      <c r="D20" s="30"/>
      <c r="E20" s="48"/>
      <c r="F20" s="48"/>
      <c r="G20" s="48"/>
      <c r="H20" s="48"/>
      <c r="I20" s="48"/>
      <c r="J20" s="48"/>
      <c r="K20" s="49"/>
      <c r="N20" s="23"/>
      <c r="O20" s="23"/>
    </row>
    <row r="21" spans="2:15" s="10" customFormat="1" thickBot="1">
      <c r="B21" s="135" t="str">
        <f>IF(OR(F21="No",AND(F21="Yes", ISNUMBER(F22), ISNUMBER(H22),F24="Yes")),"Completed","Incomplete")</f>
        <v>Completed</v>
      </c>
      <c r="C21" s="29" t="s">
        <v>276</v>
      </c>
      <c r="D21" s="573" t="s">
        <v>417</v>
      </c>
      <c r="E21" s="574"/>
      <c r="F21" s="98" t="s">
        <v>165</v>
      </c>
      <c r="G21" s="22"/>
      <c r="H21" s="279" t="str">
        <f>IF(F21&lt;&gt;"Yes","", "Need to fill in the Production Outage below and GEMS Monitoring Worksheet.")</f>
        <v/>
      </c>
      <c r="I21" s="26"/>
      <c r="J21" s="24"/>
      <c r="K21" s="31"/>
      <c r="N21" s="11"/>
      <c r="O21" s="11"/>
    </row>
    <row r="22" spans="2:15" s="10" customFormat="1" ht="30.75" customHeight="1" thickBot="1">
      <c r="B22" s="136"/>
      <c r="C22" s="29"/>
      <c r="D22" s="280" t="s">
        <v>373</v>
      </c>
      <c r="E22" s="24" t="s">
        <v>370</v>
      </c>
      <c r="F22" s="281"/>
      <c r="G22" s="24" t="s">
        <v>371</v>
      </c>
      <c r="H22" s="281"/>
      <c r="I22" s="26"/>
      <c r="J22" s="24"/>
      <c r="K22" s="31"/>
      <c r="N22" s="11"/>
      <c r="O22" s="11"/>
    </row>
    <row r="23" spans="2:15" s="10" customFormat="1" ht="30.75" customHeight="1" thickBot="1">
      <c r="B23" s="136"/>
      <c r="C23" s="29"/>
      <c r="D23" s="280" t="s">
        <v>374</v>
      </c>
      <c r="E23" s="24" t="s">
        <v>370</v>
      </c>
      <c r="F23" s="281"/>
      <c r="G23" s="24" t="s">
        <v>371</v>
      </c>
      <c r="H23" s="281"/>
      <c r="I23" s="26"/>
      <c r="J23" s="24"/>
      <c r="K23" s="31"/>
      <c r="N23" s="11"/>
      <c r="O23" s="11"/>
    </row>
    <row r="24" spans="2:15" s="10" customFormat="1" ht="50.25" customHeight="1" thickBot="1">
      <c r="B24" s="136"/>
      <c r="C24" s="29"/>
      <c r="D24" s="573" t="s">
        <v>502</v>
      </c>
      <c r="E24" s="574"/>
      <c r="F24" s="98" t="s">
        <v>165</v>
      </c>
      <c r="G24" s="24"/>
      <c r="H24" s="270"/>
      <c r="I24" s="26"/>
      <c r="J24" s="24"/>
      <c r="K24" s="31"/>
      <c r="N24" s="11"/>
      <c r="O24" s="11"/>
    </row>
    <row r="25" spans="2:15" s="10" customFormat="1" ht="15">
      <c r="B25" s="138"/>
      <c r="C25" s="139"/>
      <c r="D25" s="140"/>
      <c r="E25" s="140"/>
      <c r="F25" s="141"/>
      <c r="G25" s="142"/>
      <c r="H25" s="141"/>
      <c r="I25" s="141"/>
      <c r="J25" s="142"/>
      <c r="K25" s="31"/>
      <c r="N25" s="11"/>
      <c r="O25" s="11"/>
    </row>
    <row r="26" spans="2:15" s="10" customFormat="1" ht="30" customHeight="1" thickBot="1">
      <c r="B26" s="395" t="str">
        <f>IF(OR(F26="No",AND(F26="Yes", ISNUMBER(F27), F28&lt;&gt;"")),"Completed","Incomplete")</f>
        <v>Completed</v>
      </c>
      <c r="C26" s="434" t="s">
        <v>275</v>
      </c>
      <c r="D26" s="584" t="s">
        <v>433</v>
      </c>
      <c r="E26" s="584"/>
      <c r="F26" s="440" t="s">
        <v>165</v>
      </c>
      <c r="G26" s="435"/>
      <c r="H26" s="141"/>
      <c r="I26" s="141"/>
      <c r="J26" s="142"/>
      <c r="K26" s="31"/>
      <c r="N26" s="11"/>
      <c r="O26" s="11"/>
    </row>
    <row r="27" spans="2:15" s="10" customFormat="1" ht="19.5" customHeight="1" thickBot="1">
      <c r="B27" s="138"/>
      <c r="C27" s="434"/>
      <c r="D27" s="584" t="s">
        <v>445</v>
      </c>
      <c r="E27" s="584"/>
      <c r="F27" s="445"/>
      <c r="G27" s="435"/>
      <c r="H27" s="141"/>
      <c r="I27" s="141"/>
      <c r="J27" s="142"/>
      <c r="K27" s="31"/>
      <c r="N27" s="11"/>
      <c r="O27" s="11"/>
    </row>
    <row r="28" spans="2:15" s="10" customFormat="1" ht="18.75" customHeight="1" thickBot="1">
      <c r="B28" s="138"/>
      <c r="C28" s="434"/>
      <c r="D28" s="584" t="s">
        <v>434</v>
      </c>
      <c r="E28" s="584"/>
      <c r="F28" s="585"/>
      <c r="G28" s="585"/>
      <c r="H28" s="585"/>
      <c r="I28" s="585"/>
      <c r="J28" s="142"/>
      <c r="K28" s="31"/>
      <c r="N28" s="11"/>
      <c r="O28" s="11"/>
    </row>
    <row r="29" spans="2:15" s="10" customFormat="1" ht="18.75" customHeight="1">
      <c r="B29" s="138"/>
      <c r="C29" s="434"/>
      <c r="D29" s="589" t="s">
        <v>440</v>
      </c>
      <c r="E29" s="589"/>
      <c r="F29" s="589"/>
      <c r="G29" s="433"/>
      <c r="H29" s="433"/>
      <c r="I29" s="433"/>
      <c r="J29" s="142"/>
      <c r="K29" s="31"/>
      <c r="N29" s="11"/>
      <c r="O29" s="11"/>
    </row>
    <row r="30" spans="2:15" s="10" customFormat="1" ht="15">
      <c r="B30" s="138"/>
      <c r="C30" s="139"/>
      <c r="D30" s="432"/>
      <c r="E30" s="432"/>
      <c r="F30" s="141"/>
      <c r="G30" s="142"/>
      <c r="H30" s="141"/>
      <c r="I30" s="141"/>
      <c r="J30" s="142"/>
      <c r="K30" s="31"/>
      <c r="N30" s="11"/>
      <c r="O30" s="11"/>
    </row>
    <row r="31" spans="2:15" s="10" customFormat="1" thickBot="1">
      <c r="B31" s="135" t="str">
        <f>IF(OR(OR(F31="Yes",F31="First time join DR Drill"),AND(F31="No",F32&lt;&gt;"")),"Completed","Incomplete")</f>
        <v>Completed</v>
      </c>
      <c r="C31" s="29" t="s">
        <v>254</v>
      </c>
      <c r="D31" s="571" t="s">
        <v>343</v>
      </c>
      <c r="E31" s="572"/>
      <c r="F31" s="98" t="s">
        <v>160</v>
      </c>
      <c r="G31" s="22"/>
      <c r="H31" s="22"/>
      <c r="I31" s="22"/>
      <c r="J31" s="24"/>
      <c r="K31" s="31"/>
      <c r="N31" s="11"/>
      <c r="O31" s="11"/>
    </row>
    <row r="32" spans="2:15" s="10" customFormat="1" ht="16.2" thickBot="1">
      <c r="B32" s="136"/>
      <c r="C32" s="50"/>
      <c r="D32" s="571" t="s">
        <v>342</v>
      </c>
      <c r="E32" s="572"/>
      <c r="F32" s="591"/>
      <c r="G32" s="591"/>
      <c r="H32" s="591"/>
      <c r="I32" s="591"/>
      <c r="J32" s="24"/>
      <c r="K32" s="31"/>
      <c r="N32" s="11"/>
      <c r="O32" s="11"/>
    </row>
    <row r="33" spans="2:15" s="10" customFormat="1" ht="15">
      <c r="B33" s="136"/>
      <c r="C33" s="29"/>
      <c r="D33" s="571"/>
      <c r="E33" s="571"/>
      <c r="F33" s="571"/>
      <c r="G33" s="571"/>
      <c r="H33" s="571"/>
      <c r="I33" s="571"/>
      <c r="J33" s="24"/>
      <c r="K33" s="38"/>
      <c r="N33" s="11"/>
      <c r="O33" s="11"/>
    </row>
    <row r="34" spans="2:15" s="10" customFormat="1" thickBot="1">
      <c r="B34" s="135" t="str">
        <f>IF(OR(F34="Yes",AND(F34="No", F35&lt;&gt;"")),"Completed","Incomplete")</f>
        <v>Completed</v>
      </c>
      <c r="C34" s="29" t="s">
        <v>255</v>
      </c>
      <c r="D34" s="573" t="s">
        <v>164</v>
      </c>
      <c r="E34" s="574"/>
      <c r="F34" s="98" t="s">
        <v>160</v>
      </c>
      <c r="G34" s="22"/>
      <c r="H34" s="33"/>
      <c r="I34" s="22"/>
      <c r="J34" s="22"/>
      <c r="K34" s="38"/>
      <c r="N34" s="11"/>
      <c r="O34" s="11"/>
    </row>
    <row r="35" spans="2:15" s="10" customFormat="1" ht="31.5" customHeight="1" thickBot="1">
      <c r="B35" s="136"/>
      <c r="C35" s="29"/>
      <c r="D35" s="573" t="s">
        <v>138</v>
      </c>
      <c r="E35" s="574"/>
      <c r="F35" s="99"/>
      <c r="G35" s="22"/>
      <c r="H35" s="33"/>
      <c r="I35" s="22"/>
      <c r="J35" s="22"/>
      <c r="K35" s="38"/>
      <c r="N35" s="11"/>
      <c r="O35" s="11"/>
    </row>
    <row r="36" spans="2:15" s="10" customFormat="1" ht="15">
      <c r="B36" s="136"/>
      <c r="C36" s="29"/>
      <c r="D36" s="30"/>
      <c r="E36" s="278"/>
      <c r="F36" s="282"/>
      <c r="G36" s="22"/>
      <c r="H36" s="33"/>
      <c r="I36" s="22"/>
      <c r="J36" s="22"/>
      <c r="K36" s="38"/>
      <c r="N36" s="11"/>
      <c r="O36" s="11"/>
    </row>
    <row r="37" spans="2:15" s="10" customFormat="1" ht="49.5" customHeight="1" thickBot="1">
      <c r="B37" s="135" t="str">
        <f>IF(OR(E37="No",AND((E37="Yes"),OR(F38&lt;&gt;""),OR(F39&lt;&gt;""),OR(H38&lt;&gt;""),OR(H39&lt;&gt;""),OR(J38&lt;&gt;""))),"Completed","Incomplete")</f>
        <v>Completed</v>
      </c>
      <c r="C37" s="29" t="s">
        <v>256</v>
      </c>
      <c r="D37" s="356" t="s">
        <v>413</v>
      </c>
      <c r="E37" s="98" t="s">
        <v>160</v>
      </c>
      <c r="F37" s="282"/>
      <c r="G37" s="22"/>
      <c r="H37" s="33"/>
      <c r="I37" s="22"/>
      <c r="J37" s="22"/>
      <c r="K37" s="38"/>
      <c r="N37" s="11"/>
      <c r="O37" s="11"/>
    </row>
    <row r="38" spans="2:15" s="10" customFormat="1" ht="30.6" thickBot="1">
      <c r="B38" s="136"/>
      <c r="C38" s="29"/>
      <c r="D38" s="12" t="s">
        <v>416</v>
      </c>
      <c r="E38" s="359" t="s">
        <v>410</v>
      </c>
      <c r="F38" s="98" t="s">
        <v>160</v>
      </c>
      <c r="G38" s="359" t="s">
        <v>409</v>
      </c>
      <c r="H38" s="98" t="s">
        <v>165</v>
      </c>
      <c r="I38" s="358" t="s">
        <v>411</v>
      </c>
      <c r="J38" s="98" t="s">
        <v>160</v>
      </c>
      <c r="K38" s="38"/>
      <c r="N38" s="11"/>
      <c r="O38" s="11"/>
    </row>
    <row r="39" spans="2:15" s="10" customFormat="1" ht="61.2" customHeight="1" thickBot="1">
      <c r="B39" s="136"/>
      <c r="C39" s="29"/>
      <c r="D39" s="12" t="s">
        <v>17064</v>
      </c>
      <c r="E39" s="359" t="s">
        <v>391</v>
      </c>
      <c r="F39" s="98" t="s">
        <v>165</v>
      </c>
      <c r="G39" s="358" t="s">
        <v>535</v>
      </c>
      <c r="H39" s="98" t="s">
        <v>165</v>
      </c>
      <c r="I39" s="358" t="s">
        <v>412</v>
      </c>
      <c r="J39" s="441"/>
      <c r="K39" s="38"/>
      <c r="N39" s="11"/>
      <c r="O39" s="11"/>
    </row>
    <row r="40" spans="2:15" s="10" customFormat="1" ht="12.6" customHeight="1">
      <c r="B40" s="136"/>
      <c r="C40" s="29"/>
      <c r="D40" s="296"/>
      <c r="E40" s="360"/>
      <c r="F40" s="500"/>
      <c r="G40" s="358"/>
      <c r="H40" s="499"/>
      <c r="I40" s="297"/>
      <c r="J40" s="22"/>
      <c r="K40" s="38"/>
      <c r="N40" s="11"/>
      <c r="O40" s="11"/>
    </row>
    <row r="41" spans="2:15" s="10" customFormat="1">
      <c r="B41" s="136"/>
      <c r="C41" s="29"/>
      <c r="D41" s="501" t="s">
        <v>1172</v>
      </c>
      <c r="F41" s="282"/>
      <c r="H41" s="357"/>
      <c r="I41" s="297"/>
      <c r="J41" s="22"/>
      <c r="K41" s="38"/>
      <c r="N41" s="11"/>
      <c r="O41" s="11"/>
    </row>
    <row r="42" spans="2:15" s="10" customFormat="1" ht="15">
      <c r="B42" s="136"/>
      <c r="C42" s="29"/>
      <c r="D42" s="590"/>
      <c r="E42" s="590"/>
      <c r="F42" s="590"/>
      <c r="G42" s="590"/>
      <c r="H42" s="590"/>
      <c r="I42" s="590"/>
      <c r="J42" s="590"/>
      <c r="K42" s="38"/>
      <c r="N42" s="11"/>
      <c r="O42" s="11"/>
    </row>
    <row r="43" spans="2:15" s="10" customFormat="1" ht="15">
      <c r="B43" s="136"/>
      <c r="C43" s="29"/>
      <c r="D43" s="418"/>
      <c r="E43" s="418"/>
      <c r="F43" s="418"/>
      <c r="G43" s="418"/>
      <c r="H43" s="418"/>
      <c r="I43" s="418"/>
      <c r="J43" s="418"/>
      <c r="K43" s="38"/>
      <c r="N43" s="11"/>
      <c r="O43" s="11"/>
    </row>
    <row r="44" spans="2:15" s="10" customFormat="1" ht="23.4" customHeight="1" thickBot="1">
      <c r="B44" s="135" t="str">
        <f>IF(OR(OR(I44="No",I44="NOT using any VM-SRM"),AND(I44="Yes", E46&lt;&gt;"")),"Completed","Incomplete")</f>
        <v>Completed</v>
      </c>
      <c r="C44" s="29" t="s">
        <v>257</v>
      </c>
      <c r="D44" s="576" t="s">
        <v>1173</v>
      </c>
      <c r="E44" s="576"/>
      <c r="F44" s="576"/>
      <c r="G44" s="576"/>
      <c r="H44" s="576"/>
      <c r="I44" s="420" t="s">
        <v>160</v>
      </c>
      <c r="J44" s="418"/>
      <c r="K44" s="38"/>
      <c r="N44" s="11"/>
      <c r="O44" s="11"/>
    </row>
    <row r="45" spans="2:15" s="10" customFormat="1" ht="15">
      <c r="B45" s="136"/>
      <c r="C45" s="29"/>
      <c r="D45" s="419"/>
      <c r="E45" s="593"/>
      <c r="F45" s="593"/>
      <c r="G45" s="593"/>
      <c r="H45" s="593"/>
      <c r="I45" s="418"/>
      <c r="J45" s="418"/>
      <c r="K45" s="38"/>
      <c r="N45" s="11"/>
      <c r="O45" s="11"/>
    </row>
    <row r="46" spans="2:15" s="10" customFormat="1" thickBot="1">
      <c r="B46" s="136"/>
      <c r="C46" s="29"/>
      <c r="D46" s="419" t="s">
        <v>539</v>
      </c>
      <c r="E46" s="594" t="s">
        <v>17578</v>
      </c>
      <c r="F46" s="594"/>
      <c r="G46" s="594"/>
      <c r="H46" s="594"/>
      <c r="I46" s="418"/>
      <c r="J46" s="418"/>
      <c r="K46" s="38"/>
      <c r="N46" s="11"/>
      <c r="O46" s="11"/>
    </row>
    <row r="47" spans="2:15" s="10" customFormat="1" ht="15">
      <c r="B47" s="136"/>
      <c r="C47" s="29"/>
      <c r="D47" s="575"/>
      <c r="E47" s="575"/>
      <c r="F47" s="575"/>
      <c r="G47" s="575"/>
      <c r="H47" s="575"/>
      <c r="I47" s="575"/>
      <c r="J47" s="418"/>
      <c r="K47" s="38"/>
      <c r="N47" s="11"/>
      <c r="O47" s="11"/>
    </row>
    <row r="48" spans="2:15" s="10" customFormat="1" ht="15">
      <c r="B48" s="136"/>
      <c r="C48" s="29"/>
      <c r="D48" s="575" t="s">
        <v>424</v>
      </c>
      <c r="E48" s="575"/>
      <c r="F48" s="575"/>
      <c r="G48" s="575"/>
      <c r="H48" s="575"/>
      <c r="I48" s="575"/>
      <c r="J48" s="418"/>
      <c r="K48" s="38"/>
      <c r="N48" s="11"/>
      <c r="O48" s="11"/>
    </row>
    <row r="49" spans="2:15" s="10" customFormat="1" ht="15">
      <c r="B49" s="136"/>
      <c r="C49" s="29"/>
      <c r="D49" s="431"/>
      <c r="E49" s="431"/>
      <c r="F49" s="431"/>
      <c r="G49" s="431"/>
      <c r="H49" s="431"/>
      <c r="I49" s="431"/>
      <c r="J49" s="430"/>
      <c r="K49" s="38"/>
      <c r="N49" s="11"/>
      <c r="O49" s="11"/>
    </row>
    <row r="50" spans="2:15" s="10" customFormat="1" ht="36.75" customHeight="1" thickBot="1">
      <c r="B50" s="135" t="str">
        <f>IF(OR(F50="No",F51="Full",AND(F50="Yes", F51&lt;&gt;"", F52&lt;&gt;"")),"Completed","Incomplete")</f>
        <v>Completed</v>
      </c>
      <c r="C50" s="436" t="s">
        <v>258</v>
      </c>
      <c r="D50" s="577" t="s">
        <v>435</v>
      </c>
      <c r="E50" s="577"/>
      <c r="F50" s="98" t="s">
        <v>160</v>
      </c>
      <c r="G50" s="431"/>
      <c r="H50" s="431"/>
      <c r="I50" s="431"/>
      <c r="J50" s="430"/>
      <c r="K50" s="38"/>
      <c r="N50" s="11"/>
      <c r="O50" s="11"/>
    </row>
    <row r="51" spans="2:15" s="10" customFormat="1" ht="33.75" customHeight="1" thickBot="1">
      <c r="B51" s="136"/>
      <c r="C51" s="436"/>
      <c r="D51" s="577" t="s">
        <v>436</v>
      </c>
      <c r="E51" s="577"/>
      <c r="F51" s="441" t="s">
        <v>17579</v>
      </c>
      <c r="G51" s="431"/>
      <c r="H51" s="431"/>
      <c r="I51" s="431"/>
      <c r="J51" s="430"/>
      <c r="K51" s="38"/>
      <c r="N51" s="11"/>
      <c r="O51" s="11"/>
    </row>
    <row r="52" spans="2:15" s="10" customFormat="1" ht="31.5" customHeight="1" thickBot="1">
      <c r="B52" s="136"/>
      <c r="C52" s="436"/>
      <c r="D52" s="577" t="s">
        <v>437</v>
      </c>
      <c r="E52" s="577"/>
      <c r="F52" s="578"/>
      <c r="G52" s="578"/>
      <c r="H52" s="578"/>
      <c r="I52" s="578"/>
      <c r="J52" s="430"/>
      <c r="K52" s="38"/>
      <c r="N52" s="11"/>
      <c r="O52" s="11"/>
    </row>
    <row r="53" spans="2:15" s="10" customFormat="1" ht="15">
      <c r="B53" s="136"/>
      <c r="C53" s="29"/>
      <c r="D53" s="431"/>
      <c r="E53" s="431"/>
      <c r="F53" s="431"/>
      <c r="G53" s="431"/>
      <c r="H53" s="431"/>
      <c r="I53" s="431"/>
      <c r="J53" s="430"/>
      <c r="K53" s="38"/>
      <c r="N53" s="11"/>
      <c r="O53" s="11"/>
    </row>
    <row r="54" spans="2:15" s="10" customFormat="1" ht="15">
      <c r="B54" s="136"/>
      <c r="C54" s="29"/>
      <c r="D54" s="418"/>
      <c r="E54" s="418"/>
      <c r="F54" s="418"/>
      <c r="G54" s="418"/>
      <c r="H54" s="418"/>
      <c r="I54" s="418"/>
      <c r="J54" s="418"/>
      <c r="K54" s="38"/>
      <c r="N54" s="11"/>
      <c r="O54" s="11"/>
    </row>
    <row r="55" spans="2:15" s="10" customFormat="1" thickBot="1">
      <c r="B55" s="135" t="str">
        <f>IF(OR(F55="No",AND(F55="Yes", F56="Completed")),"Completed","Incomplete")</f>
        <v>Completed</v>
      </c>
      <c r="C55" s="29" t="s">
        <v>259</v>
      </c>
      <c r="D55" s="573" t="s">
        <v>533</v>
      </c>
      <c r="E55" s="574"/>
      <c r="F55" s="98" t="s">
        <v>165</v>
      </c>
      <c r="G55" s="22"/>
      <c r="H55" s="33"/>
      <c r="I55" s="22"/>
      <c r="J55" s="22"/>
      <c r="K55" s="38"/>
      <c r="N55" s="11"/>
      <c r="O55" s="11"/>
    </row>
    <row r="56" spans="2:15" s="10" customFormat="1" ht="36.75" customHeight="1" thickBot="1">
      <c r="B56" s="135"/>
      <c r="C56" s="29"/>
      <c r="D56" s="573" t="s">
        <v>534</v>
      </c>
      <c r="E56" s="574"/>
      <c r="F56" s="98"/>
      <c r="G56" s="413"/>
      <c r="H56" s="414"/>
      <c r="I56" s="282"/>
      <c r="J56" s="22"/>
      <c r="K56" s="38"/>
      <c r="N56" s="11"/>
      <c r="O56" s="11"/>
    </row>
    <row r="57" spans="2:15" s="10" customFormat="1" ht="15">
      <c r="B57" s="136"/>
      <c r="C57" s="29"/>
      <c r="D57" s="52"/>
      <c r="E57" s="52"/>
      <c r="F57" s="22"/>
      <c r="G57" s="22"/>
      <c r="H57" s="96"/>
      <c r="I57" s="97"/>
      <c r="J57" s="22"/>
      <c r="K57" s="38"/>
      <c r="N57" s="11"/>
      <c r="O57" s="11"/>
    </row>
    <row r="58" spans="2:15" s="10" customFormat="1" thickBot="1">
      <c r="B58" s="135" t="str">
        <f>IF(OR(F58="No",AND(F58="Yes", F59&lt;&gt;"", F60="Completed")),"Completed","Incomplete")</f>
        <v>Completed</v>
      </c>
      <c r="C58" s="29" t="s">
        <v>260</v>
      </c>
      <c r="D58" s="573" t="s">
        <v>163</v>
      </c>
      <c r="E58" s="574"/>
      <c r="F58" s="98" t="s">
        <v>165</v>
      </c>
      <c r="G58" s="22"/>
      <c r="H58" s="22"/>
      <c r="I58" s="22"/>
      <c r="J58" s="22"/>
      <c r="K58" s="38"/>
      <c r="N58" s="11"/>
      <c r="O58" s="11"/>
    </row>
    <row r="59" spans="2:15" s="10" customFormat="1" thickBot="1">
      <c r="B59" s="136"/>
      <c r="C59" s="29"/>
      <c r="D59" s="573" t="s">
        <v>139</v>
      </c>
      <c r="E59" s="574"/>
      <c r="F59" s="579"/>
      <c r="G59" s="579"/>
      <c r="H59" s="579"/>
      <c r="I59" s="579"/>
      <c r="J59" s="22"/>
      <c r="K59" s="38"/>
      <c r="N59" s="11"/>
      <c r="O59" s="11"/>
    </row>
    <row r="60" spans="2:15" s="10" customFormat="1" ht="30" customHeight="1" thickBot="1">
      <c r="B60" s="136"/>
      <c r="C60" s="29"/>
      <c r="D60" s="573" t="s">
        <v>613</v>
      </c>
      <c r="E60" s="574"/>
      <c r="F60" s="98"/>
      <c r="G60" s="134"/>
      <c r="H60" s="134"/>
      <c r="I60" s="134"/>
      <c r="J60" s="22"/>
      <c r="K60" s="38"/>
      <c r="N60" s="11"/>
      <c r="O60" s="11"/>
    </row>
    <row r="61" spans="2:15" s="10" customFormat="1" ht="18.75" customHeight="1">
      <c r="B61" s="136"/>
      <c r="C61" s="29"/>
      <c r="D61" s="455"/>
      <c r="E61" s="456"/>
      <c r="F61" s="461"/>
      <c r="G61" s="458"/>
      <c r="H61" s="458"/>
      <c r="I61" s="458"/>
      <c r="J61" s="22"/>
      <c r="K61" s="38"/>
      <c r="N61" s="11"/>
      <c r="O61" s="11"/>
    </row>
    <row r="62" spans="2:15" s="10" customFormat="1" ht="20.25" customHeight="1" thickBot="1">
      <c r="B62" s="135" t="str">
        <f>IF(OR(F62="No",AND(F62="Yes", F63&lt;&gt;"")),"Completed","Incomplete")</f>
        <v>Completed</v>
      </c>
      <c r="C62" s="29" t="s">
        <v>261</v>
      </c>
      <c r="D62" s="573" t="s">
        <v>526</v>
      </c>
      <c r="E62" s="574"/>
      <c r="F62" s="98" t="s">
        <v>165</v>
      </c>
      <c r="G62" s="458"/>
      <c r="H62" s="458"/>
      <c r="I62" s="458"/>
      <c r="J62" s="22"/>
      <c r="K62" s="38"/>
      <c r="N62" s="11"/>
      <c r="O62" s="11"/>
    </row>
    <row r="63" spans="2:15" s="10" customFormat="1" ht="18" customHeight="1" thickBot="1">
      <c r="B63" s="136"/>
      <c r="C63" s="29"/>
      <c r="D63" s="573" t="s">
        <v>525</v>
      </c>
      <c r="E63" s="574"/>
      <c r="F63" s="464"/>
      <c r="G63" s="464"/>
      <c r="H63" s="464"/>
      <c r="I63" s="464"/>
      <c r="J63" s="464"/>
      <c r="K63" s="38"/>
      <c r="N63" s="11"/>
      <c r="O63" s="11"/>
    </row>
    <row r="64" spans="2:15" s="10" customFormat="1" ht="18" customHeight="1" thickBot="1">
      <c r="B64" s="136"/>
      <c r="C64" s="29"/>
      <c r="D64" s="462"/>
      <c r="E64" s="463"/>
      <c r="F64" s="579"/>
      <c r="G64" s="579"/>
      <c r="H64" s="579"/>
      <c r="I64" s="579"/>
      <c r="J64" s="477"/>
      <c r="K64" s="38"/>
      <c r="N64" s="11"/>
      <c r="O64" s="11"/>
    </row>
    <row r="65" spans="2:15" s="10" customFormat="1" ht="23.25" customHeight="1">
      <c r="B65" s="136"/>
      <c r="C65" s="29"/>
      <c r="D65" s="52"/>
      <c r="E65" s="52"/>
      <c r="F65" s="22"/>
      <c r="G65" s="22"/>
      <c r="H65" s="22"/>
      <c r="I65" s="22"/>
      <c r="J65" s="22"/>
      <c r="K65" s="38"/>
      <c r="N65" s="11"/>
      <c r="O65" s="11"/>
    </row>
    <row r="66" spans="2:15" s="10" customFormat="1" ht="109.5" customHeight="1" thickBot="1">
      <c r="B66" s="135" t="str">
        <f>IF(F66&lt;&gt;"","Completed","Incomplete")</f>
        <v>Completed</v>
      </c>
      <c r="C66" s="29" t="s">
        <v>287</v>
      </c>
      <c r="D66" s="437" t="s">
        <v>444</v>
      </c>
      <c r="E66" s="52"/>
      <c r="F66" s="98">
        <v>2</v>
      </c>
      <c r="G66" s="22"/>
      <c r="H66" s="412" t="str">
        <f>IF(F66&lt;&gt;3,"", "There is a RISK for Production Data loss. Sign-Off from business who required production services up during drill is REQUIRED.Please Attach here.")</f>
        <v/>
      </c>
      <c r="I66" s="413"/>
      <c r="J66" s="22"/>
      <c r="K66" s="38"/>
      <c r="N66" s="11"/>
      <c r="O66" s="11"/>
    </row>
    <row r="67" spans="2:15" s="10" customFormat="1" ht="84" customHeight="1">
      <c r="B67" s="136"/>
      <c r="C67" s="29"/>
      <c r="D67" s="590" t="s">
        <v>579</v>
      </c>
      <c r="E67" s="590"/>
      <c r="F67" s="590"/>
      <c r="G67" s="590"/>
      <c r="H67" s="590"/>
      <c r="I67" s="590"/>
      <c r="J67" s="22"/>
      <c r="K67" s="38"/>
      <c r="N67" s="11"/>
      <c r="O67" s="11"/>
    </row>
    <row r="68" spans="2:15" s="10" customFormat="1" ht="15">
      <c r="B68" s="136"/>
      <c r="C68" s="29"/>
      <c r="D68" s="52"/>
      <c r="E68" s="52"/>
      <c r="F68" s="22"/>
      <c r="G68" s="22"/>
      <c r="H68" s="22"/>
      <c r="I68" s="22"/>
      <c r="J68" s="22"/>
      <c r="K68" s="38"/>
      <c r="N68" s="11"/>
      <c r="O68" s="11"/>
    </row>
    <row r="69" spans="2:15" s="10" customFormat="1" thickBot="1">
      <c r="B69" s="135" t="str">
        <f>IF(OR(F69="No issue from previous drill", F69="Fixed", AND(F69="Not yet fixed",F70 &lt;&gt;"")),"Completed","Incomplete")</f>
        <v>Completed</v>
      </c>
      <c r="C69" s="29" t="s">
        <v>288</v>
      </c>
      <c r="D69" s="573" t="s">
        <v>176</v>
      </c>
      <c r="E69" s="574"/>
      <c r="F69" s="579" t="s">
        <v>17580</v>
      </c>
      <c r="G69" s="596"/>
      <c r="H69" s="596"/>
      <c r="I69" s="22"/>
      <c r="J69" s="22"/>
      <c r="K69" s="38"/>
      <c r="N69" s="11"/>
      <c r="O69" s="11"/>
    </row>
    <row r="70" spans="2:15" s="10" customFormat="1" thickBot="1">
      <c r="B70" s="135"/>
      <c r="C70" s="29"/>
      <c r="D70" s="573" t="s">
        <v>175</v>
      </c>
      <c r="E70" s="574"/>
      <c r="F70" s="579"/>
      <c r="G70" s="579"/>
      <c r="H70" s="579"/>
      <c r="I70" s="579"/>
      <c r="J70" s="22"/>
      <c r="K70" s="38"/>
      <c r="N70" s="11"/>
      <c r="O70" s="11"/>
    </row>
    <row r="71" spans="2:15" s="10" customFormat="1" ht="15">
      <c r="B71" s="136"/>
      <c r="C71" s="29"/>
      <c r="D71" s="52"/>
      <c r="E71" s="52"/>
      <c r="F71" s="22"/>
      <c r="G71" s="22"/>
      <c r="H71" s="22"/>
      <c r="I71" s="22"/>
      <c r="J71" s="22"/>
      <c r="K71" s="38"/>
      <c r="N71" s="11"/>
      <c r="O71" s="11"/>
    </row>
    <row r="72" spans="2:15" s="10" customFormat="1" ht="15">
      <c r="B72" s="136"/>
      <c r="C72" s="29"/>
      <c r="D72" s="52"/>
      <c r="E72" s="52"/>
      <c r="F72" s="22"/>
      <c r="G72" s="22"/>
      <c r="H72" s="22"/>
      <c r="I72" s="22"/>
      <c r="J72" s="22"/>
      <c r="K72" s="38"/>
      <c r="N72" s="11"/>
      <c r="O72" s="11"/>
    </row>
    <row r="73" spans="2:15" s="10" customFormat="1" thickBot="1">
      <c r="B73" s="135" t="str">
        <f>IF(OR(F73="No",AND(F73="Yes",OR(F74&lt;&gt;""))),"Completed","Incomplete")</f>
        <v>Completed</v>
      </c>
      <c r="C73" s="29" t="s">
        <v>438</v>
      </c>
      <c r="D73" s="569" t="s">
        <v>290</v>
      </c>
      <c r="E73" s="570"/>
      <c r="F73" s="98" t="s">
        <v>165</v>
      </c>
      <c r="G73" s="22"/>
      <c r="H73" s="22"/>
      <c r="I73" s="22"/>
      <c r="J73" s="22"/>
      <c r="K73" s="38"/>
      <c r="N73" s="11"/>
      <c r="O73" s="11"/>
    </row>
    <row r="74" spans="2:15" s="10" customFormat="1" ht="35.25" customHeight="1" thickBot="1">
      <c r="B74" s="136"/>
      <c r="C74" s="29"/>
      <c r="D74" s="571" t="s">
        <v>262</v>
      </c>
      <c r="E74" s="572"/>
      <c r="F74" s="580"/>
      <c r="G74" s="580"/>
      <c r="H74" s="580"/>
      <c r="I74" s="580"/>
      <c r="J74" s="22"/>
      <c r="K74" s="38"/>
      <c r="N74" s="11"/>
      <c r="O74" s="11"/>
    </row>
    <row r="75" spans="2:15" s="10" customFormat="1" ht="15">
      <c r="B75" s="136"/>
      <c r="C75" s="29"/>
      <c r="D75" s="52"/>
      <c r="E75" s="52"/>
      <c r="F75" s="22"/>
      <c r="G75" s="22"/>
      <c r="H75" s="22"/>
      <c r="I75" s="22"/>
      <c r="J75" s="22"/>
      <c r="K75" s="38"/>
      <c r="N75" s="11"/>
      <c r="O75" s="11"/>
    </row>
    <row r="76" spans="2:15" s="10" customFormat="1" ht="15">
      <c r="B76" s="136"/>
      <c r="C76" s="29"/>
      <c r="D76" s="52"/>
      <c r="E76" s="52"/>
      <c r="F76" s="22"/>
      <c r="G76" s="22"/>
      <c r="H76" s="22"/>
      <c r="I76" s="22"/>
      <c r="J76" s="22"/>
      <c r="K76" s="38"/>
      <c r="N76" s="11"/>
      <c r="O76" s="11"/>
    </row>
    <row r="77" spans="2:15" s="10" customFormat="1" ht="26.4" customHeight="1" thickBot="1">
      <c r="B77" s="135" t="str">
        <f>IF(F77&lt;&gt;"","Completed","Incomplete")</f>
        <v>Completed</v>
      </c>
      <c r="C77" s="29" t="s">
        <v>439</v>
      </c>
      <c r="D77" s="595" t="s">
        <v>17045</v>
      </c>
      <c r="E77" s="595"/>
      <c r="F77" s="579" t="s">
        <v>8508</v>
      </c>
      <c r="G77" s="579"/>
      <c r="H77" s="579"/>
      <c r="I77" s="579"/>
      <c r="J77" s="22"/>
      <c r="K77" s="38"/>
      <c r="N77" s="11"/>
      <c r="O77" s="11"/>
    </row>
    <row r="78" spans="2:15" s="10" customFormat="1" ht="15">
      <c r="B78" s="136"/>
      <c r="C78" s="29"/>
      <c r="D78" s="52"/>
      <c r="E78" s="52"/>
      <c r="F78" s="22"/>
      <c r="G78" s="22"/>
      <c r="H78" s="22"/>
      <c r="I78" s="22"/>
      <c r="J78" s="22"/>
      <c r="K78" s="38"/>
      <c r="N78" s="11"/>
      <c r="O78" s="11"/>
    </row>
    <row r="79" spans="2:15" s="10" customFormat="1" ht="15">
      <c r="B79" s="136"/>
      <c r="C79" s="29"/>
      <c r="D79" s="504"/>
      <c r="E79" s="504"/>
      <c r="F79" s="22"/>
      <c r="G79" s="22"/>
      <c r="H79" s="22"/>
      <c r="I79" s="22"/>
      <c r="J79" s="22"/>
      <c r="K79" s="38"/>
      <c r="N79" s="11"/>
      <c r="O79" s="11"/>
    </row>
    <row r="80" spans="2:15" s="10" customFormat="1" ht="30" customHeight="1" thickBot="1">
      <c r="B80" s="135" t="str">
        <f>IF(F80&lt;&gt;"","Completed","Incomplete")</f>
        <v>Completed</v>
      </c>
      <c r="C80" s="29" t="s">
        <v>17048</v>
      </c>
      <c r="D80" s="592" t="s">
        <v>17055</v>
      </c>
      <c r="E80" s="592"/>
      <c r="F80" s="579" t="s">
        <v>17690</v>
      </c>
      <c r="G80" s="579"/>
      <c r="H80" s="579"/>
      <c r="I80" s="579"/>
      <c r="J80" s="22"/>
      <c r="K80" s="38"/>
      <c r="N80" s="11"/>
      <c r="O80" s="11"/>
    </row>
    <row r="81" spans="1:26" s="10" customFormat="1" ht="15">
      <c r="B81" s="136"/>
      <c r="C81" s="29"/>
      <c r="D81" s="504"/>
      <c r="E81" s="504"/>
      <c r="F81" s="22"/>
      <c r="G81" s="22"/>
      <c r="H81" s="22"/>
      <c r="I81" s="22"/>
      <c r="J81" s="22"/>
      <c r="K81" s="38"/>
      <c r="N81" s="11"/>
      <c r="O81" s="11"/>
    </row>
    <row r="82" spans="1:26" s="10" customFormat="1" ht="32.4" customHeight="1">
      <c r="B82" s="136"/>
      <c r="C82" s="29"/>
      <c r="D82" s="590" t="s">
        <v>17053</v>
      </c>
      <c r="E82" s="590"/>
      <c r="F82" s="590"/>
      <c r="G82" s="590"/>
      <c r="H82" s="590"/>
      <c r="I82" s="590"/>
      <c r="J82" s="22"/>
      <c r="K82" s="38"/>
      <c r="N82" s="11"/>
      <c r="O82" s="11"/>
    </row>
    <row r="83" spans="1:26" thickBot="1">
      <c r="B83" s="100"/>
      <c r="C83" s="101"/>
      <c r="D83" s="102"/>
      <c r="E83" s="102"/>
      <c r="F83" s="102"/>
      <c r="G83" s="102"/>
      <c r="H83" s="102"/>
      <c r="I83" s="102"/>
      <c r="J83" s="102"/>
      <c r="K83" s="103"/>
    </row>
    <row r="84" spans="1:26">
      <c r="A84" s="144"/>
      <c r="B84" s="144"/>
      <c r="C84" s="143"/>
      <c r="D84" s="144"/>
      <c r="E84" s="144"/>
      <c r="F84" s="144"/>
      <c r="G84" s="144"/>
      <c r="H84" s="144"/>
      <c r="I84" s="144"/>
      <c r="J84" s="144"/>
      <c r="K84" s="144"/>
      <c r="L84" s="144"/>
      <c r="M84" s="144"/>
      <c r="N84" s="142"/>
      <c r="O84" s="142"/>
      <c r="P84" s="144"/>
      <c r="Q84" s="144"/>
      <c r="R84" s="144"/>
      <c r="S84" s="144"/>
      <c r="T84" s="144"/>
      <c r="U84" s="144"/>
    </row>
    <row r="85" spans="1:26">
      <c r="A85" s="144"/>
      <c r="B85" s="144" t="s">
        <v>286</v>
      </c>
      <c r="C85" s="143"/>
      <c r="D85" s="144"/>
      <c r="E85" s="144"/>
      <c r="F85" s="144"/>
      <c r="G85" s="144"/>
      <c r="H85" s="144"/>
      <c r="I85" s="144"/>
      <c r="J85" s="144"/>
      <c r="K85" s="144"/>
      <c r="L85" s="144"/>
      <c r="M85" s="144"/>
      <c r="N85" s="142"/>
      <c r="O85" s="142"/>
      <c r="P85" s="144"/>
      <c r="Q85" s="144"/>
      <c r="R85" s="144"/>
      <c r="S85" s="144"/>
      <c r="T85" s="144"/>
      <c r="U85" s="144"/>
    </row>
    <row r="86" spans="1:26" s="439" customFormat="1" ht="15">
      <c r="A86" s="438"/>
      <c r="B86" s="104" t="s">
        <v>137</v>
      </c>
      <c r="C86" s="104" t="s">
        <v>35</v>
      </c>
      <c r="D86" s="104" t="s">
        <v>36</v>
      </c>
      <c r="E86" s="104" t="s">
        <v>415</v>
      </c>
      <c r="F86" s="104" t="s">
        <v>37</v>
      </c>
      <c r="G86" s="104" t="s">
        <v>527</v>
      </c>
      <c r="H86" s="104" t="s">
        <v>38</v>
      </c>
      <c r="I86" s="104" t="s">
        <v>425</v>
      </c>
      <c r="J86" s="104" t="s">
        <v>337</v>
      </c>
      <c r="K86" s="104" t="s">
        <v>1171</v>
      </c>
      <c r="L86" s="104" t="s">
        <v>379</v>
      </c>
      <c r="M86" s="104" t="s">
        <v>380</v>
      </c>
      <c r="N86" s="104" t="s">
        <v>381</v>
      </c>
      <c r="O86" s="104" t="s">
        <v>382</v>
      </c>
      <c r="P86" s="104" t="s">
        <v>441</v>
      </c>
      <c r="Q86" s="104" t="s">
        <v>383</v>
      </c>
      <c r="R86" s="104" t="s">
        <v>442</v>
      </c>
      <c r="S86" s="104" t="s">
        <v>378</v>
      </c>
      <c r="T86" s="506" t="s">
        <v>17054</v>
      </c>
      <c r="U86" s="506"/>
    </row>
    <row r="87" spans="1:26" s="439" customFormat="1" ht="15">
      <c r="A87" s="438"/>
      <c r="B87" s="104" t="str">
        <f>F19</f>
        <v>Midrange (Global)</v>
      </c>
      <c r="C87" s="104" t="str">
        <f>IF(F31="Yes","Yes",IF(F31="No",CONCATENATE("No - ",F32),""))</f>
        <v>Yes</v>
      </c>
      <c r="D87" s="104" t="str">
        <f>IF(F34="Yes","Yes",F35)</f>
        <v>Yes</v>
      </c>
      <c r="E87" s="104" t="str">
        <f>IF(F55="Yes",CONCATENATE("Yes",";",F56),F55)</f>
        <v>No</v>
      </c>
      <c r="F87" s="104" t="str">
        <f>IF(F58="No","No",F59)</f>
        <v>No</v>
      </c>
      <c r="G87" s="104" t="str">
        <f>CONCATENATE(F63,";",G63,";",H63,";",I63,";",J63,";",F64)</f>
        <v>;;;;;</v>
      </c>
      <c r="H87" s="104" t="str">
        <f>IF(F69="Not yet fixed",CONCATENATE("Not yet fixed - ",F70),F69)</f>
        <v>No issue from previous drill</v>
      </c>
      <c r="I87" s="104" t="str">
        <f>IF(I44="Yes",CONCATENATE("Yes",";",E45,";",E46),I44)</f>
        <v>Yes;;As per sheet " Actvities" sheet ATOS and PSS team need to proceed the steps</v>
      </c>
      <c r="J87" s="104" t="str">
        <f>IF(F73="No","No",F74)</f>
        <v>No</v>
      </c>
      <c r="K87" s="503" t="str">
        <f>F77</f>
        <v>ICDD 001 PROD TSO SUP</v>
      </c>
      <c r="L87" s="454" t="str">
        <f>IF(F22="","",F22)</f>
        <v/>
      </c>
      <c r="M87" s="454" t="str">
        <f>IF(H22="","",H22)</f>
        <v/>
      </c>
      <c r="N87" s="454" t="str">
        <f>IF(F23="","",F23)</f>
        <v/>
      </c>
      <c r="O87" s="454" t="str">
        <f>IF(H23="","",H23)</f>
        <v/>
      </c>
      <c r="P87" s="104" t="str">
        <f>IF(F26="Yes",CONCATENATE(F27,";",F28),F26)</f>
        <v>No</v>
      </c>
      <c r="Q87" s="104" t="str">
        <f>CONCATENATE(IF(E37="No","No",""),";",IF(F38="Yes","Oracle DaaS",""),";",IF(F39="Yes","MS SQL DaaS",""),";",IF(H38="Yes","VM – P2V SRM",""),";",IF(H39="Yes","Archival SAN",""),";",IF(J38="Yes","Metro Cluster NAS",""),";",IF(J39&lt;&gt;"",J39,""))</f>
        <v>;Oracle DaaS;;;;Metro Cluster NAS;</v>
      </c>
      <c r="R87" s="104" t="str">
        <f>IF(F50="Yes",CONCATENATE("Yes",";",F51,";",F52),F50)</f>
        <v>Yes;Full;</v>
      </c>
      <c r="S87" s="104">
        <f>F66</f>
        <v>2</v>
      </c>
      <c r="T87" s="503" t="str">
        <f>F80</f>
        <v xml:space="preserve">CHG0481858 </v>
      </c>
      <c r="U87" s="104"/>
    </row>
    <row r="88" spans="1:26">
      <c r="A88" s="144"/>
      <c r="B88" s="264"/>
      <c r="C88" s="267"/>
      <c r="D88" s="264"/>
      <c r="E88" s="266"/>
      <c r="F88" s="264"/>
      <c r="G88" s="264"/>
      <c r="H88" s="264"/>
      <c r="I88" s="264"/>
      <c r="J88" s="264"/>
      <c r="K88" s="264"/>
      <c r="L88" s="264"/>
      <c r="M88" s="264"/>
      <c r="N88" s="265"/>
      <c r="O88" s="265"/>
      <c r="P88" s="264"/>
      <c r="Q88" s="264"/>
      <c r="R88" s="264"/>
      <c r="S88" s="264"/>
      <c r="T88" s="264"/>
      <c r="U88" s="264"/>
      <c r="V88" s="266"/>
      <c r="W88" s="266"/>
      <c r="X88" s="266"/>
      <c r="Y88" s="266"/>
      <c r="Z88" s="266"/>
    </row>
    <row r="89" spans="1:26">
      <c r="B89" s="266"/>
      <c r="C89" s="268"/>
      <c r="D89" s="266"/>
      <c r="E89" s="266"/>
      <c r="F89" s="266"/>
      <c r="G89" s="266"/>
      <c r="H89" s="266"/>
      <c r="I89" s="266"/>
      <c r="J89" s="266"/>
      <c r="K89" s="266"/>
      <c r="L89" s="266"/>
      <c r="M89" s="266"/>
      <c r="N89" s="269"/>
      <c r="O89" s="269"/>
      <c r="P89" s="266"/>
      <c r="Q89" s="266"/>
      <c r="R89" s="266"/>
      <c r="S89" s="266"/>
      <c r="T89" s="266"/>
      <c r="U89" s="266"/>
      <c r="V89" s="266"/>
      <c r="W89" s="266"/>
      <c r="X89" s="266"/>
      <c r="Y89" s="266"/>
      <c r="Z89" s="266"/>
    </row>
    <row r="90" spans="1:26">
      <c r="B90" s="266"/>
      <c r="C90" s="268"/>
      <c r="D90" s="266"/>
      <c r="E90" s="266"/>
      <c r="F90" s="266"/>
      <c r="G90" s="266"/>
      <c r="H90" s="266"/>
      <c r="I90" s="266"/>
      <c r="J90" s="266"/>
      <c r="K90" s="266"/>
      <c r="L90" s="266"/>
      <c r="M90" s="266"/>
      <c r="N90" s="269"/>
      <c r="O90" s="269"/>
      <c r="P90" s="266"/>
      <c r="Q90" s="266"/>
      <c r="R90" s="266"/>
      <c r="S90" s="266"/>
      <c r="T90" s="266"/>
      <c r="U90" s="266"/>
      <c r="V90" s="266"/>
      <c r="W90" s="266"/>
      <c r="X90" s="266"/>
      <c r="Y90" s="266"/>
      <c r="Z90" s="266"/>
    </row>
    <row r="91" spans="1:26">
      <c r="B91" s="266"/>
      <c r="C91" s="268"/>
      <c r="D91" s="266"/>
      <c r="E91" s="266"/>
      <c r="F91" s="266"/>
      <c r="G91" s="266"/>
      <c r="H91" s="266"/>
      <c r="I91" s="266"/>
      <c r="J91" s="266"/>
      <c r="K91" s="266"/>
      <c r="L91" s="266"/>
      <c r="M91" s="266"/>
      <c r="N91" s="269"/>
      <c r="O91" s="269"/>
      <c r="P91" s="266"/>
      <c r="Q91" s="266"/>
      <c r="R91" s="266"/>
      <c r="S91" s="266"/>
      <c r="T91" s="266"/>
      <c r="U91" s="266"/>
      <c r="V91" s="266"/>
      <c r="W91" s="266"/>
      <c r="X91" s="266"/>
      <c r="Y91" s="266"/>
      <c r="Z91" s="266"/>
    </row>
  </sheetData>
  <protectedRanges>
    <protectedRange password="EDB6" sqref="I66" name="Range1"/>
  </protectedRanges>
  <customSheetViews>
    <customSheetView guid="{C6923F09-0F18-4BDE-8A80-968CB62FD765}" scale="85" fitToPage="1">
      <pageMargins left="0.75" right="0.75" top="1" bottom="1" header="0.5" footer="0.5"/>
      <pageSetup paperSize="9" scale="32" orientation="portrait" r:id="rId1"/>
      <headerFooter alignWithMargins="0"/>
    </customSheetView>
    <customSheetView guid="{3289CEB8-64E0-4137-AE4A-3AAF5FD1C11E}" scale="85" fitToPage="1">
      <pageMargins left="0.75" right="0.75" top="1" bottom="1" header="0.5" footer="0.5"/>
      <pageSetup paperSize="9" scale="32" orientation="portrait" r:id="rId2"/>
      <headerFooter alignWithMargins="0"/>
    </customSheetView>
  </customSheetViews>
  <mergeCells count="49">
    <mergeCell ref="D80:E80"/>
    <mergeCell ref="F80:I80"/>
    <mergeCell ref="D82:I82"/>
    <mergeCell ref="D60:E60"/>
    <mergeCell ref="E45:H45"/>
    <mergeCell ref="E46:H46"/>
    <mergeCell ref="D77:E77"/>
    <mergeCell ref="F77:I77"/>
    <mergeCell ref="D69:E69"/>
    <mergeCell ref="D70:E70"/>
    <mergeCell ref="D67:I67"/>
    <mergeCell ref="F69:H69"/>
    <mergeCell ref="F70:I70"/>
    <mergeCell ref="D29:F29"/>
    <mergeCell ref="D58:E58"/>
    <mergeCell ref="D56:E56"/>
    <mergeCell ref="D59:E59"/>
    <mergeCell ref="D42:J42"/>
    <mergeCell ref="F59:I59"/>
    <mergeCell ref="D33:I33"/>
    <mergeCell ref="F32:I32"/>
    <mergeCell ref="D55:E55"/>
    <mergeCell ref="D31:E31"/>
    <mergeCell ref="D32:E32"/>
    <mergeCell ref="D34:E34"/>
    <mergeCell ref="D35:E35"/>
    <mergeCell ref="B9:H9"/>
    <mergeCell ref="D26:E26"/>
    <mergeCell ref="D27:E27"/>
    <mergeCell ref="D28:E28"/>
    <mergeCell ref="F28:I28"/>
    <mergeCell ref="B10:H10"/>
    <mergeCell ref="D24:E24"/>
    <mergeCell ref="B7:H8"/>
    <mergeCell ref="B4:H4"/>
    <mergeCell ref="D73:E73"/>
    <mergeCell ref="D74:E74"/>
    <mergeCell ref="D21:E21"/>
    <mergeCell ref="D47:I47"/>
    <mergeCell ref="D44:H44"/>
    <mergeCell ref="D51:E51"/>
    <mergeCell ref="D52:E52"/>
    <mergeCell ref="F52:I52"/>
    <mergeCell ref="D50:E50"/>
    <mergeCell ref="D48:I48"/>
    <mergeCell ref="F64:I64"/>
    <mergeCell ref="D62:E62"/>
    <mergeCell ref="D63:E63"/>
    <mergeCell ref="F74:I74"/>
  </mergeCells>
  <phoneticPr fontId="14" type="noConversion"/>
  <conditionalFormatting sqref="J5:J6 B67:B79 J8 B21:B65 B81:B82">
    <cfRule type="cellIs" dxfId="392" priority="18" stopIfTrue="1" operator="equal">
      <formula>"Completed"</formula>
    </cfRule>
    <cfRule type="cellIs" dxfId="391" priority="19" stopIfTrue="1" operator="equal">
      <formula>"Incomplete"</formula>
    </cfRule>
  </conditionalFormatting>
  <conditionalFormatting sqref="J2:J3">
    <cfRule type="cellIs" dxfId="390" priority="20" stopIfTrue="1" operator="equal">
      <formula>""</formula>
    </cfRule>
  </conditionalFormatting>
  <conditionalFormatting sqref="J7">
    <cfRule type="containsText" dxfId="389" priority="9" stopIfTrue="1" operator="containsText" text="Not Required">
      <formula>NOT(ISERROR(SEARCH("Not Required",J7)))</formula>
    </cfRule>
    <cfRule type="cellIs" dxfId="388" priority="16" stopIfTrue="1" operator="equal">
      <formula>"Completed"</formula>
    </cfRule>
    <cfRule type="cellIs" dxfId="387" priority="17" stopIfTrue="1" operator="equal">
      <formula>"Incomplete"</formula>
    </cfRule>
  </conditionalFormatting>
  <conditionalFormatting sqref="B19">
    <cfRule type="cellIs" dxfId="386" priority="14" stopIfTrue="1" operator="equal">
      <formula>"Completed"</formula>
    </cfRule>
    <cfRule type="cellIs" dxfId="385" priority="15" stopIfTrue="1" operator="equal">
      <formula>"Incomplete"</formula>
    </cfRule>
  </conditionalFormatting>
  <conditionalFormatting sqref="B66">
    <cfRule type="cellIs" dxfId="384" priority="11" stopIfTrue="1" operator="equal">
      <formula>"Completed"</formula>
    </cfRule>
    <cfRule type="cellIs" dxfId="383" priority="12" stopIfTrue="1" operator="equal">
      <formula>"Incomplete"</formula>
    </cfRule>
  </conditionalFormatting>
  <conditionalFormatting sqref="J6">
    <cfRule type="containsText" dxfId="382" priority="10" stopIfTrue="1" operator="containsText" text="Not Required">
      <formula>NOT(ISERROR(SEARCH("Not Required",J6)))</formula>
    </cfRule>
  </conditionalFormatting>
  <conditionalFormatting sqref="J10">
    <cfRule type="containsText" dxfId="381" priority="6" stopIfTrue="1" operator="containsText" text="Not Required">
      <formula>NOT(ISERROR(SEARCH("Not Required",J10)))</formula>
    </cfRule>
    <cfRule type="cellIs" dxfId="380" priority="7" stopIfTrue="1" operator="equal">
      <formula>"Completed"</formula>
    </cfRule>
    <cfRule type="cellIs" dxfId="379" priority="8" stopIfTrue="1" operator="equal">
      <formula>"Incomplete"</formula>
    </cfRule>
  </conditionalFormatting>
  <conditionalFormatting sqref="B80">
    <cfRule type="cellIs" dxfId="378" priority="4" stopIfTrue="1" operator="equal">
      <formula>"Completed"</formula>
    </cfRule>
    <cfRule type="cellIs" dxfId="377" priority="5" stopIfTrue="1" operator="equal">
      <formula>"Incomplete"</formula>
    </cfRule>
  </conditionalFormatting>
  <conditionalFormatting sqref="J9">
    <cfRule type="cellIs" dxfId="376" priority="2" stopIfTrue="1" operator="equal">
      <formula>"Completed"</formula>
    </cfRule>
    <cfRule type="cellIs" dxfId="375" priority="3" stopIfTrue="1" operator="equal">
      <formula>"Incomplete"</formula>
    </cfRule>
  </conditionalFormatting>
  <conditionalFormatting sqref="J9">
    <cfRule type="containsText" dxfId="374" priority="1" stopIfTrue="1" operator="containsText" text="Not Required">
      <formula>NOT(ISERROR(SEARCH("Not Required",J9)))</formula>
    </cfRule>
  </conditionalFormatting>
  <dataValidations count="10">
    <dataValidation type="list" allowBlank="1" showInputMessage="1" showErrorMessage="1" sqref="F73 F34 F50 F58 F24 F21 F38:F39 J38 F55 E37 F62 F26 H38:H39" xr:uid="{00000000-0002-0000-0000-000000000000}">
      <formula1>"Yes,No"</formula1>
    </dataValidation>
    <dataValidation type="list" allowBlank="1" showInputMessage="1" showErrorMessage="1" sqref="F69" xr:uid="{00000000-0002-0000-0000-000001000000}">
      <formula1>"No issue from previous drill, Fixed, Not yet fixed"</formula1>
    </dataValidation>
    <dataValidation type="list" allowBlank="1" showInputMessage="1" showErrorMessage="1" sqref="F31" xr:uid="{00000000-0002-0000-0000-000002000000}">
      <formula1>"Yes,No,First time join DR Drill"</formula1>
    </dataValidation>
    <dataValidation type="list" allowBlank="1" showInputMessage="1" showErrorMessage="1" sqref="F56 F60" xr:uid="{00000000-0002-0000-0000-000003000000}">
      <formula1>"Completed,Incomplete"</formula1>
    </dataValidation>
    <dataValidation type="list" allowBlank="1" showInputMessage="1" showErrorMessage="1" sqref="F19" xr:uid="{00000000-0002-0000-0000-000004000000}">
      <formula1>Platform.</formula1>
    </dataValidation>
    <dataValidation type="list" allowBlank="1" showInputMessage="1" showErrorMessage="1" sqref="F66" xr:uid="{00000000-0002-0000-0000-000006000000}">
      <formula1>"1,2,3"</formula1>
    </dataValidation>
    <dataValidation type="list" allowBlank="1" showInputMessage="1" showErrorMessage="1" sqref="F51" xr:uid="{00000000-0002-0000-0000-000007000000}">
      <formula1>"Partial,Full"</formula1>
    </dataValidation>
    <dataValidation operator="greaterThan" allowBlank="1" showInputMessage="1" showErrorMessage="1" sqref="F27" xr:uid="{00000000-0002-0000-0000-000008000000}"/>
    <dataValidation type="list" allowBlank="1" showInputMessage="1" showErrorMessage="1" sqref="F63:J63" xr:uid="{0081924A-33A2-4F28-BA88-E84CC1449F7B}">
      <formula1>ApplicationList</formula1>
    </dataValidation>
    <dataValidation type="list" allowBlank="1" showInputMessage="1" showErrorMessage="1" sqref="I44" xr:uid="{390C999B-FF77-4419-AF66-F6F674341CAF}">
      <formula1>"Yes,No,NOT using any VM-SRM"</formula1>
    </dataValidation>
  </dataValidations>
  <pageMargins left="0.75" right="0.75" top="1" bottom="1" header="0.5" footer="0.5"/>
  <pageSetup paperSize="9" scale="20" orientation="portrait" r:id="rId3"/>
  <headerFooter alignWithMargins="0">
    <oddHeader>&amp;L&amp;"Arial"&amp;9&amp;K0078D7INTERNAL&amp;1#</oddHeader>
  </headerFooter>
  <ignoredErrors>
    <ignoredError sqref="H66" unlockedFormula="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Q409"/>
  <sheetViews>
    <sheetView topLeftCell="G24" zoomScale="85" workbookViewId="0">
      <selection activeCell="A23" sqref="A23"/>
    </sheetView>
  </sheetViews>
  <sheetFormatPr defaultColWidth="10.109375" defaultRowHeight="15"/>
  <cols>
    <col min="1" max="1" width="13.77734375" style="174" customWidth="1"/>
    <col min="2" max="2" width="12.77734375" style="174" customWidth="1"/>
    <col min="3" max="3" width="10.33203125" style="174" customWidth="1"/>
    <col min="4" max="4" width="12.33203125" style="174" customWidth="1"/>
    <col min="5" max="6" width="10.33203125" style="174" customWidth="1"/>
    <col min="7" max="7" width="21.21875" style="183" customWidth="1"/>
    <col min="8" max="9" width="16.21875" style="186" customWidth="1"/>
    <col min="10" max="11" width="16.44140625" style="174" customWidth="1"/>
    <col min="12" max="12" width="12.21875" style="174" customWidth="1"/>
    <col min="13" max="13" width="78" style="174" customWidth="1"/>
    <col min="14" max="14" width="23" style="174" bestFit="1" customWidth="1"/>
    <col min="15" max="15" width="23.77734375" style="174" customWidth="1"/>
    <col min="16" max="16" width="10.109375" style="174"/>
    <col min="17" max="17" width="11.109375" style="174" customWidth="1"/>
    <col min="18" max="16384" width="10.109375" style="174"/>
  </cols>
  <sheetData>
    <row r="1" spans="1:15" ht="17.399999999999999">
      <c r="A1" s="169" t="s">
        <v>18</v>
      </c>
      <c r="B1" s="170"/>
      <c r="C1" s="170"/>
      <c r="D1" s="171"/>
      <c r="E1" s="171"/>
      <c r="F1" s="172"/>
      <c r="G1" s="170"/>
      <c r="H1" s="173"/>
      <c r="I1" s="170"/>
      <c r="M1" s="676" t="s">
        <v>396</v>
      </c>
      <c r="N1" s="676"/>
      <c r="O1" s="676"/>
    </row>
    <row r="2" spans="1:15" s="163" customFormat="1">
      <c r="A2" s="175"/>
      <c r="D2" s="176"/>
      <c r="E2" s="176"/>
      <c r="F2" s="164"/>
      <c r="H2" s="168"/>
    </row>
    <row r="3" spans="1:15" s="163" customFormat="1" ht="18" thickBot="1">
      <c r="A3" s="177" t="s">
        <v>19</v>
      </c>
      <c r="D3" s="176"/>
      <c r="E3" s="176"/>
      <c r="F3" s="164"/>
      <c r="H3" s="168"/>
    </row>
    <row r="4" spans="1:15" s="163" customFormat="1" ht="16.5" customHeight="1">
      <c r="A4" s="628" t="s">
        <v>20</v>
      </c>
      <c r="B4" s="629"/>
      <c r="C4" s="629"/>
      <c r="D4" s="629"/>
      <c r="E4" s="629"/>
      <c r="F4" s="629"/>
      <c r="G4" s="630"/>
      <c r="H4" s="631"/>
      <c r="I4" s="178" t="s">
        <v>21</v>
      </c>
      <c r="J4" s="677" t="s">
        <v>22</v>
      </c>
      <c r="K4" s="678"/>
    </row>
    <row r="5" spans="1:15" s="163" customFormat="1" ht="15.75" customHeight="1">
      <c r="A5" s="602" t="s">
        <v>299</v>
      </c>
      <c r="B5" s="629"/>
      <c r="C5" s="629"/>
      <c r="D5" s="629"/>
      <c r="E5" s="629"/>
      <c r="F5" s="629"/>
      <c r="G5" s="630"/>
      <c r="H5" s="631"/>
      <c r="I5" s="179" t="s">
        <v>23</v>
      </c>
      <c r="J5" s="679">
        <v>43512</v>
      </c>
      <c r="K5" s="680"/>
    </row>
    <row r="6" spans="1:15" s="163" customFormat="1" ht="15.75" customHeight="1">
      <c r="A6" s="629"/>
      <c r="B6" s="629"/>
      <c r="C6" s="629"/>
      <c r="D6" s="629"/>
      <c r="E6" s="629"/>
      <c r="F6" s="629"/>
      <c r="G6" s="630"/>
      <c r="H6" s="631"/>
      <c r="I6" s="179" t="s">
        <v>24</v>
      </c>
      <c r="J6" s="681" t="s">
        <v>25</v>
      </c>
      <c r="K6" s="680"/>
    </row>
    <row r="7" spans="1:15" s="163" customFormat="1" ht="17.25" customHeight="1" thickBot="1">
      <c r="A7" s="602" t="s">
        <v>489</v>
      </c>
      <c r="B7" s="632"/>
      <c r="C7" s="632"/>
      <c r="D7" s="632"/>
      <c r="E7" s="632"/>
      <c r="F7" s="632"/>
      <c r="G7" s="633"/>
      <c r="H7" s="633"/>
      <c r="I7" s="180" t="s">
        <v>26</v>
      </c>
      <c r="J7" s="682" t="s">
        <v>1</v>
      </c>
      <c r="K7" s="683"/>
    </row>
    <row r="8" spans="1:15" s="163" customFormat="1" ht="16.5" customHeight="1">
      <c r="A8" s="629"/>
      <c r="B8" s="629"/>
      <c r="C8" s="629"/>
      <c r="D8" s="629"/>
      <c r="E8" s="629"/>
      <c r="F8" s="629"/>
      <c r="G8" s="629"/>
      <c r="H8" s="629"/>
    </row>
    <row r="9" spans="1:15" s="163" customFormat="1" ht="16.5" customHeight="1">
      <c r="A9" s="249" t="s">
        <v>450</v>
      </c>
      <c r="B9" s="446"/>
      <c r="C9" s="446"/>
      <c r="D9" s="446"/>
      <c r="E9" s="446"/>
      <c r="F9" s="446"/>
      <c r="G9" s="446"/>
      <c r="H9" s="446"/>
    </row>
    <row r="10" spans="1:15" s="163" customFormat="1" ht="16.5" customHeight="1">
      <c r="A10" s="628" t="s">
        <v>451</v>
      </c>
      <c r="B10" s="629"/>
      <c r="C10" s="629"/>
      <c r="D10" s="629"/>
      <c r="E10" s="629"/>
      <c r="F10" s="629"/>
      <c r="G10" s="630"/>
      <c r="H10" s="630"/>
    </row>
    <row r="11" spans="1:15" s="163" customFormat="1" ht="16.5" customHeight="1">
      <c r="A11" s="249" t="s">
        <v>573</v>
      </c>
      <c r="B11" s="6"/>
      <c r="C11" s="6"/>
      <c r="D11" s="6"/>
      <c r="E11" s="6"/>
      <c r="F11" s="6"/>
      <c r="G11" s="6"/>
      <c r="H11" s="6"/>
    </row>
    <row r="12" spans="1:15" s="163" customFormat="1" ht="16.5" customHeight="1">
      <c r="A12" s="249" t="s">
        <v>509</v>
      </c>
      <c r="B12" s="457"/>
      <c r="C12" s="457"/>
      <c r="D12" s="457"/>
      <c r="E12" s="457"/>
      <c r="F12" s="457"/>
      <c r="G12" s="457"/>
      <c r="H12" s="457"/>
    </row>
    <row r="13" spans="1:15" s="163" customFormat="1" ht="16.5" customHeight="1">
      <c r="A13" s="249" t="s">
        <v>515</v>
      </c>
      <c r="B13" s="6"/>
      <c r="C13" s="6"/>
      <c r="D13" s="6"/>
      <c r="E13" s="6"/>
      <c r="F13" s="6"/>
      <c r="G13" s="6"/>
      <c r="H13" s="6"/>
    </row>
    <row r="14" spans="1:15" s="163" customFormat="1" ht="16.5" customHeight="1">
      <c r="A14" s="603" t="s">
        <v>516</v>
      </c>
      <c r="B14" s="629"/>
      <c r="C14" s="629"/>
      <c r="D14" s="629"/>
      <c r="E14" s="629"/>
      <c r="F14" s="629"/>
      <c r="G14" s="629"/>
      <c r="H14" s="629"/>
    </row>
    <row r="15" spans="1:15" s="163" customFormat="1" ht="16.5" customHeight="1">
      <c r="A15" s="602" t="s">
        <v>517</v>
      </c>
      <c r="B15" s="602"/>
      <c r="C15" s="602"/>
      <c r="D15" s="602"/>
      <c r="E15" s="602"/>
      <c r="F15" s="602"/>
      <c r="G15" s="602"/>
      <c r="H15" s="602"/>
    </row>
    <row r="16" spans="1:15" s="163" customFormat="1" ht="16.5" customHeight="1">
      <c r="A16" s="603" t="s">
        <v>518</v>
      </c>
      <c r="B16" s="606"/>
      <c r="C16" s="606"/>
      <c r="D16" s="606"/>
      <c r="E16" s="606"/>
      <c r="F16" s="606"/>
      <c r="G16" s="606"/>
      <c r="H16" s="606"/>
    </row>
    <row r="17" spans="1:17" s="163" customFormat="1" ht="16.5" customHeight="1">
      <c r="A17" s="603" t="s">
        <v>519</v>
      </c>
      <c r="B17" s="603"/>
      <c r="C17" s="603"/>
      <c r="D17" s="603"/>
      <c r="E17" s="603"/>
      <c r="F17" s="603"/>
      <c r="G17" s="603"/>
      <c r="H17" s="603"/>
      <c r="I17" s="603"/>
      <c r="J17" s="603"/>
      <c r="K17" s="603"/>
      <c r="L17" s="603"/>
    </row>
    <row r="18" spans="1:17" s="163" customFormat="1" ht="16.5" customHeight="1">
      <c r="A18" s="642" t="s">
        <v>514</v>
      </c>
      <c r="B18" s="642"/>
      <c r="C18" s="642"/>
      <c r="D18" s="642"/>
      <c r="E18" s="642"/>
      <c r="F18" s="642"/>
      <c r="G18" s="642"/>
      <c r="H18" s="642"/>
      <c r="I18" s="642"/>
    </row>
    <row r="19" spans="1:17" s="163" customFormat="1" ht="46.95" customHeight="1">
      <c r="A19" s="626" t="s">
        <v>602</v>
      </c>
      <c r="B19" s="626"/>
      <c r="C19" s="626"/>
      <c r="D19" s="626"/>
      <c r="E19" s="626"/>
      <c r="F19" s="626"/>
      <c r="G19" s="626"/>
      <c r="H19" s="626"/>
      <c r="I19" s="626"/>
    </row>
    <row r="20" spans="1:17" s="163" customFormat="1" ht="16.5" customHeight="1">
      <c r="A20" s="484"/>
      <c r="B20" s="484"/>
      <c r="C20" s="484"/>
      <c r="D20" s="484"/>
      <c r="E20" s="484"/>
      <c r="F20" s="484"/>
      <c r="G20" s="484"/>
      <c r="H20" s="484"/>
      <c r="I20" s="484"/>
    </row>
    <row r="21" spans="1:17" customFormat="1" ht="24">
      <c r="A21" s="149" t="s">
        <v>144</v>
      </c>
      <c r="B21" s="150" t="s">
        <v>146</v>
      </c>
      <c r="C21" s="150" t="s">
        <v>27</v>
      </c>
      <c r="D21" s="151" t="s">
        <v>28</v>
      </c>
      <c r="E21" s="157" t="s">
        <v>251</v>
      </c>
      <c r="F21" s="152" t="s">
        <v>70</v>
      </c>
      <c r="G21" s="153" t="s">
        <v>69</v>
      </c>
      <c r="H21" s="152" t="s">
        <v>263</v>
      </c>
      <c r="I21" s="158" t="s">
        <v>264</v>
      </c>
      <c r="J21" s="152" t="s">
        <v>265</v>
      </c>
      <c r="K21" s="232" t="s">
        <v>266</v>
      </c>
      <c r="L21" s="234" t="s">
        <v>292</v>
      </c>
      <c r="M21" s="154" t="s">
        <v>145</v>
      </c>
      <c r="N21" s="155" t="s">
        <v>147</v>
      </c>
      <c r="O21" s="155" t="s">
        <v>29</v>
      </c>
      <c r="P21" s="155" t="s">
        <v>148</v>
      </c>
      <c r="Q21" s="156" t="s">
        <v>30</v>
      </c>
    </row>
    <row r="22" spans="1:17" customFormat="1" ht="68.400000000000006">
      <c r="A22" s="145" t="s">
        <v>152</v>
      </c>
      <c r="B22" s="114" t="s">
        <v>153</v>
      </c>
      <c r="C22" s="114">
        <v>0</v>
      </c>
      <c r="D22" s="146" t="s">
        <v>324</v>
      </c>
      <c r="E22" s="146" t="s">
        <v>322</v>
      </c>
      <c r="F22" s="114" t="s">
        <v>323</v>
      </c>
      <c r="G22" s="112">
        <v>43583</v>
      </c>
      <c r="H22" s="113">
        <v>0.10416666666666667</v>
      </c>
      <c r="I22" s="148">
        <v>0.125</v>
      </c>
      <c r="J22" s="227">
        <f>IF(H22&lt;&gt;"",IF((H22-"2:30"&lt;0),H22-"2:30"+"24:00",H22-"2:30"),"")</f>
        <v>0</v>
      </c>
      <c r="K22" s="233">
        <f>IF(I22&lt;&gt;"",IF((I22-"2:30"&lt;0),I22-"2:30"+"24:00",I22-"2:30"),"")</f>
        <v>2.0833333333333329E-2</v>
      </c>
      <c r="L22" s="260"/>
      <c r="M22" s="147" t="s">
        <v>494</v>
      </c>
      <c r="N22" s="115" t="s">
        <v>67</v>
      </c>
      <c r="O22" s="116" t="s">
        <v>463</v>
      </c>
      <c r="P22" s="116"/>
      <c r="Q22" s="117" t="str">
        <f>IF(AND(IF(F22="N",TRUE,AND(ISNUMBER(G22),ISNUMBER(H22),ISNUMBER(I22))),A22&lt;&gt;"",C22&lt;&gt;"",D22&lt;&gt;"",E22&lt;&gt;"",F22&lt;&gt;"",M22&lt;&gt;"",N22&lt;&gt;""),"Completed","Incomplete")</f>
        <v>Completed</v>
      </c>
    </row>
    <row r="23" spans="1:17" customFormat="1" ht="68.400000000000006">
      <c r="A23" s="145" t="s">
        <v>152</v>
      </c>
      <c r="B23" s="114" t="s">
        <v>153</v>
      </c>
      <c r="C23" s="114">
        <v>1</v>
      </c>
      <c r="D23" s="146">
        <v>0</v>
      </c>
      <c r="E23" s="146" t="s">
        <v>323</v>
      </c>
      <c r="F23" s="114" t="s">
        <v>323</v>
      </c>
      <c r="G23" s="112">
        <v>43583</v>
      </c>
      <c r="H23" s="113">
        <v>0.125</v>
      </c>
      <c r="I23" s="148">
        <v>0.14583333333333334</v>
      </c>
      <c r="J23" s="227">
        <f>IF(H23&lt;&gt;"",IF((H23-"2:30"&lt;0),H23-"2:30"+"24:00",H23-"2:30"),"")</f>
        <v>2.0833333333333329E-2</v>
      </c>
      <c r="K23" s="233">
        <f>IF(I23&lt;&gt;"",IF((I23-"2:30"&lt;0),I23-"2:30"+"24:00",I23-"2:30"),"")</f>
        <v>4.1666666666666671E-2</v>
      </c>
      <c r="L23" s="260"/>
      <c r="M23" s="254" t="s">
        <v>198</v>
      </c>
      <c r="N23" s="115" t="s">
        <v>64</v>
      </c>
      <c r="O23" s="116" t="s">
        <v>464</v>
      </c>
      <c r="P23" s="116"/>
      <c r="Q23" s="117" t="str">
        <f>IF((COUNTIF(A23:P23,"")=16),"",IF(AND((IF(F23="N",TRUE,AND(ISNUMBER(G23),ISNUMBER(H23),ISNUMBER(I23)))),A23&lt;&gt;"",C23&lt;&gt;"",D23&lt;&gt;"",E23&lt;&gt;"",F23&lt;&gt;"",M23&lt;&gt;"",N23&lt;&gt;""),"Completed","Incomplete"))</f>
        <v>Completed</v>
      </c>
    </row>
    <row r="24" spans="1:17" customFormat="1" ht="104.4">
      <c r="A24" s="145" t="s">
        <v>152</v>
      </c>
      <c r="B24" s="468" t="s">
        <v>153</v>
      </c>
      <c r="C24" s="468">
        <v>2</v>
      </c>
      <c r="D24" s="471">
        <v>0</v>
      </c>
      <c r="E24" s="471" t="s">
        <v>323</v>
      </c>
      <c r="F24" s="468" t="s">
        <v>323</v>
      </c>
      <c r="G24" s="466">
        <v>43700</v>
      </c>
      <c r="H24" s="467">
        <v>0.125</v>
      </c>
      <c r="I24" s="473">
        <v>0.14583333333333334</v>
      </c>
      <c r="J24" s="474">
        <v>2.0833333333333332E-2</v>
      </c>
      <c r="K24" s="475">
        <v>4.1666666666666664E-2</v>
      </c>
      <c r="L24" s="476" t="s">
        <v>323</v>
      </c>
      <c r="M24" s="472" t="s">
        <v>524</v>
      </c>
      <c r="N24" s="469" t="s">
        <v>33</v>
      </c>
      <c r="O24" s="470" t="s">
        <v>464</v>
      </c>
      <c r="P24" s="116"/>
      <c r="Q24" s="117"/>
    </row>
    <row r="25" spans="1:17" s="163" customFormat="1" ht="68.400000000000006">
      <c r="A25" s="145" t="s">
        <v>152</v>
      </c>
      <c r="B25" s="114" t="s">
        <v>153</v>
      </c>
      <c r="C25" s="114">
        <v>3</v>
      </c>
      <c r="D25" s="146">
        <v>0</v>
      </c>
      <c r="E25" s="146" t="s">
        <v>323</v>
      </c>
      <c r="F25" s="114" t="s">
        <v>323</v>
      </c>
      <c r="G25" s="112">
        <v>43583</v>
      </c>
      <c r="H25" s="113">
        <v>0.14583333333333334</v>
      </c>
      <c r="I25" s="148">
        <v>0.16666666666666666</v>
      </c>
      <c r="J25" s="227">
        <f t="shared" ref="J25:J35" si="0">IF(H25&lt;&gt;"",IF((H25-"2:30"&lt;0),H25-"2:30"+"24:00",H25-"2:30"),"")</f>
        <v>4.1666666666666671E-2</v>
      </c>
      <c r="K25" s="233">
        <f t="shared" ref="K25:K35" si="1">IF(I25&lt;&gt;"",IF((I25-"2:30"&lt;0),I25-"2:30"+"24:00",I25-"2:30"),"")</f>
        <v>6.2499999999999986E-2</v>
      </c>
      <c r="L25" s="260"/>
      <c r="M25" s="147" t="s">
        <v>199</v>
      </c>
      <c r="N25" s="115" t="s">
        <v>64</v>
      </c>
      <c r="O25" s="116" t="s">
        <v>465</v>
      </c>
      <c r="P25" s="116"/>
      <c r="Q25" s="117" t="str">
        <f t="shared" ref="Q25:Q35" si="2">IF((COUNTIF(A25:P25,"")=16),"",IF(AND((IF(F25="N",TRUE,AND(ISNUMBER(G25),ISNUMBER(H25),ISNUMBER(I25)))),A25&lt;&gt;"",C25&lt;&gt;"",D25&lt;&gt;"",E25&lt;&gt;"",F25&lt;&gt;"",M25&lt;&gt;"",N25&lt;&gt;""),"Completed","Incomplete"))</f>
        <v>Completed</v>
      </c>
    </row>
    <row r="26" spans="1:17" s="163" customFormat="1" ht="68.400000000000006">
      <c r="A26" s="145" t="s">
        <v>152</v>
      </c>
      <c r="B26" s="114" t="s">
        <v>153</v>
      </c>
      <c r="C26" s="114">
        <v>4</v>
      </c>
      <c r="D26" s="146">
        <v>0</v>
      </c>
      <c r="E26" s="146" t="s">
        <v>323</v>
      </c>
      <c r="F26" s="114" t="s">
        <v>323</v>
      </c>
      <c r="G26" s="112">
        <v>43583</v>
      </c>
      <c r="H26" s="113">
        <v>0.125</v>
      </c>
      <c r="I26" s="148">
        <v>0.13541666666666666</v>
      </c>
      <c r="J26" s="227">
        <f t="shared" si="0"/>
        <v>2.0833333333333329E-2</v>
      </c>
      <c r="K26" s="233">
        <f t="shared" si="1"/>
        <v>3.1249999999999986E-2</v>
      </c>
      <c r="L26" s="260"/>
      <c r="M26" s="147" t="s">
        <v>332</v>
      </c>
      <c r="N26" s="115" t="s">
        <v>63</v>
      </c>
      <c r="O26" s="116" t="s">
        <v>466</v>
      </c>
      <c r="P26" s="116"/>
      <c r="Q26" s="117" t="str">
        <f t="shared" si="2"/>
        <v>Completed</v>
      </c>
    </row>
    <row r="27" spans="1:17" s="163" customFormat="1" ht="68.400000000000006">
      <c r="A27" s="145" t="s">
        <v>152</v>
      </c>
      <c r="B27" s="114" t="s">
        <v>153</v>
      </c>
      <c r="C27" s="114">
        <v>5</v>
      </c>
      <c r="D27" s="146">
        <v>3</v>
      </c>
      <c r="E27" s="146" t="s">
        <v>323</v>
      </c>
      <c r="F27" s="114" t="s">
        <v>323</v>
      </c>
      <c r="G27" s="112">
        <v>43583</v>
      </c>
      <c r="H27" s="113">
        <v>0.13541666666666666</v>
      </c>
      <c r="I27" s="148">
        <v>0.14583333333333334</v>
      </c>
      <c r="J27" s="227">
        <f t="shared" si="0"/>
        <v>3.1249999999999986E-2</v>
      </c>
      <c r="K27" s="233">
        <f t="shared" si="1"/>
        <v>4.1666666666666671E-2</v>
      </c>
      <c r="L27" s="260"/>
      <c r="M27" s="147" t="s">
        <v>200</v>
      </c>
      <c r="N27" s="115" t="s">
        <v>62</v>
      </c>
      <c r="O27" s="116" t="s">
        <v>467</v>
      </c>
      <c r="P27" s="116"/>
      <c r="Q27" s="117" t="str">
        <f t="shared" si="2"/>
        <v>Completed</v>
      </c>
    </row>
    <row r="28" spans="1:17" s="163" customFormat="1" ht="115.5" customHeight="1">
      <c r="A28" s="145" t="s">
        <v>152</v>
      </c>
      <c r="B28" s="114" t="s">
        <v>153</v>
      </c>
      <c r="C28" s="114">
        <v>6</v>
      </c>
      <c r="D28" s="146">
        <v>4</v>
      </c>
      <c r="E28" s="146" t="s">
        <v>323</v>
      </c>
      <c r="F28" s="114" t="s">
        <v>323</v>
      </c>
      <c r="G28" s="112">
        <v>43583</v>
      </c>
      <c r="H28" s="113">
        <v>0.14583333333333334</v>
      </c>
      <c r="I28" s="148">
        <v>0.22916666666666666</v>
      </c>
      <c r="J28" s="227">
        <f t="shared" si="0"/>
        <v>4.1666666666666671E-2</v>
      </c>
      <c r="K28" s="233">
        <f t="shared" si="1"/>
        <v>0.12499999999999999</v>
      </c>
      <c r="L28" s="260" t="s">
        <v>323</v>
      </c>
      <c r="M28" s="147" t="s">
        <v>347</v>
      </c>
      <c r="N28" s="115" t="s">
        <v>325</v>
      </c>
      <c r="O28" s="116" t="s">
        <v>468</v>
      </c>
      <c r="P28" s="116"/>
      <c r="Q28" s="117" t="str">
        <f t="shared" si="2"/>
        <v>Completed</v>
      </c>
    </row>
    <row r="29" spans="1:17" s="163" customFormat="1" ht="68.400000000000006">
      <c r="A29" s="145" t="s">
        <v>152</v>
      </c>
      <c r="B29" s="114" t="s">
        <v>153</v>
      </c>
      <c r="C29" s="114">
        <v>7</v>
      </c>
      <c r="D29" s="146">
        <v>5</v>
      </c>
      <c r="E29" s="146" t="s">
        <v>323</v>
      </c>
      <c r="F29" s="114" t="s">
        <v>323</v>
      </c>
      <c r="G29" s="112">
        <v>43583</v>
      </c>
      <c r="H29" s="113">
        <v>0.22916666666666666</v>
      </c>
      <c r="I29" s="148">
        <v>0.25</v>
      </c>
      <c r="J29" s="227">
        <f t="shared" si="0"/>
        <v>0.12499999999999999</v>
      </c>
      <c r="K29" s="233">
        <f t="shared" si="1"/>
        <v>0.14583333333333331</v>
      </c>
      <c r="L29" s="260"/>
      <c r="M29" s="147" t="s">
        <v>201</v>
      </c>
      <c r="N29" s="115" t="s">
        <v>64</v>
      </c>
      <c r="O29" s="116" t="s">
        <v>469</v>
      </c>
      <c r="P29" s="116"/>
      <c r="Q29" s="117" t="str">
        <f t="shared" si="2"/>
        <v>Completed</v>
      </c>
    </row>
    <row r="30" spans="1:17" s="163" customFormat="1" ht="68.400000000000006">
      <c r="A30" s="145" t="s">
        <v>152</v>
      </c>
      <c r="B30" s="114" t="s">
        <v>153</v>
      </c>
      <c r="C30" s="114">
        <v>8</v>
      </c>
      <c r="D30" s="146">
        <v>5</v>
      </c>
      <c r="E30" s="146" t="s">
        <v>323</v>
      </c>
      <c r="F30" s="114" t="s">
        <v>323</v>
      </c>
      <c r="G30" s="112">
        <v>43583</v>
      </c>
      <c r="H30" s="113">
        <v>0.25</v>
      </c>
      <c r="I30" s="148">
        <v>0.27083333333333331</v>
      </c>
      <c r="J30" s="227">
        <f t="shared" si="0"/>
        <v>0.14583333333333331</v>
      </c>
      <c r="K30" s="233">
        <f t="shared" si="1"/>
        <v>0.16666666666666663</v>
      </c>
      <c r="L30" s="260"/>
      <c r="M30" s="147" t="s">
        <v>202</v>
      </c>
      <c r="N30" s="115" t="s">
        <v>65</v>
      </c>
      <c r="O30" s="116" t="s">
        <v>470</v>
      </c>
      <c r="P30" s="116"/>
      <c r="Q30" s="117" t="str">
        <f t="shared" si="2"/>
        <v>Completed</v>
      </c>
    </row>
    <row r="31" spans="1:17" s="163" customFormat="1" ht="68.400000000000006">
      <c r="A31" s="145" t="s">
        <v>152</v>
      </c>
      <c r="B31" s="114" t="s">
        <v>153</v>
      </c>
      <c r="C31" s="114">
        <v>9</v>
      </c>
      <c r="D31" s="146" t="s">
        <v>203</v>
      </c>
      <c r="E31" s="146" t="s">
        <v>322</v>
      </c>
      <c r="F31" s="114" t="s">
        <v>323</v>
      </c>
      <c r="G31" s="112">
        <v>43583</v>
      </c>
      <c r="H31" s="113">
        <v>0.27083333333333331</v>
      </c>
      <c r="I31" s="148">
        <v>0.29166666666666669</v>
      </c>
      <c r="J31" s="227">
        <f t="shared" si="0"/>
        <v>0.16666666666666663</v>
      </c>
      <c r="K31" s="233">
        <f t="shared" si="1"/>
        <v>0.1875</v>
      </c>
      <c r="L31" s="260"/>
      <c r="M31" s="147" t="s">
        <v>204</v>
      </c>
      <c r="N31" s="115" t="s">
        <v>64</v>
      </c>
      <c r="O31" s="116" t="s">
        <v>471</v>
      </c>
      <c r="P31" s="116"/>
      <c r="Q31" s="117" t="str">
        <f t="shared" si="2"/>
        <v>Completed</v>
      </c>
    </row>
    <row r="32" spans="1:17" s="163" customFormat="1" ht="68.400000000000006">
      <c r="A32" s="145" t="s">
        <v>152</v>
      </c>
      <c r="B32" s="114" t="s">
        <v>153</v>
      </c>
      <c r="C32" s="114">
        <v>10</v>
      </c>
      <c r="D32" s="146">
        <v>6</v>
      </c>
      <c r="E32" s="146" t="s">
        <v>323</v>
      </c>
      <c r="F32" s="114" t="s">
        <v>323</v>
      </c>
      <c r="G32" s="112">
        <v>43583</v>
      </c>
      <c r="H32" s="113">
        <v>0.29166666666666669</v>
      </c>
      <c r="I32" s="148">
        <v>0.3125</v>
      </c>
      <c r="J32" s="227">
        <f t="shared" si="0"/>
        <v>0.1875</v>
      </c>
      <c r="K32" s="233">
        <f t="shared" si="1"/>
        <v>0.20833333333333331</v>
      </c>
      <c r="L32" s="260"/>
      <c r="M32" s="147" t="s">
        <v>205</v>
      </c>
      <c r="N32" s="115" t="s">
        <v>62</v>
      </c>
      <c r="O32" s="116" t="s">
        <v>472</v>
      </c>
      <c r="P32" s="116"/>
      <c r="Q32" s="117" t="str">
        <f t="shared" si="2"/>
        <v>Completed</v>
      </c>
    </row>
    <row r="33" spans="1:17" s="163" customFormat="1" ht="68.400000000000006">
      <c r="A33" s="145" t="s">
        <v>152</v>
      </c>
      <c r="B33" s="114" t="s">
        <v>153</v>
      </c>
      <c r="C33" s="114">
        <v>11</v>
      </c>
      <c r="D33" s="146">
        <v>9</v>
      </c>
      <c r="E33" s="146" t="s">
        <v>323</v>
      </c>
      <c r="F33" s="114" t="s">
        <v>323</v>
      </c>
      <c r="G33" s="112">
        <v>43583</v>
      </c>
      <c r="H33" s="113">
        <v>0.3125</v>
      </c>
      <c r="I33" s="148">
        <v>0.33333333333333331</v>
      </c>
      <c r="J33" s="227">
        <f t="shared" si="0"/>
        <v>0.20833333333333331</v>
      </c>
      <c r="K33" s="233">
        <f t="shared" si="1"/>
        <v>0.22916666666666663</v>
      </c>
      <c r="L33" s="260"/>
      <c r="M33" s="147" t="s">
        <v>492</v>
      </c>
      <c r="N33" s="115" t="s">
        <v>67</v>
      </c>
      <c r="O33" s="116" t="s">
        <v>463</v>
      </c>
      <c r="P33" s="116"/>
      <c r="Q33" s="117" t="str">
        <f t="shared" si="2"/>
        <v>Completed</v>
      </c>
    </row>
    <row r="34" spans="1:17" s="163" customFormat="1">
      <c r="A34" s="145" t="s">
        <v>152</v>
      </c>
      <c r="B34" s="114" t="s">
        <v>153</v>
      </c>
      <c r="C34" s="114">
        <v>12</v>
      </c>
      <c r="D34" s="146">
        <v>10</v>
      </c>
      <c r="E34" s="146" t="s">
        <v>323</v>
      </c>
      <c r="F34" s="114" t="s">
        <v>323</v>
      </c>
      <c r="G34" s="112">
        <v>43583</v>
      </c>
      <c r="H34" s="113">
        <v>0.33333333333333331</v>
      </c>
      <c r="I34" s="148">
        <v>0.375</v>
      </c>
      <c r="J34" s="227">
        <f t="shared" si="0"/>
        <v>0.22916666666666663</v>
      </c>
      <c r="K34" s="233">
        <f t="shared" si="1"/>
        <v>0.27083333333333331</v>
      </c>
      <c r="L34" s="260"/>
      <c r="M34" s="255" t="s">
        <v>206</v>
      </c>
      <c r="N34" s="115" t="s">
        <v>33</v>
      </c>
      <c r="O34" s="116"/>
      <c r="P34" s="116"/>
      <c r="Q34" s="117" t="str">
        <f t="shared" si="2"/>
        <v>Completed</v>
      </c>
    </row>
    <row r="35" spans="1:17" s="163" customFormat="1" ht="34.200000000000003">
      <c r="A35" s="145" t="s">
        <v>152</v>
      </c>
      <c r="B35" s="114" t="s">
        <v>153</v>
      </c>
      <c r="C35" s="114">
        <v>13</v>
      </c>
      <c r="D35" s="146">
        <v>11</v>
      </c>
      <c r="E35" s="146" t="s">
        <v>323</v>
      </c>
      <c r="F35" s="114" t="s">
        <v>323</v>
      </c>
      <c r="G35" s="112">
        <v>43583</v>
      </c>
      <c r="H35" s="113">
        <v>0.375</v>
      </c>
      <c r="I35" s="148">
        <v>0.4375</v>
      </c>
      <c r="J35" s="227">
        <f t="shared" si="0"/>
        <v>0.27083333333333331</v>
      </c>
      <c r="K35" s="233">
        <f t="shared" si="1"/>
        <v>0.33333333333333331</v>
      </c>
      <c r="L35" s="260"/>
      <c r="M35" s="255" t="s">
        <v>207</v>
      </c>
      <c r="N35" s="115" t="s">
        <v>33</v>
      </c>
      <c r="O35" s="116" t="s">
        <v>208</v>
      </c>
      <c r="P35" s="116"/>
      <c r="Q35" s="117" t="str">
        <f t="shared" si="2"/>
        <v>Completed</v>
      </c>
    </row>
    <row r="36" spans="1:17" s="163" customFormat="1">
      <c r="A36" s="145" t="s">
        <v>152</v>
      </c>
      <c r="B36" s="114" t="s">
        <v>153</v>
      </c>
      <c r="C36" s="114">
        <v>14</v>
      </c>
      <c r="D36" s="146">
        <v>12</v>
      </c>
      <c r="E36" s="146" t="s">
        <v>323</v>
      </c>
      <c r="F36" s="114" t="s">
        <v>323</v>
      </c>
      <c r="G36" s="112">
        <v>43583</v>
      </c>
      <c r="H36" s="113">
        <v>0.4375</v>
      </c>
      <c r="I36" s="148">
        <v>0.52083333333333337</v>
      </c>
      <c r="J36" s="227">
        <f t="shared" ref="J36:J57" si="3">IF(H36&lt;&gt;"",IF((H36-"2:30"&lt;0),H36-"2:30"+"24:00",H36-"2:30"),"")</f>
        <v>0.33333333333333331</v>
      </c>
      <c r="K36" s="233">
        <f t="shared" ref="K36:K57" si="4">IF(I36&lt;&gt;"",IF((I36-"2:30"&lt;0),I36-"2:30"+"24:00",I36-"2:30"),"")</f>
        <v>0.41666666666666669</v>
      </c>
      <c r="L36" s="260"/>
      <c r="M36" s="255" t="s">
        <v>209</v>
      </c>
      <c r="N36" s="115" t="s">
        <v>210</v>
      </c>
      <c r="O36" s="116"/>
      <c r="P36" s="116"/>
      <c r="Q36" s="117" t="str">
        <f t="shared" ref="Q36:Q57" si="5">IF((COUNTIF(A36:P36,"")=16),"",IF(AND((IF(F36="N",TRUE,AND(ISNUMBER(G36),ISNUMBER(H36),ISNUMBER(I36)))),A36&lt;&gt;"",C36&lt;&gt;"",D36&lt;&gt;"",E36&lt;&gt;"",F36&lt;&gt;"",M36&lt;&gt;"",N36&lt;&gt;""),"Completed","Incomplete"))</f>
        <v>Completed</v>
      </c>
    </row>
    <row r="37" spans="1:17" s="163" customFormat="1" ht="57">
      <c r="A37" s="145" t="s">
        <v>152</v>
      </c>
      <c r="B37" s="114" t="s">
        <v>153</v>
      </c>
      <c r="C37" s="114">
        <v>15</v>
      </c>
      <c r="D37" s="146">
        <v>12</v>
      </c>
      <c r="E37" s="146" t="s">
        <v>323</v>
      </c>
      <c r="F37" s="114" t="s">
        <v>323</v>
      </c>
      <c r="G37" s="112">
        <v>43583</v>
      </c>
      <c r="H37" s="113">
        <v>0.4375</v>
      </c>
      <c r="I37" s="148">
        <v>0.52083333333333337</v>
      </c>
      <c r="J37" s="227">
        <f t="shared" si="3"/>
        <v>0.33333333333333331</v>
      </c>
      <c r="K37" s="233">
        <f t="shared" si="4"/>
        <v>0.41666666666666669</v>
      </c>
      <c r="L37" s="260"/>
      <c r="M37" s="255" t="s">
        <v>209</v>
      </c>
      <c r="N37" s="115" t="s">
        <v>211</v>
      </c>
      <c r="O37" s="116" t="s">
        <v>333</v>
      </c>
      <c r="P37" s="116"/>
      <c r="Q37" s="117" t="str">
        <f t="shared" si="5"/>
        <v>Completed</v>
      </c>
    </row>
    <row r="38" spans="1:17" s="163" customFormat="1" ht="45.6">
      <c r="A38" s="145" t="s">
        <v>152</v>
      </c>
      <c r="B38" s="114" t="s">
        <v>153</v>
      </c>
      <c r="C38" s="114">
        <v>16</v>
      </c>
      <c r="D38" s="146" t="s">
        <v>212</v>
      </c>
      <c r="E38" s="146" t="s">
        <v>323</v>
      </c>
      <c r="F38" s="114" t="s">
        <v>323</v>
      </c>
      <c r="G38" s="112">
        <v>43583</v>
      </c>
      <c r="H38" s="113">
        <v>0.52083333333333337</v>
      </c>
      <c r="I38" s="148">
        <v>0.54166666666666663</v>
      </c>
      <c r="J38" s="227">
        <f t="shared" si="3"/>
        <v>0.41666666666666669</v>
      </c>
      <c r="K38" s="233">
        <f t="shared" si="4"/>
        <v>0.43749999999999994</v>
      </c>
      <c r="L38" s="260"/>
      <c r="M38" s="147" t="s">
        <v>213</v>
      </c>
      <c r="N38" s="115" t="s">
        <v>62</v>
      </c>
      <c r="O38" s="116" t="s">
        <v>214</v>
      </c>
      <c r="P38" s="116"/>
      <c r="Q38" s="117" t="str">
        <f t="shared" si="5"/>
        <v>Completed</v>
      </c>
    </row>
    <row r="39" spans="1:17" s="163" customFormat="1" ht="68.400000000000006">
      <c r="A39" s="145" t="s">
        <v>152</v>
      </c>
      <c r="B39" s="114" t="s">
        <v>153</v>
      </c>
      <c r="C39" s="114">
        <v>17</v>
      </c>
      <c r="D39" s="146">
        <v>15</v>
      </c>
      <c r="E39" s="146" t="s">
        <v>323</v>
      </c>
      <c r="F39" s="114" t="s">
        <v>323</v>
      </c>
      <c r="G39" s="112">
        <v>43583</v>
      </c>
      <c r="H39" s="113">
        <v>0.52083333333333337</v>
      </c>
      <c r="I39" s="148">
        <v>0.53125</v>
      </c>
      <c r="J39" s="227">
        <f t="shared" si="3"/>
        <v>0.41666666666666669</v>
      </c>
      <c r="K39" s="233">
        <f t="shared" si="4"/>
        <v>0.42708333333333331</v>
      </c>
      <c r="L39" s="260"/>
      <c r="M39" s="147" t="s">
        <v>215</v>
      </c>
      <c r="N39" s="115" t="s">
        <v>65</v>
      </c>
      <c r="O39" s="116" t="s">
        <v>473</v>
      </c>
      <c r="P39" s="116"/>
      <c r="Q39" s="117" t="str">
        <f t="shared" si="5"/>
        <v>Completed</v>
      </c>
    </row>
    <row r="40" spans="1:17" s="163" customFormat="1" ht="68.400000000000006">
      <c r="A40" s="145" t="s">
        <v>152</v>
      </c>
      <c r="B40" s="114" t="s">
        <v>153</v>
      </c>
      <c r="C40" s="114">
        <v>18</v>
      </c>
      <c r="D40" s="146">
        <v>15</v>
      </c>
      <c r="E40" s="146" t="s">
        <v>323</v>
      </c>
      <c r="F40" s="114" t="s">
        <v>323</v>
      </c>
      <c r="G40" s="112">
        <v>43583</v>
      </c>
      <c r="H40" s="113">
        <v>0.52083333333333337</v>
      </c>
      <c r="I40" s="148">
        <v>0.53125</v>
      </c>
      <c r="J40" s="227">
        <f t="shared" si="3"/>
        <v>0.41666666666666669</v>
      </c>
      <c r="K40" s="233">
        <f t="shared" si="4"/>
        <v>0.42708333333333331</v>
      </c>
      <c r="L40" s="260"/>
      <c r="M40" s="147" t="s">
        <v>216</v>
      </c>
      <c r="N40" s="115" t="s">
        <v>64</v>
      </c>
      <c r="O40" s="116" t="s">
        <v>474</v>
      </c>
      <c r="P40" s="116"/>
      <c r="Q40" s="117" t="str">
        <f t="shared" si="5"/>
        <v>Completed</v>
      </c>
    </row>
    <row r="41" spans="1:17" s="163" customFormat="1" ht="128.25" customHeight="1">
      <c r="A41" s="145" t="s">
        <v>152</v>
      </c>
      <c r="B41" s="114" t="s">
        <v>153</v>
      </c>
      <c r="C41" s="114">
        <v>19</v>
      </c>
      <c r="D41" s="146">
        <v>17</v>
      </c>
      <c r="E41" s="146" t="s">
        <v>323</v>
      </c>
      <c r="F41" s="114" t="s">
        <v>322</v>
      </c>
      <c r="G41" s="112"/>
      <c r="H41" s="113"/>
      <c r="I41" s="148"/>
      <c r="J41" s="227" t="str">
        <f t="shared" si="3"/>
        <v/>
      </c>
      <c r="K41" s="233" t="str">
        <f t="shared" si="4"/>
        <v/>
      </c>
      <c r="L41" s="260" t="s">
        <v>323</v>
      </c>
      <c r="M41" s="147" t="s">
        <v>327</v>
      </c>
      <c r="N41" s="115" t="s">
        <v>326</v>
      </c>
      <c r="O41" s="116" t="s">
        <v>475</v>
      </c>
      <c r="P41" s="116"/>
      <c r="Q41" s="117" t="str">
        <f t="shared" si="5"/>
        <v>Completed</v>
      </c>
    </row>
    <row r="42" spans="1:17" s="163" customFormat="1" ht="68.400000000000006">
      <c r="A42" s="145" t="s">
        <v>152</v>
      </c>
      <c r="B42" s="114" t="s">
        <v>153</v>
      </c>
      <c r="C42" s="114">
        <v>20</v>
      </c>
      <c r="D42" s="146">
        <v>15</v>
      </c>
      <c r="E42" s="146" t="s">
        <v>323</v>
      </c>
      <c r="F42" s="114" t="s">
        <v>322</v>
      </c>
      <c r="G42" s="112"/>
      <c r="H42" s="113"/>
      <c r="I42" s="148"/>
      <c r="J42" s="227" t="str">
        <f t="shared" si="3"/>
        <v/>
      </c>
      <c r="K42" s="233" t="str">
        <f t="shared" si="4"/>
        <v/>
      </c>
      <c r="L42" s="261" t="s">
        <v>323</v>
      </c>
      <c r="M42" s="256" t="s">
        <v>574</v>
      </c>
      <c r="N42" s="257" t="s">
        <v>53</v>
      </c>
      <c r="O42" s="116" t="s">
        <v>476</v>
      </c>
      <c r="P42" s="116"/>
      <c r="Q42" s="117" t="str">
        <f t="shared" si="5"/>
        <v>Completed</v>
      </c>
    </row>
    <row r="43" spans="1:17" s="163" customFormat="1" ht="68.400000000000006">
      <c r="A43" s="145" t="s">
        <v>152</v>
      </c>
      <c r="B43" s="114" t="s">
        <v>153</v>
      </c>
      <c r="C43" s="114">
        <v>21</v>
      </c>
      <c r="D43" s="146">
        <v>19</v>
      </c>
      <c r="E43" s="146" t="s">
        <v>323</v>
      </c>
      <c r="F43" s="114" t="s">
        <v>323</v>
      </c>
      <c r="G43" s="112">
        <v>43583</v>
      </c>
      <c r="H43" s="113">
        <v>0.53125</v>
      </c>
      <c r="I43" s="148">
        <v>0.54166666666666663</v>
      </c>
      <c r="J43" s="227">
        <f t="shared" si="3"/>
        <v>0.42708333333333331</v>
      </c>
      <c r="K43" s="233">
        <f t="shared" si="4"/>
        <v>0.43749999999999994</v>
      </c>
      <c r="L43" s="260"/>
      <c r="M43" s="147" t="s">
        <v>217</v>
      </c>
      <c r="N43" s="115" t="s">
        <v>62</v>
      </c>
      <c r="O43" s="116" t="s">
        <v>477</v>
      </c>
      <c r="P43" s="116"/>
      <c r="Q43" s="117" t="str">
        <f t="shared" si="5"/>
        <v>Completed</v>
      </c>
    </row>
    <row r="44" spans="1:17" s="163" customFormat="1" ht="68.400000000000006">
      <c r="A44" s="145" t="s">
        <v>152</v>
      </c>
      <c r="B44" s="114" t="s">
        <v>153</v>
      </c>
      <c r="C44" s="114">
        <v>22</v>
      </c>
      <c r="D44" s="146" t="s">
        <v>329</v>
      </c>
      <c r="E44" s="146" t="s">
        <v>323</v>
      </c>
      <c r="F44" s="114" t="s">
        <v>323</v>
      </c>
      <c r="G44" s="112">
        <v>43583</v>
      </c>
      <c r="H44" s="113">
        <v>0.52083333333333337</v>
      </c>
      <c r="I44" s="148">
        <v>0.53125</v>
      </c>
      <c r="J44" s="227">
        <f t="shared" si="3"/>
        <v>0.41666666666666669</v>
      </c>
      <c r="K44" s="233">
        <f t="shared" si="4"/>
        <v>0.42708333333333331</v>
      </c>
      <c r="L44" s="260"/>
      <c r="M44" s="147" t="s">
        <v>218</v>
      </c>
      <c r="N44" s="115" t="s">
        <v>64</v>
      </c>
      <c r="O44" s="116" t="s">
        <v>478</v>
      </c>
      <c r="P44" s="116"/>
      <c r="Q44" s="117" t="str">
        <f t="shared" si="5"/>
        <v>Completed</v>
      </c>
    </row>
    <row r="45" spans="1:17" s="163" customFormat="1" ht="68.400000000000006">
      <c r="A45" s="145" t="s">
        <v>152</v>
      </c>
      <c r="B45" s="114" t="s">
        <v>153</v>
      </c>
      <c r="C45" s="114">
        <v>23</v>
      </c>
      <c r="D45" s="146">
        <v>21</v>
      </c>
      <c r="E45" s="146" t="s">
        <v>323</v>
      </c>
      <c r="F45" s="114" t="s">
        <v>323</v>
      </c>
      <c r="G45" s="112">
        <v>43583</v>
      </c>
      <c r="H45" s="113">
        <v>0.53125</v>
      </c>
      <c r="I45" s="148">
        <v>0.54166666666666663</v>
      </c>
      <c r="J45" s="227">
        <f t="shared" si="3"/>
        <v>0.42708333333333331</v>
      </c>
      <c r="K45" s="233">
        <f t="shared" si="4"/>
        <v>0.43749999999999994</v>
      </c>
      <c r="L45" s="260"/>
      <c r="M45" s="147" t="s">
        <v>334</v>
      </c>
      <c r="N45" s="115" t="s">
        <v>64</v>
      </c>
      <c r="O45" s="116" t="s">
        <v>479</v>
      </c>
      <c r="P45" s="116"/>
      <c r="Q45" s="117" t="str">
        <f t="shared" si="5"/>
        <v>Completed</v>
      </c>
    </row>
    <row r="46" spans="1:17" s="163" customFormat="1" ht="102.6">
      <c r="A46" s="145" t="s">
        <v>152</v>
      </c>
      <c r="B46" s="114" t="s">
        <v>153</v>
      </c>
      <c r="C46" s="114">
        <v>24</v>
      </c>
      <c r="D46" s="146" t="s">
        <v>330</v>
      </c>
      <c r="E46" s="146" t="s">
        <v>323</v>
      </c>
      <c r="F46" s="114" t="s">
        <v>323</v>
      </c>
      <c r="G46" s="112">
        <v>43583</v>
      </c>
      <c r="H46" s="113">
        <v>0.54166666666666663</v>
      </c>
      <c r="I46" s="148">
        <v>0.58333333333333337</v>
      </c>
      <c r="J46" s="227">
        <f t="shared" si="3"/>
        <v>0.43749999999999994</v>
      </c>
      <c r="K46" s="233">
        <f t="shared" si="4"/>
        <v>0.47916666666666669</v>
      </c>
      <c r="L46" s="260"/>
      <c r="M46" s="255" t="s">
        <v>219</v>
      </c>
      <c r="N46" s="115" t="s">
        <v>33</v>
      </c>
      <c r="O46" s="116" t="s">
        <v>220</v>
      </c>
      <c r="P46" s="116"/>
      <c r="Q46" s="117" t="str">
        <f t="shared" si="5"/>
        <v>Completed</v>
      </c>
    </row>
    <row r="47" spans="1:17" s="163" customFormat="1" ht="90.75" customHeight="1">
      <c r="A47" s="145" t="s">
        <v>152</v>
      </c>
      <c r="B47" s="114" t="s">
        <v>153</v>
      </c>
      <c r="C47" s="114">
        <v>25</v>
      </c>
      <c r="D47" s="146">
        <v>23</v>
      </c>
      <c r="E47" s="146" t="s">
        <v>323</v>
      </c>
      <c r="F47" s="114" t="s">
        <v>322</v>
      </c>
      <c r="G47" s="112"/>
      <c r="H47" s="113"/>
      <c r="I47" s="148"/>
      <c r="J47" s="227"/>
      <c r="K47" s="233"/>
      <c r="L47" s="260" t="s">
        <v>323</v>
      </c>
      <c r="M47" s="147" t="s">
        <v>335</v>
      </c>
      <c r="N47" s="115" t="s">
        <v>326</v>
      </c>
      <c r="O47" s="116" t="s">
        <v>480</v>
      </c>
      <c r="P47" s="116"/>
      <c r="Q47" s="117" t="str">
        <f t="shared" si="5"/>
        <v>Completed</v>
      </c>
    </row>
    <row r="48" spans="1:17" s="163" customFormat="1" ht="111.75" customHeight="1">
      <c r="A48" s="145" t="s">
        <v>152</v>
      </c>
      <c r="B48" s="114" t="s">
        <v>153</v>
      </c>
      <c r="C48" s="114">
        <v>26</v>
      </c>
      <c r="D48" s="146">
        <v>23</v>
      </c>
      <c r="E48" s="146" t="s">
        <v>322</v>
      </c>
      <c r="F48" s="114" t="s">
        <v>323</v>
      </c>
      <c r="G48" s="112">
        <v>43583</v>
      </c>
      <c r="H48" s="113">
        <v>0.58333333333333337</v>
      </c>
      <c r="I48" s="148">
        <v>0.60416666666666663</v>
      </c>
      <c r="J48" s="227">
        <f t="shared" ref="J48:K50" si="6">IF(H48&lt;&gt;"",IF((H48-"2:30"&lt;0),H48-"2:30"+"24:00",H48-"2:30"),"")</f>
        <v>0.47916666666666669</v>
      </c>
      <c r="K48" s="233">
        <f t="shared" si="6"/>
        <v>0.49999999999999994</v>
      </c>
      <c r="L48" s="260" t="s">
        <v>323</v>
      </c>
      <c r="M48" s="147" t="s">
        <v>328</v>
      </c>
      <c r="N48" s="115" t="s">
        <v>326</v>
      </c>
      <c r="O48" s="116" t="s">
        <v>481</v>
      </c>
      <c r="P48" s="116"/>
      <c r="Q48" s="117" t="str">
        <f>IF((COUNTIF(A48:P48,"")=16),"",IF(AND((IF(F48="N",TRUE,AND(ISNUMBER(G48),ISNUMBER(H48),ISNUMBER(I48)))),A48&lt;&gt;"",C48&lt;&gt;"",D48&lt;&gt;"",E48&lt;&gt;"",F48&lt;&gt;"",M48&lt;&gt;"",N48&lt;&gt;""),"Completed","Incomplete"))</f>
        <v>Completed</v>
      </c>
    </row>
    <row r="49" spans="1:17" s="163" customFormat="1" ht="92.25" customHeight="1">
      <c r="A49" s="145" t="s">
        <v>152</v>
      </c>
      <c r="B49" s="114" t="s">
        <v>153</v>
      </c>
      <c r="C49" s="114">
        <v>27</v>
      </c>
      <c r="D49" s="146">
        <v>24</v>
      </c>
      <c r="E49" s="146" t="s">
        <v>323</v>
      </c>
      <c r="F49" s="114" t="s">
        <v>322</v>
      </c>
      <c r="G49" s="112"/>
      <c r="H49" s="113"/>
      <c r="I49" s="148"/>
      <c r="J49" s="227" t="str">
        <f t="shared" si="6"/>
        <v/>
      </c>
      <c r="K49" s="233" t="str">
        <f t="shared" si="6"/>
        <v/>
      </c>
      <c r="L49" s="262" t="s">
        <v>323</v>
      </c>
      <c r="M49" s="258" t="s">
        <v>575</v>
      </c>
      <c r="N49" s="259" t="s">
        <v>53</v>
      </c>
      <c r="O49" s="116" t="s">
        <v>482</v>
      </c>
      <c r="P49" s="116"/>
      <c r="Q49" s="117" t="str">
        <f>IF((COUNTIF(A49:P49,"")=16),"",IF(AND((IF(F49="N",TRUE,AND(ISNUMBER(G49),ISNUMBER(H49),ISNUMBER(I49)))),A49&lt;&gt;"",C49&lt;&gt;"",D49&lt;&gt;"",E49&lt;&gt;"",F49&lt;&gt;"",M49&lt;&gt;"",N49&lt;&gt;""),"Completed","Incomplete"))</f>
        <v>Completed</v>
      </c>
    </row>
    <row r="50" spans="1:17" s="163" customFormat="1" ht="92.25" customHeight="1">
      <c r="A50" s="145" t="s">
        <v>152</v>
      </c>
      <c r="B50" s="114" t="s">
        <v>153</v>
      </c>
      <c r="C50" s="114">
        <v>28</v>
      </c>
      <c r="D50" s="146">
        <v>25</v>
      </c>
      <c r="E50" s="146" t="s">
        <v>322</v>
      </c>
      <c r="F50" s="114" t="s">
        <v>323</v>
      </c>
      <c r="G50" s="112">
        <v>43583</v>
      </c>
      <c r="H50" s="113">
        <v>0.58333333333333337</v>
      </c>
      <c r="I50" s="148">
        <v>0.60416666666666663</v>
      </c>
      <c r="J50" s="227">
        <f t="shared" si="6"/>
        <v>0.47916666666666669</v>
      </c>
      <c r="K50" s="233">
        <f t="shared" si="6"/>
        <v>0.49999999999999994</v>
      </c>
      <c r="L50" s="262" t="s">
        <v>323</v>
      </c>
      <c r="M50" s="258" t="s">
        <v>576</v>
      </c>
      <c r="N50" s="259" t="s">
        <v>53</v>
      </c>
      <c r="O50" s="116" t="s">
        <v>483</v>
      </c>
      <c r="P50" s="116"/>
      <c r="Q50" s="117" t="str">
        <f t="shared" si="5"/>
        <v>Completed</v>
      </c>
    </row>
    <row r="51" spans="1:17" s="163" customFormat="1" ht="68.400000000000006">
      <c r="A51" s="145" t="s">
        <v>152</v>
      </c>
      <c r="B51" s="114" t="s">
        <v>153</v>
      </c>
      <c r="C51" s="114">
        <v>29</v>
      </c>
      <c r="D51" s="146" t="s">
        <v>331</v>
      </c>
      <c r="E51" s="146" t="s">
        <v>323</v>
      </c>
      <c r="F51" s="114" t="s">
        <v>323</v>
      </c>
      <c r="G51" s="112">
        <v>43583</v>
      </c>
      <c r="H51" s="113">
        <v>0.60416666666666663</v>
      </c>
      <c r="I51" s="148">
        <v>0.625</v>
      </c>
      <c r="J51" s="227">
        <f t="shared" si="3"/>
        <v>0.49999999999999994</v>
      </c>
      <c r="K51" s="233">
        <f t="shared" si="4"/>
        <v>0.52083333333333337</v>
      </c>
      <c r="L51" s="260"/>
      <c r="M51" s="147" t="s">
        <v>336</v>
      </c>
      <c r="N51" s="115" t="s">
        <v>62</v>
      </c>
      <c r="O51" s="116" t="s">
        <v>484</v>
      </c>
      <c r="P51" s="116"/>
      <c r="Q51" s="117" t="str">
        <f t="shared" si="5"/>
        <v>Completed</v>
      </c>
    </row>
    <row r="52" spans="1:17" s="163" customFormat="1" ht="68.400000000000006">
      <c r="A52" s="145" t="s">
        <v>152</v>
      </c>
      <c r="B52" s="114" t="s">
        <v>153</v>
      </c>
      <c r="C52" s="114">
        <v>30</v>
      </c>
      <c r="D52" s="146">
        <v>28</v>
      </c>
      <c r="E52" s="146" t="s">
        <v>323</v>
      </c>
      <c r="F52" s="114" t="s">
        <v>323</v>
      </c>
      <c r="G52" s="112">
        <v>43583</v>
      </c>
      <c r="H52" s="148">
        <v>0.625</v>
      </c>
      <c r="I52" s="148">
        <v>0.64583333333333337</v>
      </c>
      <c r="J52" s="227">
        <f t="shared" ref="J52" si="7">IF(H52&lt;&gt;"",IF((H52-"2:30"&lt;0),H52-"2:30"+"24:00",H52-"2:30"),"")</f>
        <v>0.52083333333333337</v>
      </c>
      <c r="K52" s="233">
        <f t="shared" ref="K52" si="8">IF(I52&lt;&gt;"",IF((I52-"2:30"&lt;0),I52-"2:30"+"24:00",I52-"2:30"),"")</f>
        <v>0.54166666666666674</v>
      </c>
      <c r="L52" s="260"/>
      <c r="M52" s="147" t="s">
        <v>493</v>
      </c>
      <c r="N52" s="115" t="s">
        <v>67</v>
      </c>
      <c r="O52" s="116" t="s">
        <v>485</v>
      </c>
      <c r="P52" s="116"/>
      <c r="Q52" s="117" t="str">
        <f t="shared" ref="Q52" si="9">IF((COUNTIF(A52:P52,"")=16),"",IF(AND((IF(F52="N",TRUE,AND(ISNUMBER(G52),ISNUMBER(H52),ISNUMBER(I52)))),A52&lt;&gt;"",C52&lt;&gt;"",D52&lt;&gt;"",E52&lt;&gt;"",F52&lt;&gt;"",M52&lt;&gt;"",N52&lt;&gt;""),"Completed","Incomplete"))</f>
        <v>Completed</v>
      </c>
    </row>
    <row r="53" spans="1:17" s="163" customFormat="1">
      <c r="A53" s="145"/>
      <c r="B53" s="114"/>
      <c r="C53" s="114"/>
      <c r="D53" s="146"/>
      <c r="E53" s="146"/>
      <c r="F53" s="114"/>
      <c r="G53" s="112"/>
      <c r="H53" s="113"/>
      <c r="I53" s="148"/>
      <c r="J53" s="227" t="str">
        <f t="shared" si="3"/>
        <v/>
      </c>
      <c r="K53" s="233" t="str">
        <f t="shared" si="4"/>
        <v/>
      </c>
      <c r="L53" s="260"/>
      <c r="M53" s="147"/>
      <c r="N53" s="115"/>
      <c r="O53" s="116"/>
      <c r="P53" s="116"/>
      <c r="Q53" s="117" t="str">
        <f t="shared" si="5"/>
        <v/>
      </c>
    </row>
    <row r="54" spans="1:17" s="163" customFormat="1">
      <c r="A54" s="145"/>
      <c r="B54" s="114"/>
      <c r="C54" s="114"/>
      <c r="D54" s="146"/>
      <c r="E54" s="146"/>
      <c r="F54" s="114"/>
      <c r="G54" s="112"/>
      <c r="H54" s="113"/>
      <c r="I54" s="148"/>
      <c r="J54" s="227" t="str">
        <f t="shared" si="3"/>
        <v/>
      </c>
      <c r="K54" s="233" t="str">
        <f t="shared" si="4"/>
        <v/>
      </c>
      <c r="L54" s="260"/>
      <c r="M54" s="147"/>
      <c r="N54" s="115"/>
      <c r="O54" s="116"/>
      <c r="P54" s="116"/>
      <c r="Q54" s="117" t="str">
        <f t="shared" si="5"/>
        <v/>
      </c>
    </row>
    <row r="55" spans="1:17" s="163" customFormat="1">
      <c r="A55" s="145"/>
      <c r="B55" s="114"/>
      <c r="C55" s="114"/>
      <c r="D55" s="146"/>
      <c r="E55" s="146"/>
      <c r="F55" s="114"/>
      <c r="G55" s="112"/>
      <c r="H55" s="113"/>
      <c r="I55" s="148"/>
      <c r="J55" s="227" t="str">
        <f t="shared" si="3"/>
        <v/>
      </c>
      <c r="K55" s="233" t="str">
        <f t="shared" si="4"/>
        <v/>
      </c>
      <c r="L55" s="260"/>
      <c r="M55" s="147"/>
      <c r="N55" s="115"/>
      <c r="O55" s="116"/>
      <c r="P55" s="116"/>
      <c r="Q55" s="117" t="str">
        <f t="shared" si="5"/>
        <v/>
      </c>
    </row>
    <row r="56" spans="1:17" s="163" customFormat="1">
      <c r="A56" s="145"/>
      <c r="B56" s="114"/>
      <c r="C56" s="114"/>
      <c r="D56" s="146"/>
      <c r="E56" s="146"/>
      <c r="F56" s="114"/>
      <c r="G56" s="112"/>
      <c r="H56" s="113"/>
      <c r="I56" s="148"/>
      <c r="J56" s="227" t="str">
        <f t="shared" si="3"/>
        <v/>
      </c>
      <c r="K56" s="233" t="str">
        <f t="shared" si="4"/>
        <v/>
      </c>
      <c r="L56" s="260"/>
      <c r="M56" s="147"/>
      <c r="N56" s="115"/>
      <c r="O56" s="116"/>
      <c r="P56" s="116"/>
      <c r="Q56" s="117" t="str">
        <f t="shared" si="5"/>
        <v/>
      </c>
    </row>
    <row r="57" spans="1:17" s="163" customFormat="1">
      <c r="A57" s="145"/>
      <c r="B57" s="114"/>
      <c r="C57" s="114"/>
      <c r="D57" s="146"/>
      <c r="E57" s="146"/>
      <c r="F57" s="114"/>
      <c r="G57" s="112"/>
      <c r="H57" s="113"/>
      <c r="I57" s="148"/>
      <c r="J57" s="227" t="str">
        <f t="shared" si="3"/>
        <v/>
      </c>
      <c r="K57" s="233" t="str">
        <f t="shared" si="4"/>
        <v/>
      </c>
      <c r="L57" s="260"/>
      <c r="M57" s="147"/>
      <c r="N57" s="115"/>
      <c r="O57" s="116"/>
      <c r="P57" s="116"/>
      <c r="Q57" s="117" t="str">
        <f t="shared" si="5"/>
        <v/>
      </c>
    </row>
    <row r="58" spans="1:17">
      <c r="A58" s="182" t="s">
        <v>31</v>
      </c>
      <c r="B58" s="181"/>
      <c r="H58" s="184"/>
      <c r="I58" s="184"/>
      <c r="J58" s="181"/>
      <c r="K58" s="181"/>
      <c r="L58" s="181"/>
      <c r="M58" s="181"/>
      <c r="N58" s="181"/>
    </row>
    <row r="59" spans="1:17">
      <c r="A59" s="181"/>
      <c r="B59" s="181"/>
      <c r="G59" s="185"/>
      <c r="H59" s="184"/>
      <c r="I59" s="184"/>
      <c r="J59" s="181"/>
      <c r="K59" s="181"/>
      <c r="L59" s="181"/>
      <c r="M59" s="181"/>
      <c r="N59" s="181"/>
    </row>
    <row r="60" spans="1:17">
      <c r="A60" s="181"/>
      <c r="B60" s="181"/>
      <c r="G60" s="182"/>
      <c r="H60" s="184"/>
      <c r="I60" s="184"/>
      <c r="J60" s="181"/>
      <c r="K60" s="181"/>
      <c r="L60" s="181"/>
      <c r="M60" s="181"/>
      <c r="N60" s="181"/>
    </row>
    <row r="61" spans="1:17">
      <c r="A61" s="181"/>
      <c r="B61" s="181"/>
      <c r="G61" s="182"/>
      <c r="H61" s="184"/>
      <c r="I61" s="184"/>
      <c r="J61" s="181"/>
      <c r="K61" s="181"/>
      <c r="L61" s="181"/>
      <c r="M61" s="181"/>
      <c r="N61" s="181"/>
    </row>
    <row r="62" spans="1:17">
      <c r="A62" s="181"/>
      <c r="B62" s="181"/>
      <c r="G62" s="182"/>
      <c r="H62" s="184"/>
      <c r="I62" s="184"/>
      <c r="J62" s="181"/>
      <c r="K62" s="181"/>
      <c r="L62" s="181"/>
      <c r="M62" s="181"/>
      <c r="N62" s="181"/>
    </row>
    <row r="63" spans="1:17">
      <c r="A63" s="181"/>
      <c r="B63" s="181"/>
      <c r="G63" s="182"/>
      <c r="H63" s="184"/>
      <c r="I63" s="184"/>
      <c r="J63" s="181"/>
      <c r="K63" s="181"/>
      <c r="L63" s="181"/>
      <c r="M63" s="181"/>
      <c r="N63" s="181"/>
    </row>
    <row r="64" spans="1:17">
      <c r="A64" s="181"/>
      <c r="B64" s="181"/>
      <c r="G64" s="182"/>
      <c r="H64" s="184"/>
      <c r="I64" s="184"/>
      <c r="J64" s="181"/>
      <c r="K64" s="181"/>
      <c r="L64" s="181"/>
      <c r="M64" s="181"/>
      <c r="N64" s="181"/>
    </row>
    <row r="65" spans="1:14">
      <c r="A65" s="181"/>
      <c r="B65" s="181"/>
      <c r="G65" s="182"/>
      <c r="H65" s="184"/>
      <c r="I65" s="184"/>
      <c r="J65" s="181"/>
      <c r="K65" s="181"/>
      <c r="L65" s="181"/>
      <c r="M65" s="181"/>
      <c r="N65" s="181"/>
    </row>
    <row r="66" spans="1:14">
      <c r="A66" s="181"/>
      <c r="B66" s="181"/>
      <c r="G66" s="182"/>
      <c r="H66" s="184"/>
      <c r="I66" s="184"/>
      <c r="J66" s="181"/>
      <c r="K66" s="181"/>
      <c r="L66" s="181"/>
      <c r="M66" s="181"/>
      <c r="N66" s="181"/>
    </row>
    <row r="67" spans="1:14">
      <c r="A67" s="181"/>
      <c r="B67" s="181"/>
      <c r="G67" s="182"/>
      <c r="H67" s="184"/>
      <c r="I67" s="184"/>
      <c r="J67" s="181"/>
      <c r="K67" s="181"/>
      <c r="L67" s="181"/>
      <c r="M67" s="181"/>
      <c r="N67" s="181"/>
    </row>
    <row r="68" spans="1:14">
      <c r="A68" s="181"/>
      <c r="B68" s="181"/>
      <c r="G68" s="182"/>
      <c r="H68" s="184"/>
      <c r="I68" s="184"/>
      <c r="J68" s="181"/>
      <c r="K68" s="181"/>
      <c r="L68" s="181"/>
      <c r="M68" s="181"/>
      <c r="N68" s="181"/>
    </row>
    <row r="69" spans="1:14">
      <c r="A69" s="181"/>
      <c r="B69" s="181"/>
      <c r="G69" s="182"/>
      <c r="H69" s="184"/>
      <c r="I69" s="184"/>
      <c r="J69" s="181"/>
      <c r="K69" s="181"/>
      <c r="L69" s="181"/>
      <c r="M69" s="181"/>
      <c r="N69" s="181"/>
    </row>
    <row r="70" spans="1:14">
      <c r="A70" s="181"/>
      <c r="B70" s="181"/>
      <c r="G70" s="182"/>
      <c r="H70" s="184"/>
      <c r="I70" s="184"/>
      <c r="J70" s="181"/>
      <c r="K70" s="181"/>
      <c r="L70" s="181"/>
      <c r="M70" s="181"/>
      <c r="N70" s="181"/>
    </row>
    <row r="71" spans="1:14">
      <c r="A71" s="181"/>
      <c r="B71" s="181"/>
      <c r="G71" s="182"/>
      <c r="H71" s="184"/>
      <c r="I71" s="184"/>
      <c r="J71" s="181"/>
      <c r="K71" s="181"/>
      <c r="L71" s="181"/>
      <c r="M71" s="181"/>
      <c r="N71" s="181"/>
    </row>
    <row r="72" spans="1:14">
      <c r="A72" s="181"/>
      <c r="B72" s="181"/>
      <c r="G72" s="182"/>
      <c r="H72" s="184"/>
      <c r="I72" s="184"/>
      <c r="J72" s="181"/>
      <c r="K72" s="181"/>
      <c r="L72" s="181"/>
      <c r="M72" s="181"/>
      <c r="N72" s="181"/>
    </row>
    <row r="73" spans="1:14">
      <c r="A73" s="181"/>
      <c r="B73" s="181"/>
      <c r="G73" s="182"/>
      <c r="H73" s="184"/>
      <c r="I73" s="184"/>
      <c r="J73" s="181"/>
      <c r="K73" s="181"/>
      <c r="L73" s="181"/>
      <c r="M73" s="181"/>
      <c r="N73" s="181"/>
    </row>
    <row r="74" spans="1:14">
      <c r="A74" s="181"/>
      <c r="B74" s="181"/>
      <c r="G74" s="182"/>
      <c r="H74" s="184"/>
      <c r="I74" s="184"/>
      <c r="J74" s="181"/>
      <c r="K74" s="181"/>
      <c r="L74" s="181"/>
      <c r="M74" s="181"/>
      <c r="N74" s="181"/>
    </row>
    <row r="75" spans="1:14">
      <c r="A75" s="181"/>
      <c r="B75" s="181"/>
      <c r="G75" s="182"/>
      <c r="H75" s="184"/>
      <c r="I75" s="184"/>
      <c r="J75" s="181"/>
      <c r="K75" s="181"/>
      <c r="L75" s="181"/>
      <c r="M75" s="181"/>
      <c r="N75" s="181"/>
    </row>
    <row r="76" spans="1:14">
      <c r="A76" s="181"/>
      <c r="B76" s="181"/>
      <c r="G76" s="182"/>
      <c r="H76" s="184"/>
      <c r="I76" s="184"/>
      <c r="J76" s="181"/>
      <c r="K76" s="181"/>
      <c r="L76" s="181"/>
      <c r="M76" s="181"/>
      <c r="N76" s="181"/>
    </row>
    <row r="77" spans="1:14">
      <c r="A77" s="181"/>
      <c r="B77" s="181"/>
      <c r="G77" s="182"/>
      <c r="H77" s="184"/>
      <c r="I77" s="184"/>
      <c r="J77" s="181"/>
      <c r="K77" s="181"/>
      <c r="L77" s="181"/>
      <c r="M77" s="181"/>
      <c r="N77" s="181"/>
    </row>
    <row r="78" spans="1:14">
      <c r="A78" s="181"/>
      <c r="B78" s="181"/>
      <c r="G78" s="182"/>
      <c r="H78" s="184"/>
      <c r="I78" s="184"/>
      <c r="J78" s="181"/>
      <c r="K78" s="181"/>
      <c r="L78" s="181"/>
      <c r="M78" s="181"/>
      <c r="N78" s="181"/>
    </row>
    <row r="79" spans="1:14">
      <c r="A79" s="181"/>
      <c r="B79" s="181"/>
      <c r="G79" s="182"/>
      <c r="H79" s="184"/>
      <c r="I79" s="184"/>
      <c r="J79" s="181"/>
      <c r="K79" s="181"/>
      <c r="L79" s="181"/>
      <c r="M79" s="181"/>
      <c r="N79" s="181"/>
    </row>
    <row r="80" spans="1:14">
      <c r="A80" s="181"/>
      <c r="B80" s="181"/>
      <c r="G80" s="182"/>
      <c r="H80" s="184"/>
      <c r="I80" s="184"/>
      <c r="J80" s="181"/>
      <c r="K80" s="181"/>
      <c r="L80" s="181"/>
      <c r="M80" s="181"/>
      <c r="N80" s="181"/>
    </row>
    <row r="81" spans="1:14">
      <c r="A81" s="181"/>
      <c r="B81" s="181"/>
      <c r="G81" s="182"/>
      <c r="H81" s="184"/>
      <c r="I81" s="184"/>
      <c r="J81" s="181"/>
      <c r="K81" s="181"/>
      <c r="L81" s="181"/>
      <c r="M81" s="181"/>
      <c r="N81" s="181"/>
    </row>
    <row r="82" spans="1:14">
      <c r="A82" s="181"/>
      <c r="B82" s="181"/>
      <c r="G82" s="182"/>
      <c r="H82" s="184"/>
      <c r="I82" s="184"/>
      <c r="J82" s="181"/>
      <c r="K82" s="181"/>
      <c r="L82" s="181"/>
      <c r="M82" s="181"/>
      <c r="N82" s="181"/>
    </row>
    <row r="83" spans="1:14">
      <c r="A83" s="181"/>
      <c r="B83" s="181"/>
      <c r="G83" s="182"/>
      <c r="H83" s="184"/>
      <c r="I83" s="184"/>
      <c r="J83" s="181"/>
      <c r="K83" s="181"/>
      <c r="L83" s="181"/>
      <c r="M83" s="181"/>
      <c r="N83" s="181"/>
    </row>
    <row r="84" spans="1:14">
      <c r="A84" s="181"/>
      <c r="B84" s="181"/>
      <c r="G84" s="182"/>
      <c r="H84" s="184"/>
      <c r="I84" s="184"/>
      <c r="J84" s="181"/>
      <c r="K84" s="181"/>
      <c r="L84" s="181"/>
      <c r="M84" s="181"/>
      <c r="N84" s="181"/>
    </row>
    <row r="85" spans="1:14">
      <c r="A85" s="181"/>
      <c r="B85" s="181"/>
      <c r="G85" s="182"/>
      <c r="H85" s="184"/>
      <c r="I85" s="184"/>
      <c r="J85" s="181"/>
      <c r="K85" s="181"/>
      <c r="L85" s="181"/>
      <c r="M85" s="181"/>
      <c r="N85" s="181"/>
    </row>
    <row r="86" spans="1:14">
      <c r="A86" s="181"/>
      <c r="B86" s="181"/>
      <c r="G86" s="182"/>
      <c r="H86" s="184"/>
      <c r="I86" s="184"/>
      <c r="J86" s="181"/>
      <c r="K86" s="181"/>
      <c r="L86" s="181"/>
      <c r="M86" s="181"/>
      <c r="N86" s="181"/>
    </row>
    <row r="87" spans="1:14">
      <c r="A87" s="181"/>
      <c r="B87" s="181"/>
      <c r="G87" s="182"/>
      <c r="H87" s="184"/>
      <c r="I87" s="184"/>
      <c r="J87" s="181"/>
      <c r="K87" s="181"/>
      <c r="L87" s="181"/>
      <c r="M87" s="181"/>
      <c r="N87" s="181"/>
    </row>
    <row r="88" spans="1:14">
      <c r="A88" s="181"/>
      <c r="B88" s="181"/>
      <c r="G88" s="182"/>
      <c r="H88" s="184"/>
      <c r="I88" s="184"/>
      <c r="J88" s="181"/>
      <c r="K88" s="181"/>
      <c r="L88" s="181"/>
      <c r="M88" s="181"/>
      <c r="N88" s="181"/>
    </row>
    <row r="89" spans="1:14">
      <c r="A89" s="181"/>
      <c r="B89" s="181"/>
      <c r="G89" s="182"/>
      <c r="H89" s="184"/>
      <c r="I89" s="184"/>
      <c r="J89" s="181"/>
      <c r="K89" s="181"/>
      <c r="L89" s="181"/>
      <c r="M89" s="181"/>
      <c r="N89" s="181"/>
    </row>
    <row r="90" spans="1:14">
      <c r="A90" s="181"/>
      <c r="B90" s="181"/>
      <c r="G90" s="182"/>
      <c r="H90" s="184"/>
      <c r="I90" s="184"/>
      <c r="J90" s="181"/>
      <c r="K90" s="181"/>
      <c r="L90" s="181"/>
      <c r="M90" s="181"/>
      <c r="N90" s="181"/>
    </row>
    <row r="91" spans="1:14">
      <c r="A91" s="181"/>
      <c r="B91" s="181"/>
      <c r="G91" s="182"/>
      <c r="H91" s="184"/>
      <c r="I91" s="184"/>
      <c r="J91" s="181"/>
      <c r="K91" s="181"/>
      <c r="L91" s="181"/>
      <c r="M91" s="181"/>
      <c r="N91" s="181"/>
    </row>
    <row r="92" spans="1:14">
      <c r="A92" s="181"/>
      <c r="B92" s="181"/>
      <c r="G92" s="182"/>
      <c r="H92" s="184"/>
      <c r="I92" s="184"/>
      <c r="J92" s="181"/>
      <c r="K92" s="181"/>
      <c r="L92" s="181"/>
      <c r="M92" s="181"/>
      <c r="N92" s="181"/>
    </row>
    <row r="93" spans="1:14">
      <c r="A93" s="181"/>
      <c r="B93" s="181"/>
      <c r="G93" s="182"/>
      <c r="H93" s="184"/>
      <c r="I93" s="184"/>
      <c r="J93" s="181"/>
      <c r="K93" s="181"/>
      <c r="L93" s="181"/>
      <c r="M93" s="181"/>
      <c r="N93" s="181"/>
    </row>
    <row r="94" spans="1:14">
      <c r="A94" s="181"/>
      <c r="B94" s="181"/>
      <c r="G94" s="182"/>
      <c r="H94" s="184"/>
      <c r="I94" s="184"/>
      <c r="J94" s="181"/>
      <c r="K94" s="181"/>
      <c r="L94" s="181"/>
      <c r="M94" s="181"/>
      <c r="N94" s="181"/>
    </row>
    <row r="95" spans="1:14">
      <c r="A95" s="181"/>
      <c r="B95" s="181"/>
      <c r="G95" s="182"/>
      <c r="H95" s="184"/>
      <c r="I95" s="184"/>
      <c r="J95" s="181"/>
      <c r="K95" s="181"/>
      <c r="L95" s="181"/>
      <c r="M95" s="181"/>
      <c r="N95" s="181"/>
    </row>
    <row r="96" spans="1:14">
      <c r="A96" s="181"/>
      <c r="B96" s="181"/>
      <c r="G96" s="182"/>
      <c r="H96" s="184"/>
      <c r="I96" s="184"/>
      <c r="J96" s="181"/>
      <c r="K96" s="181"/>
      <c r="L96" s="181"/>
      <c r="M96" s="181"/>
      <c r="N96" s="181"/>
    </row>
    <row r="97" spans="1:14">
      <c r="A97" s="181"/>
      <c r="B97" s="181"/>
      <c r="G97" s="182"/>
      <c r="H97" s="184"/>
      <c r="I97" s="184"/>
      <c r="J97" s="181"/>
      <c r="K97" s="181"/>
      <c r="L97" s="181"/>
      <c r="M97" s="181"/>
      <c r="N97" s="181"/>
    </row>
    <row r="98" spans="1:14">
      <c r="A98" s="181"/>
      <c r="B98" s="181"/>
      <c r="G98" s="182"/>
      <c r="H98" s="184"/>
      <c r="I98" s="184"/>
      <c r="J98" s="181"/>
      <c r="K98" s="181"/>
      <c r="L98" s="181"/>
      <c r="M98" s="181"/>
      <c r="N98" s="181"/>
    </row>
    <row r="99" spans="1:14">
      <c r="A99" s="181"/>
      <c r="B99" s="181"/>
      <c r="G99" s="182"/>
      <c r="H99" s="184"/>
      <c r="I99" s="184"/>
      <c r="J99" s="181"/>
      <c r="K99" s="181"/>
      <c r="L99" s="181"/>
      <c r="M99" s="181"/>
      <c r="N99" s="181"/>
    </row>
    <row r="100" spans="1:14">
      <c r="A100" s="181"/>
      <c r="B100" s="181"/>
      <c r="G100" s="182"/>
      <c r="H100" s="184"/>
      <c r="I100" s="184"/>
      <c r="J100" s="181"/>
      <c r="K100" s="181"/>
      <c r="L100" s="181"/>
      <c r="M100" s="181"/>
      <c r="N100" s="181"/>
    </row>
    <row r="101" spans="1:14">
      <c r="A101" s="181"/>
      <c r="B101" s="181"/>
      <c r="G101" s="182"/>
      <c r="H101" s="184"/>
      <c r="I101" s="184"/>
      <c r="J101" s="181"/>
      <c r="K101" s="181"/>
      <c r="L101" s="181"/>
      <c r="M101" s="181"/>
      <c r="N101" s="181"/>
    </row>
    <row r="102" spans="1:14">
      <c r="A102" s="181"/>
      <c r="B102" s="181"/>
      <c r="G102" s="182"/>
      <c r="H102" s="184"/>
      <c r="I102" s="184"/>
      <c r="J102" s="181"/>
      <c r="K102" s="181"/>
      <c r="L102" s="181"/>
      <c r="M102" s="181"/>
      <c r="N102" s="181"/>
    </row>
    <row r="103" spans="1:14">
      <c r="A103" s="181"/>
      <c r="B103" s="181"/>
      <c r="G103" s="182"/>
      <c r="H103" s="184"/>
      <c r="I103" s="184"/>
      <c r="J103" s="181"/>
      <c r="K103" s="181"/>
      <c r="L103" s="181"/>
      <c r="M103" s="181"/>
      <c r="N103" s="181"/>
    </row>
    <row r="104" spans="1:14">
      <c r="A104" s="181"/>
      <c r="B104" s="181"/>
      <c r="G104" s="182"/>
      <c r="H104" s="184"/>
      <c r="I104" s="184"/>
      <c r="J104" s="181"/>
      <c r="K104" s="181"/>
      <c r="L104" s="181"/>
      <c r="M104" s="181"/>
      <c r="N104" s="181"/>
    </row>
    <row r="105" spans="1:14">
      <c r="A105" s="181"/>
      <c r="B105" s="181"/>
      <c r="G105" s="182"/>
      <c r="H105" s="184"/>
      <c r="I105" s="184"/>
      <c r="J105" s="181"/>
      <c r="K105" s="181"/>
      <c r="L105" s="181"/>
      <c r="M105" s="181"/>
      <c r="N105" s="181"/>
    </row>
    <row r="106" spans="1:14">
      <c r="A106" s="181"/>
      <c r="B106" s="181"/>
      <c r="G106" s="182"/>
      <c r="H106" s="184"/>
      <c r="I106" s="184"/>
      <c r="J106" s="181"/>
      <c r="K106" s="181"/>
      <c r="L106" s="181"/>
      <c r="M106" s="181"/>
      <c r="N106" s="181"/>
    </row>
    <row r="107" spans="1:14">
      <c r="A107" s="181"/>
      <c r="B107" s="181"/>
      <c r="G107" s="182"/>
      <c r="H107" s="184"/>
      <c r="I107" s="184"/>
      <c r="J107" s="181"/>
      <c r="K107" s="181"/>
      <c r="L107" s="181"/>
      <c r="M107" s="181"/>
      <c r="N107" s="181"/>
    </row>
    <row r="108" spans="1:14">
      <c r="A108" s="181"/>
      <c r="B108" s="181"/>
      <c r="G108" s="182"/>
      <c r="H108" s="184"/>
      <c r="I108" s="184"/>
      <c r="J108" s="181"/>
      <c r="K108" s="181"/>
      <c r="L108" s="181"/>
      <c r="M108" s="181"/>
      <c r="N108" s="181"/>
    </row>
    <row r="109" spans="1:14">
      <c r="A109" s="181"/>
      <c r="B109" s="181"/>
      <c r="G109" s="182"/>
      <c r="H109" s="184"/>
      <c r="I109" s="184"/>
      <c r="J109" s="181"/>
      <c r="K109" s="181"/>
      <c r="L109" s="181"/>
      <c r="M109" s="181"/>
      <c r="N109" s="181"/>
    </row>
    <row r="110" spans="1:14">
      <c r="A110" s="181"/>
      <c r="B110" s="181"/>
      <c r="G110" s="182"/>
      <c r="H110" s="184"/>
      <c r="I110" s="184"/>
      <c r="J110" s="181"/>
      <c r="K110" s="181"/>
      <c r="L110" s="181"/>
      <c r="M110" s="181"/>
      <c r="N110" s="181"/>
    </row>
    <row r="111" spans="1:14">
      <c r="A111" s="181"/>
      <c r="B111" s="181"/>
      <c r="G111" s="182"/>
      <c r="H111" s="184"/>
      <c r="I111" s="184"/>
      <c r="J111" s="181"/>
      <c r="K111" s="181"/>
      <c r="L111" s="181"/>
      <c r="M111" s="181"/>
      <c r="N111" s="181"/>
    </row>
    <row r="112" spans="1:14">
      <c r="A112" s="181"/>
      <c r="B112" s="181"/>
      <c r="G112" s="182"/>
      <c r="H112" s="184"/>
      <c r="I112" s="184"/>
      <c r="J112" s="181"/>
      <c r="K112" s="181"/>
      <c r="L112" s="181"/>
      <c r="M112" s="181"/>
      <c r="N112" s="181"/>
    </row>
    <row r="113" spans="1:14">
      <c r="A113" s="181"/>
      <c r="B113" s="181"/>
      <c r="G113" s="182"/>
      <c r="H113" s="184"/>
      <c r="I113" s="184"/>
      <c r="J113" s="181"/>
      <c r="K113" s="181"/>
      <c r="L113" s="181"/>
      <c r="M113" s="181"/>
      <c r="N113" s="181"/>
    </row>
    <row r="114" spans="1:14">
      <c r="A114" s="181"/>
      <c r="B114" s="181"/>
      <c r="G114" s="182"/>
      <c r="H114" s="184"/>
      <c r="I114" s="184"/>
      <c r="J114" s="181"/>
      <c r="K114" s="181"/>
      <c r="L114" s="181"/>
      <c r="M114" s="181"/>
      <c r="N114" s="181"/>
    </row>
    <row r="115" spans="1:14">
      <c r="A115" s="181"/>
      <c r="B115" s="181"/>
      <c r="G115" s="182"/>
      <c r="H115" s="184"/>
      <c r="I115" s="184"/>
      <c r="J115" s="181"/>
      <c r="K115" s="181"/>
      <c r="L115" s="181"/>
      <c r="M115" s="181"/>
      <c r="N115" s="181"/>
    </row>
    <row r="116" spans="1:14">
      <c r="A116" s="181"/>
      <c r="B116" s="181"/>
      <c r="G116" s="182"/>
      <c r="H116" s="184"/>
      <c r="I116" s="184"/>
      <c r="J116" s="181"/>
      <c r="K116" s="181"/>
      <c r="L116" s="181"/>
      <c r="M116" s="181"/>
      <c r="N116" s="181"/>
    </row>
    <row r="117" spans="1:14">
      <c r="A117" s="181"/>
      <c r="B117" s="181"/>
      <c r="G117" s="182"/>
      <c r="H117" s="184"/>
      <c r="I117" s="184"/>
      <c r="J117" s="181"/>
      <c r="K117" s="181"/>
      <c r="L117" s="181"/>
      <c r="M117" s="181"/>
      <c r="N117" s="181"/>
    </row>
    <row r="118" spans="1:14">
      <c r="A118" s="181"/>
      <c r="B118" s="181"/>
      <c r="G118" s="182"/>
      <c r="H118" s="184"/>
      <c r="I118" s="184"/>
      <c r="J118" s="181"/>
      <c r="K118" s="181"/>
      <c r="L118" s="181"/>
      <c r="M118" s="181"/>
      <c r="N118" s="181"/>
    </row>
    <row r="119" spans="1:14">
      <c r="A119" s="181"/>
      <c r="B119" s="181"/>
      <c r="G119" s="182"/>
      <c r="H119" s="184"/>
      <c r="I119" s="184"/>
      <c r="J119" s="181"/>
      <c r="K119" s="181"/>
      <c r="L119" s="181"/>
      <c r="M119" s="181"/>
      <c r="N119" s="181"/>
    </row>
    <row r="120" spans="1:14">
      <c r="A120" s="181"/>
      <c r="B120" s="181"/>
      <c r="G120" s="182"/>
      <c r="H120" s="184"/>
      <c r="I120" s="184"/>
      <c r="J120" s="181"/>
      <c r="K120" s="181"/>
      <c r="L120" s="181"/>
      <c r="M120" s="181"/>
      <c r="N120" s="181"/>
    </row>
    <row r="121" spans="1:14">
      <c r="A121" s="181"/>
      <c r="B121" s="181"/>
      <c r="G121" s="182"/>
      <c r="H121" s="184"/>
      <c r="I121" s="184"/>
      <c r="J121" s="181"/>
      <c r="K121" s="181"/>
      <c r="L121" s="181"/>
      <c r="M121" s="181"/>
      <c r="N121" s="181"/>
    </row>
    <row r="122" spans="1:14">
      <c r="A122" s="181"/>
      <c r="B122" s="181"/>
      <c r="G122" s="182"/>
      <c r="H122" s="184"/>
      <c r="I122" s="184"/>
      <c r="J122" s="181"/>
      <c r="K122" s="181"/>
      <c r="L122" s="181"/>
      <c r="M122" s="181"/>
      <c r="N122" s="181"/>
    </row>
    <row r="123" spans="1:14">
      <c r="A123" s="181"/>
      <c r="B123" s="181"/>
      <c r="G123" s="182"/>
      <c r="H123" s="184"/>
      <c r="I123" s="184"/>
      <c r="J123" s="181"/>
      <c r="K123" s="181"/>
      <c r="L123" s="181"/>
      <c r="M123" s="181"/>
      <c r="N123" s="181"/>
    </row>
    <row r="124" spans="1:14">
      <c r="A124" s="181"/>
      <c r="B124" s="181"/>
      <c r="G124" s="182"/>
      <c r="H124" s="184"/>
      <c r="I124" s="184"/>
      <c r="J124" s="181"/>
      <c r="K124" s="181"/>
      <c r="L124" s="181"/>
      <c r="M124" s="181"/>
      <c r="N124" s="181"/>
    </row>
    <row r="125" spans="1:14">
      <c r="A125" s="181"/>
      <c r="B125" s="181"/>
      <c r="G125" s="182"/>
      <c r="H125" s="184"/>
      <c r="I125" s="184"/>
      <c r="J125" s="181"/>
      <c r="K125" s="181"/>
      <c r="L125" s="181"/>
      <c r="M125" s="181"/>
      <c r="N125" s="181"/>
    </row>
    <row r="126" spans="1:14">
      <c r="A126" s="181"/>
      <c r="B126" s="181"/>
      <c r="G126" s="182"/>
      <c r="H126" s="184"/>
      <c r="I126" s="184"/>
      <c r="J126" s="181"/>
      <c r="K126" s="181"/>
      <c r="L126" s="181"/>
      <c r="M126" s="181"/>
      <c r="N126" s="181"/>
    </row>
    <row r="127" spans="1:14">
      <c r="A127" s="181"/>
      <c r="B127" s="181"/>
      <c r="G127" s="182"/>
      <c r="H127" s="184"/>
      <c r="I127" s="184"/>
      <c r="J127" s="181"/>
      <c r="K127" s="181"/>
      <c r="L127" s="181"/>
      <c r="M127" s="181"/>
      <c r="N127" s="181"/>
    </row>
    <row r="128" spans="1:14">
      <c r="A128" s="181"/>
      <c r="B128" s="181"/>
      <c r="G128" s="182"/>
      <c r="H128" s="184"/>
      <c r="I128" s="184"/>
      <c r="J128" s="181"/>
      <c r="K128" s="181"/>
      <c r="L128" s="181"/>
      <c r="M128" s="181"/>
      <c r="N128" s="181"/>
    </row>
    <row r="129" spans="1:14">
      <c r="A129" s="181"/>
      <c r="B129" s="181"/>
      <c r="G129" s="182"/>
      <c r="H129" s="184"/>
      <c r="I129" s="184"/>
      <c r="J129" s="181"/>
      <c r="K129" s="181"/>
      <c r="L129" s="181"/>
      <c r="M129" s="181"/>
      <c r="N129" s="181"/>
    </row>
    <row r="130" spans="1:14">
      <c r="A130" s="181"/>
      <c r="B130" s="181"/>
      <c r="G130" s="182"/>
      <c r="H130" s="184"/>
      <c r="I130" s="184"/>
      <c r="J130" s="181"/>
      <c r="K130" s="181"/>
      <c r="L130" s="181"/>
      <c r="M130" s="181"/>
      <c r="N130" s="181"/>
    </row>
    <row r="131" spans="1:14">
      <c r="A131" s="181"/>
      <c r="B131" s="181"/>
      <c r="G131" s="182"/>
      <c r="H131" s="184"/>
      <c r="I131" s="184"/>
      <c r="J131" s="181"/>
      <c r="K131" s="181"/>
      <c r="L131" s="181"/>
      <c r="M131" s="181"/>
      <c r="N131" s="181"/>
    </row>
    <row r="132" spans="1:14">
      <c r="A132" s="181"/>
      <c r="B132" s="181"/>
      <c r="G132" s="182"/>
      <c r="H132" s="184"/>
      <c r="I132" s="184"/>
      <c r="J132" s="181"/>
      <c r="K132" s="181"/>
      <c r="L132" s="181"/>
      <c r="M132" s="181"/>
      <c r="N132" s="181"/>
    </row>
    <row r="133" spans="1:14">
      <c r="A133" s="181"/>
      <c r="B133" s="181"/>
      <c r="G133" s="182"/>
      <c r="H133" s="184"/>
      <c r="I133" s="184"/>
      <c r="J133" s="181"/>
      <c r="K133" s="181"/>
      <c r="L133" s="181"/>
      <c r="M133" s="181"/>
      <c r="N133" s="181"/>
    </row>
    <row r="134" spans="1:14">
      <c r="A134" s="181"/>
      <c r="B134" s="181"/>
      <c r="G134" s="182"/>
      <c r="H134" s="184"/>
      <c r="I134" s="184"/>
      <c r="J134" s="181"/>
      <c r="K134" s="181"/>
      <c r="L134" s="181"/>
      <c r="M134" s="181"/>
      <c r="N134" s="181"/>
    </row>
    <row r="135" spans="1:14">
      <c r="A135" s="181"/>
      <c r="B135" s="181"/>
      <c r="G135" s="182"/>
      <c r="H135" s="184"/>
      <c r="I135" s="184"/>
      <c r="J135" s="181"/>
      <c r="K135" s="181"/>
      <c r="L135" s="181"/>
      <c r="M135" s="181"/>
      <c r="N135" s="181"/>
    </row>
    <row r="136" spans="1:14">
      <c r="A136" s="181"/>
      <c r="B136" s="181"/>
      <c r="G136" s="182"/>
      <c r="H136" s="184"/>
      <c r="I136" s="184"/>
      <c r="J136" s="181"/>
      <c r="K136" s="181"/>
      <c r="L136" s="181"/>
      <c r="M136" s="181"/>
      <c r="N136" s="181"/>
    </row>
    <row r="137" spans="1:14">
      <c r="A137" s="181"/>
      <c r="B137" s="181"/>
      <c r="G137" s="182"/>
      <c r="H137" s="184"/>
      <c r="I137" s="184"/>
      <c r="J137" s="181"/>
      <c r="K137" s="181"/>
      <c r="L137" s="181"/>
      <c r="M137" s="181"/>
      <c r="N137" s="181"/>
    </row>
    <row r="138" spans="1:14">
      <c r="A138" s="181"/>
      <c r="B138" s="181"/>
      <c r="G138" s="182"/>
      <c r="H138" s="184"/>
      <c r="I138" s="184"/>
      <c r="J138" s="181"/>
      <c r="K138" s="181"/>
      <c r="L138" s="181"/>
      <c r="M138" s="181"/>
      <c r="N138" s="181"/>
    </row>
    <row r="139" spans="1:14">
      <c r="A139" s="181"/>
      <c r="B139" s="181"/>
      <c r="G139" s="182"/>
      <c r="H139" s="184"/>
      <c r="I139" s="184"/>
      <c r="J139" s="181"/>
      <c r="K139" s="181"/>
      <c r="L139" s="181"/>
      <c r="M139" s="181"/>
      <c r="N139" s="181"/>
    </row>
    <row r="140" spans="1:14">
      <c r="A140" s="181"/>
      <c r="B140" s="181"/>
      <c r="G140" s="182"/>
      <c r="H140" s="184"/>
      <c r="I140" s="184"/>
      <c r="J140" s="181"/>
      <c r="K140" s="181"/>
      <c r="L140" s="181"/>
      <c r="M140" s="181"/>
      <c r="N140" s="181"/>
    </row>
    <row r="141" spans="1:14">
      <c r="A141" s="181"/>
      <c r="B141" s="181"/>
      <c r="G141" s="182"/>
      <c r="H141" s="184"/>
      <c r="I141" s="184"/>
      <c r="J141" s="181"/>
      <c r="K141" s="181"/>
      <c r="L141" s="181"/>
      <c r="M141" s="181"/>
      <c r="N141" s="181"/>
    </row>
    <row r="142" spans="1:14">
      <c r="A142" s="181"/>
      <c r="B142" s="181"/>
      <c r="G142" s="182"/>
      <c r="H142" s="184"/>
      <c r="I142" s="184"/>
      <c r="J142" s="181"/>
      <c r="K142" s="181"/>
      <c r="L142" s="181"/>
      <c r="M142" s="181"/>
      <c r="N142" s="181"/>
    </row>
    <row r="143" spans="1:14">
      <c r="A143" s="181"/>
      <c r="B143" s="181"/>
      <c r="G143" s="182"/>
      <c r="H143" s="184"/>
      <c r="I143" s="184"/>
      <c r="J143" s="181"/>
      <c r="K143" s="181"/>
      <c r="L143" s="181"/>
      <c r="M143" s="181"/>
      <c r="N143" s="181"/>
    </row>
    <row r="144" spans="1:14">
      <c r="A144" s="181"/>
      <c r="B144" s="181"/>
      <c r="G144" s="182"/>
      <c r="H144" s="184"/>
      <c r="I144" s="184"/>
      <c r="J144" s="181"/>
      <c r="K144" s="181"/>
      <c r="L144" s="181"/>
      <c r="M144" s="181"/>
      <c r="N144" s="181"/>
    </row>
    <row r="145" spans="1:14">
      <c r="A145" s="181"/>
      <c r="B145" s="181"/>
      <c r="G145" s="182"/>
      <c r="H145" s="184"/>
      <c r="I145" s="184"/>
      <c r="J145" s="181"/>
      <c r="K145" s="181"/>
      <c r="L145" s="181"/>
      <c r="M145" s="181"/>
      <c r="N145" s="181"/>
    </row>
    <row r="146" spans="1:14">
      <c r="A146" s="181"/>
      <c r="B146" s="181"/>
      <c r="G146" s="182"/>
      <c r="H146" s="184"/>
      <c r="I146" s="184"/>
      <c r="J146" s="181"/>
      <c r="K146" s="181"/>
      <c r="L146" s="181"/>
      <c r="M146" s="181"/>
      <c r="N146" s="181"/>
    </row>
    <row r="147" spans="1:14">
      <c r="A147" s="181"/>
      <c r="B147" s="181"/>
      <c r="G147" s="182"/>
      <c r="H147" s="184"/>
      <c r="I147" s="184"/>
      <c r="J147" s="181"/>
      <c r="K147" s="181"/>
      <c r="L147" s="181"/>
      <c r="M147" s="181"/>
      <c r="N147" s="181"/>
    </row>
    <row r="148" spans="1:14">
      <c r="A148" s="181"/>
      <c r="B148" s="181"/>
      <c r="G148" s="182"/>
      <c r="H148" s="184"/>
      <c r="I148" s="184"/>
      <c r="J148" s="181"/>
      <c r="K148" s="181"/>
      <c r="L148" s="181"/>
      <c r="M148" s="181"/>
      <c r="N148" s="181"/>
    </row>
    <row r="149" spans="1:14">
      <c r="A149" s="181"/>
      <c r="B149" s="181"/>
      <c r="G149" s="182"/>
      <c r="H149" s="184"/>
      <c r="I149" s="184"/>
      <c r="J149" s="181"/>
      <c r="K149" s="181"/>
      <c r="L149" s="181"/>
      <c r="M149" s="181"/>
      <c r="N149" s="181"/>
    </row>
    <row r="150" spans="1:14">
      <c r="A150" s="181"/>
      <c r="B150" s="181"/>
      <c r="G150" s="182"/>
      <c r="H150" s="184"/>
      <c r="I150" s="184"/>
      <c r="J150" s="181"/>
      <c r="K150" s="181"/>
      <c r="L150" s="181"/>
      <c r="M150" s="181"/>
      <c r="N150" s="181"/>
    </row>
    <row r="151" spans="1:14">
      <c r="A151" s="181"/>
      <c r="B151" s="181"/>
      <c r="G151" s="182"/>
      <c r="H151" s="184"/>
      <c r="I151" s="184"/>
      <c r="J151" s="181"/>
      <c r="K151" s="181"/>
      <c r="L151" s="181"/>
      <c r="M151" s="181"/>
      <c r="N151" s="181"/>
    </row>
    <row r="152" spans="1:14">
      <c r="A152" s="181"/>
      <c r="B152" s="181"/>
      <c r="G152" s="182"/>
      <c r="H152" s="184"/>
      <c r="I152" s="184"/>
      <c r="J152" s="181"/>
      <c r="K152" s="181"/>
      <c r="L152" s="181"/>
      <c r="M152" s="181"/>
      <c r="N152" s="181"/>
    </row>
    <row r="153" spans="1:14">
      <c r="A153" s="181"/>
      <c r="B153" s="181"/>
      <c r="G153" s="182"/>
      <c r="H153" s="184"/>
      <c r="I153" s="184"/>
      <c r="J153" s="181"/>
      <c r="K153" s="181"/>
      <c r="L153" s="181"/>
      <c r="M153" s="181"/>
      <c r="N153" s="181"/>
    </row>
    <row r="154" spans="1:14">
      <c r="A154" s="181"/>
      <c r="B154" s="181"/>
      <c r="G154" s="182"/>
      <c r="H154" s="184"/>
      <c r="I154" s="184"/>
      <c r="J154" s="181"/>
      <c r="K154" s="181"/>
      <c r="L154" s="181"/>
      <c r="M154" s="181"/>
      <c r="N154" s="181"/>
    </row>
    <row r="155" spans="1:14">
      <c r="A155" s="181"/>
      <c r="B155" s="181"/>
      <c r="G155" s="182"/>
      <c r="H155" s="184"/>
      <c r="I155" s="184"/>
      <c r="J155" s="181"/>
      <c r="K155" s="181"/>
      <c r="L155" s="181"/>
      <c r="M155" s="181"/>
      <c r="N155" s="181"/>
    </row>
    <row r="156" spans="1:14">
      <c r="A156" s="181"/>
      <c r="B156" s="181"/>
      <c r="G156" s="182"/>
      <c r="H156" s="184"/>
      <c r="I156" s="184"/>
      <c r="J156" s="181"/>
      <c r="K156" s="181"/>
      <c r="L156" s="181"/>
      <c r="M156" s="181"/>
      <c r="N156" s="181"/>
    </row>
    <row r="157" spans="1:14">
      <c r="A157" s="181"/>
      <c r="B157" s="181"/>
      <c r="G157" s="182"/>
      <c r="H157" s="184"/>
      <c r="I157" s="184"/>
      <c r="J157" s="181"/>
      <c r="K157" s="181"/>
      <c r="L157" s="181"/>
      <c r="M157" s="181"/>
      <c r="N157" s="181"/>
    </row>
    <row r="158" spans="1:14">
      <c r="A158" s="181"/>
      <c r="B158" s="181"/>
      <c r="G158" s="182"/>
      <c r="H158" s="184"/>
      <c r="I158" s="184"/>
      <c r="J158" s="181"/>
      <c r="K158" s="181"/>
      <c r="L158" s="181"/>
      <c r="M158" s="181"/>
      <c r="N158" s="181"/>
    </row>
    <row r="159" spans="1:14">
      <c r="A159" s="181"/>
      <c r="B159" s="181"/>
      <c r="G159" s="182"/>
      <c r="H159" s="184"/>
      <c r="I159" s="184"/>
      <c r="J159" s="181"/>
      <c r="K159" s="181"/>
      <c r="L159" s="181"/>
      <c r="M159" s="181"/>
      <c r="N159" s="181"/>
    </row>
    <row r="160" spans="1:14">
      <c r="A160" s="181"/>
      <c r="B160" s="181"/>
      <c r="G160" s="182"/>
      <c r="H160" s="184"/>
      <c r="I160" s="184"/>
      <c r="J160" s="181"/>
      <c r="K160" s="181"/>
      <c r="L160" s="181"/>
      <c r="M160" s="181"/>
      <c r="N160" s="181"/>
    </row>
    <row r="161" spans="1:14">
      <c r="A161" s="181"/>
      <c r="B161" s="181"/>
      <c r="G161" s="182"/>
      <c r="H161" s="184"/>
      <c r="I161" s="184"/>
      <c r="J161" s="181"/>
      <c r="K161" s="181"/>
      <c r="L161" s="181"/>
      <c r="M161" s="181"/>
      <c r="N161" s="181"/>
    </row>
    <row r="162" spans="1:14">
      <c r="A162" s="181"/>
      <c r="B162" s="181"/>
      <c r="G162" s="182"/>
      <c r="H162" s="184"/>
      <c r="I162" s="184"/>
      <c r="J162" s="181"/>
      <c r="K162" s="181"/>
      <c r="L162" s="181"/>
      <c r="M162" s="181"/>
      <c r="N162" s="181"/>
    </row>
    <row r="163" spans="1:14">
      <c r="A163" s="181"/>
      <c r="B163" s="181"/>
      <c r="G163" s="182"/>
      <c r="H163" s="184"/>
      <c r="I163" s="184"/>
      <c r="J163" s="181"/>
      <c r="K163" s="181"/>
      <c r="L163" s="181"/>
      <c r="M163" s="181"/>
      <c r="N163" s="181"/>
    </row>
    <row r="164" spans="1:14">
      <c r="A164" s="181"/>
      <c r="B164" s="181"/>
      <c r="G164" s="182"/>
      <c r="H164" s="184"/>
      <c r="I164" s="184"/>
      <c r="J164" s="181"/>
      <c r="K164" s="181"/>
      <c r="L164" s="181"/>
      <c r="M164" s="181"/>
      <c r="N164" s="181"/>
    </row>
    <row r="165" spans="1:14">
      <c r="A165" s="181"/>
      <c r="B165" s="181"/>
      <c r="G165" s="182"/>
      <c r="H165" s="184"/>
      <c r="I165" s="184"/>
      <c r="J165" s="181"/>
      <c r="K165" s="181"/>
      <c r="L165" s="181"/>
      <c r="M165" s="181"/>
      <c r="N165" s="181"/>
    </row>
    <row r="166" spans="1:14">
      <c r="A166" s="181"/>
      <c r="B166" s="181"/>
      <c r="G166" s="182"/>
      <c r="H166" s="184"/>
      <c r="I166" s="184"/>
      <c r="J166" s="181"/>
      <c r="K166" s="181"/>
      <c r="L166" s="181"/>
      <c r="M166" s="181"/>
      <c r="N166" s="181"/>
    </row>
    <row r="167" spans="1:14">
      <c r="A167" s="181"/>
      <c r="B167" s="181"/>
      <c r="G167" s="182"/>
      <c r="H167" s="184"/>
      <c r="I167" s="184"/>
      <c r="J167" s="181"/>
      <c r="K167" s="181"/>
      <c r="L167" s="181"/>
      <c r="M167" s="181"/>
      <c r="N167" s="181"/>
    </row>
    <row r="168" spans="1:14">
      <c r="A168" s="181"/>
      <c r="B168" s="181"/>
      <c r="G168" s="182"/>
      <c r="H168" s="184"/>
      <c r="I168" s="184"/>
      <c r="J168" s="181"/>
      <c r="K168" s="181"/>
      <c r="L168" s="181"/>
      <c r="M168" s="181"/>
      <c r="N168" s="181"/>
    </row>
    <row r="169" spans="1:14">
      <c r="A169" s="181"/>
      <c r="B169" s="181"/>
      <c r="G169" s="182"/>
      <c r="H169" s="184"/>
      <c r="I169" s="184"/>
      <c r="J169" s="181"/>
      <c r="K169" s="181"/>
      <c r="L169" s="181"/>
      <c r="M169" s="181"/>
      <c r="N169" s="181"/>
    </row>
    <row r="170" spans="1:14">
      <c r="A170" s="181"/>
      <c r="B170" s="181"/>
      <c r="G170" s="182"/>
      <c r="H170" s="184"/>
      <c r="I170" s="184"/>
      <c r="J170" s="181"/>
      <c r="K170" s="181"/>
      <c r="L170" s="181"/>
      <c r="M170" s="181"/>
      <c r="N170" s="181"/>
    </row>
    <row r="171" spans="1:14">
      <c r="A171" s="181"/>
      <c r="B171" s="181"/>
      <c r="G171" s="182"/>
      <c r="H171" s="184"/>
      <c r="I171" s="184"/>
      <c r="J171" s="181"/>
      <c r="K171" s="181"/>
      <c r="L171" s="181"/>
      <c r="M171" s="181"/>
      <c r="N171" s="181"/>
    </row>
    <row r="172" spans="1:14">
      <c r="A172" s="181"/>
      <c r="B172" s="181"/>
      <c r="G172" s="182"/>
      <c r="H172" s="184"/>
      <c r="I172" s="184"/>
      <c r="J172" s="181"/>
      <c r="K172" s="181"/>
      <c r="L172" s="181"/>
      <c r="M172" s="181"/>
      <c r="N172" s="181"/>
    </row>
    <row r="173" spans="1:14">
      <c r="A173" s="181"/>
      <c r="B173" s="181"/>
      <c r="G173" s="182"/>
      <c r="H173" s="184"/>
      <c r="I173" s="184"/>
      <c r="J173" s="181"/>
      <c r="K173" s="181"/>
      <c r="L173" s="181"/>
      <c r="M173" s="181"/>
      <c r="N173" s="181"/>
    </row>
    <row r="174" spans="1:14">
      <c r="A174" s="181"/>
      <c r="B174" s="181"/>
      <c r="G174" s="182"/>
      <c r="H174" s="184"/>
      <c r="I174" s="184"/>
      <c r="J174" s="181"/>
      <c r="K174" s="181"/>
      <c r="L174" s="181"/>
      <c r="M174" s="181"/>
      <c r="N174" s="181"/>
    </row>
    <row r="175" spans="1:14">
      <c r="A175" s="181"/>
      <c r="B175" s="181"/>
      <c r="G175" s="182"/>
      <c r="H175" s="184"/>
      <c r="I175" s="184"/>
      <c r="J175" s="181"/>
      <c r="K175" s="181"/>
      <c r="L175" s="181"/>
      <c r="M175" s="181"/>
      <c r="N175" s="181"/>
    </row>
    <row r="176" spans="1:14">
      <c r="A176" s="181"/>
      <c r="B176" s="181"/>
      <c r="G176" s="182"/>
      <c r="H176" s="184"/>
      <c r="I176" s="184"/>
      <c r="J176" s="181"/>
      <c r="K176" s="181"/>
      <c r="L176" s="181"/>
      <c r="M176" s="181"/>
      <c r="N176" s="181"/>
    </row>
    <row r="177" spans="1:14">
      <c r="A177" s="181"/>
      <c r="B177" s="181"/>
      <c r="G177" s="182"/>
      <c r="H177" s="184"/>
      <c r="I177" s="184"/>
      <c r="J177" s="181"/>
      <c r="K177" s="181"/>
      <c r="L177" s="181"/>
      <c r="M177" s="181"/>
      <c r="N177" s="181"/>
    </row>
    <row r="178" spans="1:14">
      <c r="A178" s="181"/>
      <c r="B178" s="181"/>
      <c r="G178" s="182"/>
      <c r="H178" s="184"/>
      <c r="I178" s="184"/>
      <c r="J178" s="181"/>
      <c r="K178" s="181"/>
      <c r="L178" s="181"/>
      <c r="M178" s="181"/>
      <c r="N178" s="181"/>
    </row>
    <row r="179" spans="1:14">
      <c r="A179" s="181"/>
      <c r="B179" s="181"/>
      <c r="G179" s="182"/>
      <c r="H179" s="184"/>
      <c r="I179" s="184"/>
      <c r="J179" s="181"/>
      <c r="K179" s="181"/>
      <c r="L179" s="181"/>
      <c r="M179" s="181"/>
      <c r="N179" s="181"/>
    </row>
    <row r="180" spans="1:14">
      <c r="A180" s="181"/>
      <c r="B180" s="181"/>
      <c r="G180" s="182"/>
      <c r="H180" s="184"/>
      <c r="I180" s="184"/>
      <c r="J180" s="181"/>
      <c r="K180" s="181"/>
      <c r="L180" s="181"/>
      <c r="M180" s="181"/>
      <c r="N180" s="181"/>
    </row>
    <row r="181" spans="1:14">
      <c r="A181" s="181"/>
      <c r="B181" s="181"/>
      <c r="G181" s="182"/>
      <c r="H181" s="184"/>
      <c r="I181" s="184"/>
      <c r="J181" s="181"/>
      <c r="K181" s="181"/>
      <c r="L181" s="181"/>
      <c r="M181" s="181"/>
      <c r="N181" s="181"/>
    </row>
    <row r="182" spans="1:14">
      <c r="A182" s="181"/>
      <c r="B182" s="181"/>
      <c r="G182" s="182"/>
      <c r="H182" s="184"/>
      <c r="I182" s="184"/>
      <c r="J182" s="181"/>
      <c r="K182" s="181"/>
      <c r="L182" s="181"/>
      <c r="M182" s="181"/>
      <c r="N182" s="181"/>
    </row>
    <row r="183" spans="1:14">
      <c r="A183" s="181"/>
      <c r="B183" s="181"/>
      <c r="G183" s="182"/>
      <c r="H183" s="184"/>
      <c r="I183" s="184"/>
      <c r="J183" s="181"/>
      <c r="K183" s="181"/>
      <c r="L183" s="181"/>
      <c r="M183" s="181"/>
      <c r="N183" s="181"/>
    </row>
    <row r="184" spans="1:14">
      <c r="A184" s="181"/>
      <c r="B184" s="181"/>
      <c r="G184" s="182"/>
      <c r="H184" s="184"/>
      <c r="I184" s="184"/>
      <c r="J184" s="181"/>
      <c r="K184" s="181"/>
      <c r="L184" s="181"/>
      <c r="M184" s="181"/>
      <c r="N184" s="181"/>
    </row>
    <row r="185" spans="1:14">
      <c r="A185" s="181"/>
      <c r="B185" s="181"/>
      <c r="G185" s="182"/>
      <c r="H185" s="184"/>
      <c r="I185" s="184"/>
      <c r="J185" s="181"/>
      <c r="K185" s="181"/>
      <c r="L185" s="181"/>
      <c r="M185" s="181"/>
      <c r="N185" s="181"/>
    </row>
    <row r="186" spans="1:14">
      <c r="A186" s="181"/>
      <c r="B186" s="181"/>
      <c r="G186" s="182"/>
      <c r="H186" s="184"/>
      <c r="I186" s="184"/>
      <c r="J186" s="181"/>
      <c r="K186" s="181"/>
      <c r="L186" s="181"/>
      <c r="M186" s="181"/>
      <c r="N186" s="181"/>
    </row>
    <row r="187" spans="1:14">
      <c r="A187" s="181"/>
      <c r="B187" s="181"/>
      <c r="G187" s="182"/>
      <c r="H187" s="184"/>
      <c r="I187" s="184"/>
      <c r="J187" s="181"/>
      <c r="K187" s="181"/>
      <c r="L187" s="181"/>
      <c r="M187" s="181"/>
      <c r="N187" s="181"/>
    </row>
    <row r="188" spans="1:14">
      <c r="A188" s="181"/>
      <c r="B188" s="181"/>
      <c r="G188" s="182"/>
      <c r="H188" s="184"/>
      <c r="I188" s="184"/>
      <c r="J188" s="181"/>
      <c r="K188" s="181"/>
      <c r="L188" s="181"/>
      <c r="M188" s="181"/>
      <c r="N188" s="181"/>
    </row>
    <row r="189" spans="1:14">
      <c r="A189" s="181"/>
      <c r="B189" s="181"/>
      <c r="G189" s="182"/>
      <c r="H189" s="184"/>
      <c r="I189" s="184"/>
      <c r="J189" s="181"/>
      <c r="K189" s="181"/>
      <c r="L189" s="181"/>
      <c r="M189" s="181"/>
      <c r="N189" s="181"/>
    </row>
    <row r="190" spans="1:14">
      <c r="A190" s="181"/>
      <c r="B190" s="181"/>
      <c r="G190" s="182"/>
      <c r="H190" s="184"/>
      <c r="I190" s="184"/>
      <c r="J190" s="181"/>
      <c r="K190" s="181"/>
      <c r="L190" s="181"/>
      <c r="M190" s="181"/>
      <c r="N190" s="181"/>
    </row>
    <row r="191" spans="1:14">
      <c r="A191" s="181"/>
      <c r="B191" s="181"/>
      <c r="G191" s="182"/>
      <c r="H191" s="184"/>
      <c r="I191" s="184"/>
      <c r="J191" s="181"/>
      <c r="K191" s="181"/>
      <c r="L191" s="181"/>
      <c r="M191" s="181"/>
      <c r="N191" s="181"/>
    </row>
    <row r="192" spans="1:14">
      <c r="A192" s="181"/>
      <c r="B192" s="181"/>
      <c r="G192" s="182"/>
      <c r="H192" s="184"/>
      <c r="I192" s="184"/>
      <c r="J192" s="181"/>
      <c r="K192" s="181"/>
      <c r="L192" s="181"/>
      <c r="M192" s="181"/>
      <c r="N192" s="181"/>
    </row>
    <row r="193" spans="1:14">
      <c r="A193" s="181"/>
      <c r="B193" s="181"/>
      <c r="G193" s="182"/>
      <c r="H193" s="184"/>
      <c r="I193" s="184"/>
      <c r="J193" s="181"/>
      <c r="K193" s="181"/>
      <c r="L193" s="181"/>
      <c r="M193" s="181"/>
      <c r="N193" s="181"/>
    </row>
    <row r="194" spans="1:14">
      <c r="A194" s="181"/>
      <c r="B194" s="181"/>
      <c r="G194" s="182"/>
      <c r="H194" s="184"/>
      <c r="I194" s="184"/>
      <c r="J194" s="181"/>
      <c r="K194" s="181"/>
      <c r="L194" s="181"/>
      <c r="M194" s="181"/>
      <c r="N194" s="181"/>
    </row>
    <row r="195" spans="1:14">
      <c r="A195" s="181"/>
      <c r="B195" s="181"/>
      <c r="G195" s="182"/>
      <c r="H195" s="184"/>
      <c r="I195" s="184"/>
      <c r="J195" s="181"/>
      <c r="K195" s="181"/>
      <c r="L195" s="181"/>
      <c r="M195" s="181"/>
      <c r="N195" s="181"/>
    </row>
    <row r="196" spans="1:14">
      <c r="A196" s="181"/>
      <c r="B196" s="181"/>
      <c r="G196" s="182"/>
      <c r="H196" s="184"/>
      <c r="I196" s="184"/>
      <c r="J196" s="181"/>
      <c r="K196" s="181"/>
      <c r="L196" s="181"/>
      <c r="M196" s="181"/>
      <c r="N196" s="181"/>
    </row>
    <row r="197" spans="1:14">
      <c r="A197" s="181"/>
      <c r="B197" s="181"/>
      <c r="G197" s="182"/>
      <c r="H197" s="184"/>
      <c r="I197" s="184"/>
      <c r="J197" s="181"/>
      <c r="K197" s="181"/>
      <c r="L197" s="181"/>
      <c r="M197" s="181"/>
      <c r="N197" s="181"/>
    </row>
    <row r="198" spans="1:14">
      <c r="A198" s="181"/>
      <c r="B198" s="181"/>
      <c r="G198" s="182"/>
      <c r="H198" s="184"/>
      <c r="I198" s="184"/>
      <c r="J198" s="181"/>
      <c r="K198" s="181"/>
      <c r="L198" s="181"/>
      <c r="M198" s="181"/>
      <c r="N198" s="181"/>
    </row>
    <row r="199" spans="1:14">
      <c r="A199" s="181"/>
      <c r="B199" s="181"/>
      <c r="G199" s="182"/>
      <c r="H199" s="184"/>
      <c r="I199" s="184"/>
      <c r="J199" s="181"/>
      <c r="K199" s="181"/>
      <c r="L199" s="181"/>
      <c r="M199" s="181"/>
      <c r="N199" s="181"/>
    </row>
    <row r="200" spans="1:14">
      <c r="A200" s="181"/>
      <c r="B200" s="181"/>
      <c r="G200" s="182"/>
      <c r="H200" s="184"/>
      <c r="I200" s="184"/>
      <c r="J200" s="181"/>
      <c r="K200" s="181"/>
      <c r="L200" s="181"/>
      <c r="M200" s="181"/>
      <c r="N200" s="181"/>
    </row>
    <row r="201" spans="1:14">
      <c r="A201" s="181"/>
      <c r="B201" s="181"/>
      <c r="G201" s="182"/>
      <c r="H201" s="184"/>
      <c r="I201" s="184"/>
      <c r="J201" s="181"/>
      <c r="K201" s="181"/>
      <c r="L201" s="181"/>
      <c r="M201" s="181"/>
      <c r="N201" s="181"/>
    </row>
    <row r="202" spans="1:14">
      <c r="A202" s="181"/>
      <c r="B202" s="181"/>
      <c r="G202" s="182"/>
      <c r="H202" s="184"/>
      <c r="I202" s="184"/>
      <c r="J202" s="181"/>
      <c r="K202" s="181"/>
      <c r="L202" s="181"/>
      <c r="M202" s="181"/>
      <c r="N202" s="181"/>
    </row>
    <row r="203" spans="1:14">
      <c r="A203" s="181"/>
      <c r="B203" s="181"/>
      <c r="G203" s="182"/>
      <c r="H203" s="184"/>
      <c r="I203" s="184"/>
      <c r="J203" s="181"/>
      <c r="K203" s="181"/>
      <c r="L203" s="181"/>
      <c r="M203" s="181"/>
      <c r="N203" s="181"/>
    </row>
    <row r="204" spans="1:14">
      <c r="A204" s="181"/>
      <c r="B204" s="181"/>
      <c r="G204" s="182"/>
      <c r="H204" s="184"/>
      <c r="I204" s="184"/>
      <c r="J204" s="181"/>
      <c r="K204" s="181"/>
      <c r="L204" s="181"/>
      <c r="M204" s="181"/>
      <c r="N204" s="181"/>
    </row>
    <row r="205" spans="1:14">
      <c r="A205" s="181"/>
      <c r="B205" s="181"/>
      <c r="G205" s="182"/>
      <c r="H205" s="184"/>
      <c r="I205" s="184"/>
      <c r="J205" s="181"/>
      <c r="K205" s="181"/>
      <c r="L205" s="181"/>
      <c r="M205" s="181"/>
      <c r="N205" s="181"/>
    </row>
    <row r="206" spans="1:14">
      <c r="A206" s="181"/>
      <c r="B206" s="181"/>
      <c r="G206" s="182"/>
      <c r="H206" s="184"/>
      <c r="I206" s="184"/>
      <c r="J206" s="181"/>
      <c r="K206" s="181"/>
      <c r="L206" s="181"/>
      <c r="M206" s="181"/>
      <c r="N206" s="181"/>
    </row>
    <row r="207" spans="1:14">
      <c r="A207" s="181"/>
      <c r="B207" s="181"/>
      <c r="G207" s="182"/>
      <c r="H207" s="184"/>
      <c r="I207" s="184"/>
      <c r="J207" s="181"/>
      <c r="K207" s="181"/>
      <c r="L207" s="181"/>
      <c r="M207" s="181"/>
      <c r="N207" s="181"/>
    </row>
    <row r="208" spans="1:14">
      <c r="A208" s="181"/>
      <c r="B208" s="181"/>
      <c r="G208" s="182"/>
      <c r="H208" s="184"/>
      <c r="I208" s="184"/>
      <c r="J208" s="181"/>
      <c r="K208" s="181"/>
      <c r="L208" s="181"/>
      <c r="M208" s="181"/>
      <c r="N208" s="181"/>
    </row>
    <row r="209" spans="1:14">
      <c r="A209" s="181"/>
      <c r="B209" s="181"/>
      <c r="G209" s="182"/>
      <c r="H209" s="184"/>
      <c r="I209" s="184"/>
      <c r="J209" s="181"/>
      <c r="K209" s="181"/>
      <c r="L209" s="181"/>
      <c r="M209" s="181"/>
      <c r="N209" s="181"/>
    </row>
    <row r="210" spans="1:14">
      <c r="A210" s="181"/>
      <c r="B210" s="181"/>
      <c r="G210" s="182"/>
      <c r="H210" s="184"/>
      <c r="I210" s="184"/>
      <c r="J210" s="181"/>
      <c r="K210" s="181"/>
      <c r="L210" s="181"/>
      <c r="M210" s="181"/>
      <c r="N210" s="181"/>
    </row>
    <row r="211" spans="1:14">
      <c r="A211" s="181"/>
      <c r="B211" s="181"/>
      <c r="G211" s="182"/>
      <c r="H211" s="184"/>
      <c r="I211" s="184"/>
      <c r="J211" s="181"/>
      <c r="K211" s="181"/>
      <c r="L211" s="181"/>
      <c r="M211" s="181"/>
      <c r="N211" s="181"/>
    </row>
    <row r="212" spans="1:14">
      <c r="A212" s="181"/>
      <c r="B212" s="181"/>
      <c r="G212" s="182"/>
      <c r="H212" s="184"/>
      <c r="I212" s="184"/>
      <c r="J212" s="181"/>
      <c r="K212" s="181"/>
      <c r="L212" s="181"/>
      <c r="M212" s="181"/>
      <c r="N212" s="181"/>
    </row>
    <row r="213" spans="1:14">
      <c r="A213" s="181"/>
      <c r="B213" s="181"/>
      <c r="G213" s="182"/>
      <c r="H213" s="184"/>
      <c r="I213" s="184"/>
      <c r="J213" s="181"/>
      <c r="K213" s="181"/>
      <c r="L213" s="181"/>
      <c r="M213" s="181"/>
      <c r="N213" s="181"/>
    </row>
    <row r="214" spans="1:14">
      <c r="A214" s="181"/>
      <c r="B214" s="181"/>
      <c r="G214" s="182"/>
      <c r="H214" s="184"/>
      <c r="I214" s="184"/>
      <c r="J214" s="181"/>
      <c r="K214" s="181"/>
      <c r="L214" s="181"/>
      <c r="M214" s="181"/>
      <c r="N214" s="181"/>
    </row>
    <row r="215" spans="1:14">
      <c r="A215" s="181"/>
      <c r="B215" s="181"/>
      <c r="G215" s="182"/>
      <c r="H215" s="184"/>
      <c r="I215" s="184"/>
      <c r="J215" s="181"/>
      <c r="K215" s="181"/>
      <c r="L215" s="181"/>
      <c r="M215" s="181"/>
      <c r="N215" s="181"/>
    </row>
    <row r="216" spans="1:14">
      <c r="A216" s="181"/>
      <c r="B216" s="181"/>
      <c r="G216" s="182"/>
      <c r="H216" s="184"/>
      <c r="I216" s="184"/>
      <c r="J216" s="181"/>
      <c r="K216" s="181"/>
      <c r="L216" s="181"/>
      <c r="M216" s="181"/>
      <c r="N216" s="181"/>
    </row>
    <row r="217" spans="1:14">
      <c r="A217" s="181"/>
      <c r="B217" s="181"/>
      <c r="G217" s="182"/>
      <c r="H217" s="184"/>
      <c r="I217" s="184"/>
      <c r="J217" s="181"/>
      <c r="K217" s="181"/>
      <c r="L217" s="181"/>
      <c r="M217" s="181"/>
      <c r="N217" s="181"/>
    </row>
    <row r="218" spans="1:14">
      <c r="A218" s="181"/>
      <c r="B218" s="181"/>
      <c r="G218" s="182"/>
      <c r="H218" s="184"/>
      <c r="I218" s="184"/>
      <c r="J218" s="181"/>
      <c r="K218" s="181"/>
      <c r="L218" s="181"/>
      <c r="M218" s="181"/>
      <c r="N218" s="181"/>
    </row>
    <row r="219" spans="1:14">
      <c r="A219" s="181"/>
      <c r="B219" s="181"/>
      <c r="G219" s="182"/>
      <c r="H219" s="184"/>
      <c r="I219" s="184"/>
      <c r="J219" s="181"/>
      <c r="K219" s="181"/>
      <c r="L219" s="181"/>
      <c r="M219" s="181"/>
      <c r="N219" s="181"/>
    </row>
    <row r="220" spans="1:14">
      <c r="A220" s="181"/>
      <c r="B220" s="181"/>
      <c r="G220" s="182"/>
      <c r="H220" s="184"/>
      <c r="I220" s="184"/>
      <c r="J220" s="181"/>
      <c r="K220" s="181"/>
      <c r="L220" s="181"/>
      <c r="M220" s="181"/>
      <c r="N220" s="181"/>
    </row>
    <row r="221" spans="1:14">
      <c r="A221" s="181"/>
      <c r="B221" s="181"/>
      <c r="G221" s="182"/>
      <c r="H221" s="184"/>
      <c r="I221" s="184"/>
      <c r="J221" s="181"/>
      <c r="K221" s="181"/>
      <c r="L221" s="181"/>
      <c r="M221" s="181"/>
      <c r="N221" s="181"/>
    </row>
    <row r="222" spans="1:14">
      <c r="A222" s="181"/>
      <c r="B222" s="181"/>
      <c r="G222" s="182"/>
      <c r="H222" s="184"/>
      <c r="I222" s="184"/>
      <c r="J222" s="181"/>
      <c r="K222" s="181"/>
      <c r="L222" s="181"/>
      <c r="M222" s="181"/>
      <c r="N222" s="181"/>
    </row>
    <row r="223" spans="1:14">
      <c r="A223" s="181"/>
      <c r="B223" s="181"/>
      <c r="G223" s="182"/>
      <c r="H223" s="184"/>
      <c r="I223" s="184"/>
      <c r="J223" s="181"/>
      <c r="K223" s="181"/>
      <c r="L223" s="181"/>
      <c r="M223" s="181"/>
      <c r="N223" s="181"/>
    </row>
    <row r="224" spans="1:14">
      <c r="A224" s="181"/>
      <c r="B224" s="181"/>
      <c r="G224" s="182"/>
      <c r="H224" s="184"/>
      <c r="I224" s="184"/>
      <c r="J224" s="181"/>
      <c r="K224" s="181"/>
      <c r="L224" s="181"/>
      <c r="M224" s="181"/>
      <c r="N224" s="181"/>
    </row>
    <row r="225" spans="1:14">
      <c r="A225" s="181"/>
      <c r="B225" s="181"/>
      <c r="G225" s="182"/>
      <c r="H225" s="184"/>
      <c r="I225" s="184"/>
      <c r="J225" s="181"/>
      <c r="K225" s="181"/>
      <c r="L225" s="181"/>
      <c r="M225" s="181"/>
      <c r="N225" s="181"/>
    </row>
    <row r="226" spans="1:14">
      <c r="A226" s="181"/>
      <c r="B226" s="181"/>
      <c r="G226" s="182"/>
      <c r="H226" s="184"/>
      <c r="I226" s="184"/>
      <c r="J226" s="181"/>
      <c r="K226" s="181"/>
      <c r="L226" s="181"/>
      <c r="M226" s="181"/>
      <c r="N226" s="181"/>
    </row>
    <row r="227" spans="1:14">
      <c r="A227" s="181"/>
      <c r="B227" s="181"/>
      <c r="G227" s="182"/>
      <c r="H227" s="184"/>
      <c r="I227" s="184"/>
      <c r="J227" s="181"/>
      <c r="K227" s="181"/>
      <c r="L227" s="181"/>
      <c r="M227" s="181"/>
      <c r="N227" s="181"/>
    </row>
    <row r="228" spans="1:14">
      <c r="A228" s="181"/>
      <c r="B228" s="181"/>
      <c r="G228" s="182"/>
      <c r="H228" s="184"/>
      <c r="I228" s="184"/>
      <c r="J228" s="181"/>
      <c r="K228" s="181"/>
      <c r="L228" s="181"/>
      <c r="M228" s="181"/>
      <c r="N228" s="181"/>
    </row>
    <row r="229" spans="1:14">
      <c r="A229" s="181"/>
      <c r="B229" s="181"/>
      <c r="G229" s="182"/>
      <c r="H229" s="184"/>
      <c r="I229" s="184"/>
      <c r="J229" s="181"/>
      <c r="K229" s="181"/>
      <c r="L229" s="181"/>
      <c r="M229" s="181"/>
      <c r="N229" s="181"/>
    </row>
    <row r="230" spans="1:14">
      <c r="A230" s="181"/>
      <c r="B230" s="181"/>
      <c r="G230" s="182"/>
      <c r="H230" s="184"/>
      <c r="I230" s="184"/>
      <c r="J230" s="181"/>
      <c r="K230" s="181"/>
      <c r="L230" s="181"/>
      <c r="M230" s="181"/>
      <c r="N230" s="181"/>
    </row>
    <row r="231" spans="1:14">
      <c r="A231" s="181"/>
      <c r="B231" s="181"/>
      <c r="G231" s="182"/>
      <c r="H231" s="184"/>
      <c r="I231" s="184"/>
      <c r="J231" s="181"/>
      <c r="K231" s="181"/>
      <c r="L231" s="181"/>
      <c r="M231" s="181"/>
      <c r="N231" s="181"/>
    </row>
    <row r="232" spans="1:14">
      <c r="A232" s="181"/>
      <c r="B232" s="181"/>
      <c r="G232" s="182"/>
      <c r="H232" s="184"/>
      <c r="I232" s="184"/>
      <c r="J232" s="181"/>
      <c r="K232" s="181"/>
      <c r="L232" s="181"/>
      <c r="M232" s="181"/>
      <c r="N232" s="181"/>
    </row>
    <row r="233" spans="1:14">
      <c r="A233" s="181"/>
      <c r="B233" s="181"/>
      <c r="G233" s="182"/>
      <c r="H233" s="184"/>
      <c r="I233" s="184"/>
      <c r="J233" s="181"/>
      <c r="K233" s="181"/>
      <c r="L233" s="181"/>
      <c r="M233" s="181"/>
      <c r="N233" s="181"/>
    </row>
    <row r="234" spans="1:14">
      <c r="A234" s="181"/>
      <c r="B234" s="181"/>
      <c r="G234" s="182"/>
      <c r="H234" s="184"/>
      <c r="I234" s="184"/>
      <c r="J234" s="181"/>
      <c r="K234" s="181"/>
      <c r="L234" s="181"/>
      <c r="M234" s="181"/>
      <c r="N234" s="181"/>
    </row>
    <row r="235" spans="1:14">
      <c r="A235" s="181"/>
      <c r="B235" s="181"/>
      <c r="G235" s="182"/>
      <c r="H235" s="184"/>
      <c r="I235" s="184"/>
      <c r="J235" s="181"/>
      <c r="K235" s="181"/>
      <c r="L235" s="181"/>
      <c r="M235" s="181"/>
      <c r="N235" s="181"/>
    </row>
    <row r="236" spans="1:14">
      <c r="A236" s="181"/>
      <c r="B236" s="181"/>
      <c r="G236" s="182"/>
      <c r="H236" s="184"/>
      <c r="I236" s="184"/>
      <c r="J236" s="181"/>
      <c r="K236" s="181"/>
      <c r="L236" s="181"/>
      <c r="M236" s="181"/>
      <c r="N236" s="181"/>
    </row>
    <row r="237" spans="1:14">
      <c r="A237" s="181"/>
      <c r="B237" s="181"/>
      <c r="G237" s="182"/>
      <c r="H237" s="184"/>
      <c r="I237" s="184"/>
      <c r="J237" s="181"/>
      <c r="K237" s="181"/>
      <c r="L237" s="181"/>
      <c r="M237" s="181"/>
      <c r="N237" s="181"/>
    </row>
    <row r="238" spans="1:14">
      <c r="A238" s="181"/>
      <c r="B238" s="181"/>
      <c r="G238" s="182"/>
      <c r="H238" s="184"/>
      <c r="I238" s="184"/>
      <c r="J238" s="181"/>
      <c r="K238" s="181"/>
      <c r="L238" s="181"/>
      <c r="M238" s="181"/>
      <c r="N238" s="181"/>
    </row>
    <row r="239" spans="1:14">
      <c r="A239" s="181"/>
      <c r="B239" s="181"/>
      <c r="G239" s="182"/>
      <c r="H239" s="184"/>
      <c r="I239" s="184"/>
      <c r="J239" s="181"/>
      <c r="K239" s="181"/>
      <c r="L239" s="181"/>
      <c r="M239" s="181"/>
      <c r="N239" s="181"/>
    </row>
    <row r="240" spans="1:14">
      <c r="A240" s="181"/>
      <c r="B240" s="181"/>
      <c r="G240" s="182"/>
      <c r="H240" s="184"/>
      <c r="I240" s="184"/>
      <c r="J240" s="181"/>
      <c r="K240" s="181"/>
      <c r="L240" s="181"/>
      <c r="M240" s="181"/>
      <c r="N240" s="181"/>
    </row>
    <row r="241" spans="1:14">
      <c r="A241" s="181"/>
      <c r="B241" s="181"/>
      <c r="G241" s="182"/>
      <c r="H241" s="184"/>
      <c r="I241" s="184"/>
      <c r="J241" s="181"/>
      <c r="K241" s="181"/>
      <c r="L241" s="181"/>
      <c r="M241" s="181"/>
      <c r="N241" s="181"/>
    </row>
    <row r="242" spans="1:14">
      <c r="A242" s="181"/>
      <c r="B242" s="181"/>
      <c r="G242" s="182"/>
      <c r="H242" s="184"/>
      <c r="I242" s="184"/>
      <c r="J242" s="181"/>
      <c r="K242" s="181"/>
      <c r="L242" s="181"/>
      <c r="M242" s="181"/>
      <c r="N242" s="181"/>
    </row>
    <row r="243" spans="1:14">
      <c r="A243" s="181"/>
      <c r="B243" s="181"/>
      <c r="G243" s="182"/>
      <c r="H243" s="184"/>
      <c r="I243" s="184"/>
      <c r="J243" s="181"/>
      <c r="K243" s="181"/>
      <c r="L243" s="181"/>
      <c r="M243" s="181"/>
      <c r="N243" s="181"/>
    </row>
    <row r="244" spans="1:14">
      <c r="A244" s="181"/>
      <c r="B244" s="181"/>
      <c r="G244" s="182"/>
      <c r="H244" s="184"/>
      <c r="I244" s="184"/>
      <c r="J244" s="181"/>
      <c r="K244" s="181"/>
      <c r="L244" s="181"/>
      <c r="M244" s="181"/>
      <c r="N244" s="181"/>
    </row>
    <row r="245" spans="1:14">
      <c r="A245" s="181"/>
      <c r="B245" s="181"/>
      <c r="G245" s="182"/>
      <c r="H245" s="184"/>
      <c r="I245" s="184"/>
      <c r="J245" s="181"/>
      <c r="K245" s="181"/>
      <c r="L245" s="181"/>
      <c r="M245" s="181"/>
      <c r="N245" s="181"/>
    </row>
    <row r="246" spans="1:14">
      <c r="A246" s="181"/>
      <c r="B246" s="181"/>
      <c r="G246" s="182"/>
      <c r="H246" s="184"/>
      <c r="I246" s="184"/>
      <c r="J246" s="181"/>
      <c r="K246" s="181"/>
      <c r="L246" s="181"/>
      <c r="M246" s="181"/>
      <c r="N246" s="181"/>
    </row>
    <row r="247" spans="1:14">
      <c r="A247" s="181"/>
      <c r="B247" s="181"/>
      <c r="G247" s="182"/>
      <c r="H247" s="184"/>
      <c r="I247" s="184"/>
      <c r="J247" s="181"/>
      <c r="K247" s="181"/>
      <c r="L247" s="181"/>
      <c r="M247" s="181"/>
      <c r="N247" s="181"/>
    </row>
    <row r="248" spans="1:14">
      <c r="A248" s="181"/>
      <c r="B248" s="181"/>
      <c r="G248" s="182"/>
      <c r="H248" s="184"/>
      <c r="I248" s="184"/>
      <c r="J248" s="181"/>
      <c r="K248" s="181"/>
      <c r="L248" s="181"/>
      <c r="M248" s="181"/>
      <c r="N248" s="181"/>
    </row>
    <row r="249" spans="1:14">
      <c r="A249" s="181"/>
      <c r="B249" s="181"/>
      <c r="G249" s="182"/>
      <c r="H249" s="184"/>
      <c r="I249" s="184"/>
      <c r="J249" s="181"/>
      <c r="K249" s="181"/>
      <c r="L249" s="181"/>
      <c r="M249" s="181"/>
      <c r="N249" s="181"/>
    </row>
    <row r="250" spans="1:14">
      <c r="A250" s="181"/>
      <c r="B250" s="181"/>
      <c r="G250" s="182"/>
      <c r="H250" s="184"/>
      <c r="I250" s="184"/>
      <c r="J250" s="181"/>
      <c r="K250" s="181"/>
      <c r="L250" s="181"/>
      <c r="M250" s="181"/>
      <c r="N250" s="181"/>
    </row>
    <row r="251" spans="1:14">
      <c r="A251" s="181"/>
      <c r="B251" s="181"/>
      <c r="G251" s="182"/>
      <c r="H251" s="184"/>
      <c r="I251" s="184"/>
      <c r="J251" s="181"/>
      <c r="K251" s="181"/>
      <c r="L251" s="181"/>
      <c r="M251" s="181"/>
      <c r="N251" s="181"/>
    </row>
    <row r="252" spans="1:14">
      <c r="A252" s="181"/>
      <c r="B252" s="181"/>
      <c r="G252" s="182"/>
      <c r="H252" s="184"/>
      <c r="I252" s="184"/>
      <c r="J252" s="181"/>
      <c r="K252" s="181"/>
      <c r="L252" s="181"/>
      <c r="M252" s="181"/>
      <c r="N252" s="181"/>
    </row>
    <row r="253" spans="1:14">
      <c r="A253" s="181"/>
      <c r="B253" s="181"/>
      <c r="G253" s="182"/>
      <c r="H253" s="184"/>
      <c r="I253" s="184"/>
      <c r="J253" s="181"/>
      <c r="K253" s="181"/>
      <c r="L253" s="181"/>
      <c r="M253" s="181"/>
      <c r="N253" s="181"/>
    </row>
    <row r="254" spans="1:14">
      <c r="A254" s="181"/>
      <c r="B254" s="181"/>
      <c r="G254" s="182"/>
      <c r="H254" s="184"/>
      <c r="I254" s="184"/>
      <c r="J254" s="181"/>
      <c r="K254" s="181"/>
      <c r="L254" s="181"/>
      <c r="M254" s="181"/>
      <c r="N254" s="181"/>
    </row>
    <row r="255" spans="1:14">
      <c r="A255" s="181"/>
      <c r="B255" s="181"/>
      <c r="G255" s="182"/>
      <c r="H255" s="184"/>
      <c r="I255" s="184"/>
      <c r="J255" s="181"/>
      <c r="K255" s="181"/>
      <c r="L255" s="181"/>
      <c r="M255" s="181"/>
      <c r="N255" s="181"/>
    </row>
    <row r="256" spans="1:14">
      <c r="A256" s="181"/>
      <c r="B256" s="181"/>
      <c r="G256" s="182"/>
      <c r="H256" s="184"/>
      <c r="I256" s="184"/>
      <c r="J256" s="181"/>
      <c r="K256" s="181"/>
      <c r="L256" s="181"/>
      <c r="M256" s="181"/>
      <c r="N256" s="181"/>
    </row>
    <row r="257" spans="1:14">
      <c r="A257" s="181"/>
      <c r="B257" s="181"/>
      <c r="G257" s="182"/>
      <c r="H257" s="184"/>
      <c r="I257" s="184"/>
      <c r="J257" s="181"/>
      <c r="K257" s="181"/>
      <c r="L257" s="181"/>
      <c r="M257" s="181"/>
      <c r="N257" s="181"/>
    </row>
    <row r="258" spans="1:14">
      <c r="A258" s="181"/>
      <c r="B258" s="181"/>
      <c r="G258" s="182"/>
      <c r="H258" s="184"/>
      <c r="I258" s="184"/>
      <c r="J258" s="181"/>
      <c r="K258" s="181"/>
      <c r="L258" s="181"/>
      <c r="M258" s="181"/>
      <c r="N258" s="181"/>
    </row>
    <row r="259" spans="1:14">
      <c r="A259" s="181"/>
      <c r="B259" s="181"/>
      <c r="G259" s="182"/>
      <c r="H259" s="184"/>
      <c r="I259" s="184"/>
      <c r="J259" s="181"/>
      <c r="K259" s="181"/>
      <c r="L259" s="181"/>
      <c r="M259" s="181"/>
      <c r="N259" s="181"/>
    </row>
    <row r="260" spans="1:14">
      <c r="A260" s="181"/>
      <c r="B260" s="181"/>
      <c r="G260" s="182"/>
      <c r="H260" s="184"/>
      <c r="I260" s="184"/>
      <c r="J260" s="181"/>
      <c r="K260" s="181"/>
      <c r="L260" s="181"/>
      <c r="M260" s="181"/>
      <c r="N260" s="181"/>
    </row>
    <row r="261" spans="1:14">
      <c r="A261" s="181"/>
      <c r="B261" s="181"/>
      <c r="G261" s="182"/>
      <c r="H261" s="184"/>
      <c r="I261" s="184"/>
      <c r="J261" s="181"/>
      <c r="K261" s="181"/>
      <c r="L261" s="181"/>
      <c r="M261" s="181"/>
      <c r="N261" s="181"/>
    </row>
    <row r="262" spans="1:14">
      <c r="A262" s="181"/>
      <c r="B262" s="181"/>
      <c r="G262" s="182"/>
      <c r="H262" s="184"/>
      <c r="I262" s="184"/>
      <c r="J262" s="181"/>
      <c r="K262" s="181"/>
      <c r="L262" s="181"/>
      <c r="M262" s="181"/>
      <c r="N262" s="181"/>
    </row>
    <row r="263" spans="1:14">
      <c r="A263" s="181"/>
      <c r="B263" s="181"/>
      <c r="G263" s="182"/>
      <c r="H263" s="184"/>
      <c r="I263" s="184"/>
      <c r="J263" s="181"/>
      <c r="K263" s="181"/>
      <c r="L263" s="181"/>
      <c r="M263" s="181"/>
      <c r="N263" s="181"/>
    </row>
    <row r="264" spans="1:14">
      <c r="A264" s="181"/>
      <c r="B264" s="181"/>
      <c r="G264" s="182"/>
      <c r="H264" s="184"/>
      <c r="I264" s="184"/>
      <c r="J264" s="181"/>
      <c r="K264" s="181"/>
      <c r="L264" s="181"/>
      <c r="M264" s="181"/>
      <c r="N264" s="181"/>
    </row>
    <row r="265" spans="1:14">
      <c r="A265" s="181"/>
      <c r="B265" s="181"/>
      <c r="G265" s="182"/>
      <c r="H265" s="184"/>
      <c r="I265" s="184"/>
      <c r="J265" s="181"/>
      <c r="K265" s="181"/>
      <c r="L265" s="181"/>
      <c r="M265" s="181"/>
      <c r="N265" s="181"/>
    </row>
    <row r="266" spans="1:14">
      <c r="A266" s="181"/>
      <c r="B266" s="181"/>
      <c r="G266" s="182"/>
      <c r="H266" s="184"/>
      <c r="I266" s="184"/>
      <c r="J266" s="181"/>
      <c r="K266" s="181"/>
      <c r="L266" s="181"/>
      <c r="M266" s="181"/>
      <c r="N266" s="181"/>
    </row>
    <row r="267" spans="1:14">
      <c r="A267" s="181"/>
      <c r="B267" s="181"/>
      <c r="G267" s="182"/>
      <c r="H267" s="184"/>
      <c r="I267" s="184"/>
      <c r="J267" s="181"/>
      <c r="K267" s="181"/>
      <c r="L267" s="181"/>
      <c r="M267" s="181"/>
      <c r="N267" s="181"/>
    </row>
    <row r="268" spans="1:14">
      <c r="A268" s="181"/>
      <c r="B268" s="181"/>
      <c r="G268" s="182"/>
      <c r="H268" s="184"/>
      <c r="I268" s="184"/>
      <c r="J268" s="181"/>
      <c r="K268" s="181"/>
      <c r="L268" s="181"/>
      <c r="M268" s="181"/>
      <c r="N268" s="181"/>
    </row>
    <row r="269" spans="1:14">
      <c r="A269" s="181"/>
      <c r="B269" s="181"/>
      <c r="G269" s="182"/>
      <c r="H269" s="184"/>
      <c r="I269" s="184"/>
      <c r="J269" s="181"/>
      <c r="K269" s="181"/>
      <c r="L269" s="181"/>
      <c r="M269" s="181"/>
      <c r="N269" s="181"/>
    </row>
    <row r="270" spans="1:14">
      <c r="A270" s="181"/>
      <c r="B270" s="181"/>
      <c r="G270" s="182"/>
      <c r="H270" s="184"/>
      <c r="I270" s="184"/>
      <c r="J270" s="181"/>
      <c r="K270" s="181"/>
      <c r="L270" s="181"/>
      <c r="M270" s="181"/>
      <c r="N270" s="181"/>
    </row>
    <row r="271" spans="1:14">
      <c r="A271" s="181"/>
      <c r="B271" s="181"/>
      <c r="G271" s="182"/>
      <c r="H271" s="184"/>
      <c r="I271" s="184"/>
      <c r="J271" s="181"/>
      <c r="K271" s="181"/>
      <c r="L271" s="181"/>
      <c r="M271" s="181"/>
      <c r="N271" s="181"/>
    </row>
    <row r="272" spans="1:14">
      <c r="A272" s="181"/>
      <c r="B272" s="181"/>
      <c r="G272" s="182"/>
      <c r="H272" s="184"/>
      <c r="I272" s="184"/>
      <c r="J272" s="181"/>
      <c r="K272" s="181"/>
      <c r="L272" s="181"/>
      <c r="M272" s="181"/>
      <c r="N272" s="181"/>
    </row>
    <row r="273" spans="1:14">
      <c r="A273" s="181"/>
      <c r="B273" s="181"/>
      <c r="G273" s="182"/>
      <c r="H273" s="184"/>
      <c r="I273" s="184"/>
      <c r="J273" s="181"/>
      <c r="K273" s="181"/>
      <c r="L273" s="181"/>
      <c r="M273" s="181"/>
      <c r="N273" s="181"/>
    </row>
    <row r="274" spans="1:14">
      <c r="A274" s="181"/>
      <c r="B274" s="181"/>
      <c r="G274" s="182"/>
      <c r="H274" s="184"/>
      <c r="I274" s="184"/>
      <c r="J274" s="181"/>
      <c r="K274" s="181"/>
      <c r="L274" s="181"/>
      <c r="M274" s="181"/>
      <c r="N274" s="181"/>
    </row>
    <row r="275" spans="1:14">
      <c r="A275" s="181"/>
      <c r="B275" s="181"/>
      <c r="G275" s="182"/>
      <c r="H275" s="184"/>
      <c r="I275" s="184"/>
      <c r="J275" s="181"/>
      <c r="K275" s="181"/>
      <c r="L275" s="181"/>
      <c r="M275" s="181"/>
      <c r="N275" s="181"/>
    </row>
    <row r="276" spans="1:14">
      <c r="A276" s="181"/>
      <c r="B276" s="181"/>
      <c r="G276" s="182"/>
      <c r="H276" s="184"/>
      <c r="I276" s="184"/>
      <c r="J276" s="181"/>
      <c r="K276" s="181"/>
      <c r="L276" s="181"/>
      <c r="M276" s="181"/>
      <c r="N276" s="181"/>
    </row>
    <row r="277" spans="1:14">
      <c r="A277" s="181"/>
      <c r="B277" s="181"/>
      <c r="G277" s="182"/>
      <c r="H277" s="184"/>
      <c r="I277" s="184"/>
      <c r="J277" s="181"/>
      <c r="K277" s="181"/>
      <c r="L277" s="181"/>
      <c r="M277" s="181"/>
      <c r="N277" s="181"/>
    </row>
    <row r="278" spans="1:14">
      <c r="A278" s="181"/>
      <c r="B278" s="181"/>
      <c r="G278" s="182"/>
      <c r="H278" s="184"/>
      <c r="I278" s="184"/>
      <c r="J278" s="181"/>
      <c r="K278" s="181"/>
      <c r="L278" s="181"/>
      <c r="M278" s="181"/>
      <c r="N278" s="181"/>
    </row>
    <row r="279" spans="1:14">
      <c r="A279" s="181"/>
      <c r="B279" s="181"/>
      <c r="G279" s="182"/>
      <c r="H279" s="184"/>
      <c r="I279" s="184"/>
      <c r="J279" s="181"/>
      <c r="K279" s="181"/>
      <c r="L279" s="181"/>
      <c r="M279" s="181"/>
      <c r="N279" s="181"/>
    </row>
    <row r="280" spans="1:14">
      <c r="A280" s="181"/>
      <c r="B280" s="181"/>
      <c r="G280" s="182"/>
      <c r="H280" s="184"/>
      <c r="I280" s="184"/>
      <c r="J280" s="181"/>
      <c r="K280" s="181"/>
      <c r="L280" s="181"/>
      <c r="M280" s="181"/>
      <c r="N280" s="181"/>
    </row>
    <row r="281" spans="1:14">
      <c r="A281" s="181"/>
      <c r="B281" s="181"/>
      <c r="G281" s="182"/>
      <c r="H281" s="184"/>
      <c r="I281" s="184"/>
      <c r="J281" s="181"/>
      <c r="K281" s="181"/>
      <c r="L281" s="181"/>
      <c r="M281" s="181"/>
      <c r="N281" s="181"/>
    </row>
    <row r="282" spans="1:14">
      <c r="A282" s="181"/>
      <c r="B282" s="181"/>
      <c r="G282" s="182"/>
      <c r="H282" s="184"/>
      <c r="I282" s="184"/>
      <c r="J282" s="181"/>
      <c r="K282" s="181"/>
      <c r="L282" s="181"/>
      <c r="M282" s="181"/>
      <c r="N282" s="181"/>
    </row>
    <row r="283" spans="1:14">
      <c r="A283" s="181"/>
      <c r="B283" s="181"/>
      <c r="G283" s="182"/>
      <c r="H283" s="184"/>
      <c r="I283" s="184"/>
      <c r="J283" s="181"/>
      <c r="K283" s="181"/>
      <c r="L283" s="181"/>
      <c r="M283" s="181"/>
      <c r="N283" s="181"/>
    </row>
    <row r="284" spans="1:14">
      <c r="A284" s="181"/>
      <c r="B284" s="181"/>
      <c r="G284" s="182"/>
      <c r="H284" s="184"/>
      <c r="I284" s="184"/>
      <c r="J284" s="181"/>
      <c r="K284" s="181"/>
      <c r="L284" s="181"/>
      <c r="M284" s="181"/>
      <c r="N284" s="181"/>
    </row>
    <row r="285" spans="1:14">
      <c r="A285" s="181"/>
      <c r="B285" s="181"/>
      <c r="G285" s="182"/>
      <c r="H285" s="184"/>
      <c r="I285" s="184"/>
      <c r="J285" s="181"/>
      <c r="K285" s="181"/>
      <c r="L285" s="181"/>
      <c r="M285" s="181"/>
      <c r="N285" s="181"/>
    </row>
    <row r="286" spans="1:14">
      <c r="A286" s="181"/>
      <c r="B286" s="181"/>
      <c r="G286" s="182"/>
      <c r="H286" s="184"/>
      <c r="I286" s="184"/>
      <c r="J286" s="181"/>
      <c r="K286" s="181"/>
      <c r="L286" s="181"/>
      <c r="M286" s="181"/>
      <c r="N286" s="181"/>
    </row>
    <row r="287" spans="1:14">
      <c r="A287" s="181"/>
      <c r="B287" s="181"/>
      <c r="G287" s="182"/>
      <c r="H287" s="184"/>
      <c r="I287" s="184"/>
      <c r="J287" s="181"/>
      <c r="K287" s="181"/>
      <c r="L287" s="181"/>
      <c r="M287" s="181"/>
      <c r="N287" s="181"/>
    </row>
    <row r="288" spans="1:14">
      <c r="A288" s="181"/>
      <c r="B288" s="181"/>
      <c r="G288" s="182"/>
      <c r="H288" s="184"/>
      <c r="I288" s="184"/>
      <c r="J288" s="181"/>
      <c r="K288" s="181"/>
      <c r="L288" s="181"/>
      <c r="M288" s="181"/>
      <c r="N288" s="181"/>
    </row>
    <row r="289" spans="1:14">
      <c r="A289" s="181"/>
      <c r="B289" s="181"/>
      <c r="G289" s="182"/>
      <c r="H289" s="184"/>
      <c r="I289" s="184"/>
      <c r="J289" s="181"/>
      <c r="K289" s="181"/>
      <c r="L289" s="181"/>
      <c r="M289" s="181"/>
      <c r="N289" s="181"/>
    </row>
    <row r="290" spans="1:14">
      <c r="A290" s="181"/>
      <c r="B290" s="181"/>
      <c r="G290" s="182"/>
      <c r="H290" s="184"/>
      <c r="I290" s="184"/>
      <c r="J290" s="181"/>
      <c r="K290" s="181"/>
      <c r="L290" s="181"/>
      <c r="M290" s="181"/>
      <c r="N290" s="181"/>
    </row>
    <row r="291" spans="1:14">
      <c r="A291" s="181"/>
      <c r="B291" s="181"/>
      <c r="G291" s="182"/>
      <c r="H291" s="184"/>
      <c r="I291" s="184"/>
      <c r="J291" s="181"/>
      <c r="K291" s="181"/>
      <c r="L291" s="181"/>
      <c r="M291" s="181"/>
      <c r="N291" s="181"/>
    </row>
    <row r="292" spans="1:14">
      <c r="A292" s="181"/>
      <c r="B292" s="181"/>
      <c r="G292" s="182"/>
      <c r="H292" s="184"/>
      <c r="I292" s="184"/>
      <c r="J292" s="181"/>
      <c r="K292" s="181"/>
      <c r="L292" s="181"/>
      <c r="M292" s="181"/>
      <c r="N292" s="181"/>
    </row>
    <row r="293" spans="1:14">
      <c r="A293" s="181"/>
      <c r="B293" s="181"/>
      <c r="G293" s="182"/>
      <c r="H293" s="184"/>
      <c r="I293" s="184"/>
      <c r="J293" s="181"/>
      <c r="K293" s="181"/>
      <c r="L293" s="181"/>
      <c r="M293" s="181"/>
      <c r="N293" s="181"/>
    </row>
    <row r="294" spans="1:14">
      <c r="A294" s="181"/>
      <c r="B294" s="181"/>
      <c r="G294" s="182"/>
      <c r="H294" s="184"/>
      <c r="I294" s="184"/>
      <c r="J294" s="181"/>
      <c r="K294" s="181"/>
      <c r="L294" s="181"/>
      <c r="M294" s="181"/>
      <c r="N294" s="181"/>
    </row>
    <row r="295" spans="1:14">
      <c r="A295" s="181"/>
      <c r="B295" s="181"/>
      <c r="G295" s="182"/>
      <c r="H295" s="184"/>
      <c r="I295" s="184"/>
      <c r="J295" s="181"/>
      <c r="K295" s="181"/>
      <c r="L295" s="181"/>
      <c r="M295" s="181"/>
      <c r="N295" s="181"/>
    </row>
    <row r="296" spans="1:14">
      <c r="A296" s="181"/>
      <c r="B296" s="181"/>
      <c r="G296" s="182"/>
      <c r="H296" s="184"/>
      <c r="I296" s="184"/>
      <c r="J296" s="181"/>
      <c r="K296" s="181"/>
      <c r="L296" s="181"/>
      <c r="M296" s="181"/>
      <c r="N296" s="181"/>
    </row>
    <row r="297" spans="1:14">
      <c r="A297" s="181"/>
      <c r="B297" s="181"/>
      <c r="G297" s="182"/>
      <c r="H297" s="184"/>
      <c r="I297" s="184"/>
      <c r="J297" s="181"/>
      <c r="K297" s="181"/>
      <c r="L297" s="181"/>
      <c r="M297" s="181"/>
      <c r="N297" s="181"/>
    </row>
    <row r="298" spans="1:14">
      <c r="A298" s="181"/>
      <c r="B298" s="181"/>
      <c r="G298" s="182"/>
      <c r="H298" s="184"/>
      <c r="I298" s="184"/>
      <c r="J298" s="181"/>
      <c r="K298" s="181"/>
      <c r="L298" s="181"/>
      <c r="M298" s="181"/>
      <c r="N298" s="181"/>
    </row>
    <row r="299" spans="1:14">
      <c r="A299" s="181"/>
      <c r="B299" s="181"/>
      <c r="G299" s="182"/>
      <c r="H299" s="184"/>
      <c r="I299" s="184"/>
      <c r="J299" s="181"/>
      <c r="K299" s="181"/>
      <c r="L299" s="181"/>
      <c r="M299" s="181"/>
      <c r="N299" s="181"/>
    </row>
    <row r="300" spans="1:14">
      <c r="A300" s="181"/>
      <c r="B300" s="181"/>
      <c r="G300" s="182"/>
      <c r="H300" s="184"/>
      <c r="I300" s="184"/>
      <c r="J300" s="181"/>
      <c r="K300" s="181"/>
      <c r="L300" s="181"/>
      <c r="M300" s="181"/>
      <c r="N300" s="181"/>
    </row>
    <row r="301" spans="1:14">
      <c r="A301" s="181"/>
      <c r="B301" s="181"/>
      <c r="G301" s="182"/>
      <c r="H301" s="184"/>
      <c r="I301" s="184"/>
      <c r="J301" s="181"/>
      <c r="K301" s="181"/>
      <c r="L301" s="181"/>
      <c r="M301" s="181"/>
      <c r="N301" s="181"/>
    </row>
    <row r="302" spans="1:14">
      <c r="A302" s="181"/>
      <c r="B302" s="181"/>
      <c r="G302" s="182"/>
      <c r="H302" s="184"/>
      <c r="I302" s="184"/>
      <c r="J302" s="181"/>
      <c r="K302" s="181"/>
      <c r="L302" s="181"/>
      <c r="M302" s="181"/>
      <c r="N302" s="181"/>
    </row>
    <row r="303" spans="1:14">
      <c r="A303" s="181"/>
      <c r="B303" s="181"/>
      <c r="G303" s="182"/>
      <c r="H303" s="184"/>
      <c r="I303" s="184"/>
      <c r="J303" s="181"/>
      <c r="K303" s="181"/>
      <c r="L303" s="181"/>
      <c r="M303" s="181"/>
      <c r="N303" s="181"/>
    </row>
    <row r="304" spans="1:14">
      <c r="A304" s="181"/>
      <c r="B304" s="181"/>
      <c r="G304" s="182"/>
      <c r="H304" s="184"/>
      <c r="I304" s="184"/>
      <c r="J304" s="181"/>
      <c r="K304" s="181"/>
      <c r="L304" s="181"/>
      <c r="M304" s="181"/>
      <c r="N304" s="181"/>
    </row>
    <row r="305" spans="1:14">
      <c r="A305" s="181"/>
      <c r="B305" s="181"/>
      <c r="G305" s="182"/>
      <c r="H305" s="184"/>
      <c r="I305" s="184"/>
      <c r="J305" s="181"/>
      <c r="K305" s="181"/>
      <c r="L305" s="181"/>
      <c r="M305" s="181"/>
      <c r="N305" s="181"/>
    </row>
    <row r="306" spans="1:14">
      <c r="A306" s="181"/>
      <c r="B306" s="181"/>
      <c r="G306" s="182"/>
      <c r="H306" s="184"/>
      <c r="I306" s="184"/>
      <c r="J306" s="181"/>
      <c r="K306" s="181"/>
      <c r="L306" s="181"/>
      <c r="M306" s="181"/>
      <c r="N306" s="181"/>
    </row>
    <row r="307" spans="1:14">
      <c r="A307" s="181"/>
      <c r="B307" s="181"/>
      <c r="G307" s="182"/>
      <c r="H307" s="184"/>
      <c r="I307" s="184"/>
      <c r="J307" s="181"/>
      <c r="K307" s="181"/>
      <c r="L307" s="181"/>
      <c r="M307" s="181"/>
      <c r="N307" s="181"/>
    </row>
    <row r="308" spans="1:14">
      <c r="A308" s="181"/>
      <c r="B308" s="181"/>
      <c r="G308" s="182"/>
      <c r="H308" s="184"/>
      <c r="I308" s="184"/>
      <c r="J308" s="181"/>
      <c r="K308" s="181"/>
      <c r="L308" s="181"/>
      <c r="M308" s="181"/>
      <c r="N308" s="181"/>
    </row>
    <row r="309" spans="1:14">
      <c r="A309" s="181"/>
      <c r="B309" s="181"/>
      <c r="G309" s="182"/>
      <c r="H309" s="184"/>
      <c r="I309" s="184"/>
      <c r="J309" s="181"/>
      <c r="K309" s="181"/>
      <c r="L309" s="181"/>
      <c r="M309" s="181"/>
      <c r="N309" s="181"/>
    </row>
    <row r="310" spans="1:14">
      <c r="A310" s="181"/>
      <c r="B310" s="181"/>
      <c r="G310" s="182"/>
      <c r="H310" s="184"/>
      <c r="I310" s="184"/>
      <c r="J310" s="181"/>
      <c r="K310" s="181"/>
      <c r="L310" s="181"/>
      <c r="M310" s="181"/>
      <c r="N310" s="181"/>
    </row>
    <row r="311" spans="1:14">
      <c r="A311" s="181"/>
      <c r="B311" s="181"/>
      <c r="G311" s="182"/>
      <c r="H311" s="184"/>
      <c r="I311" s="184"/>
      <c r="J311" s="181"/>
      <c r="K311" s="181"/>
      <c r="L311" s="181"/>
      <c r="M311" s="181"/>
      <c r="N311" s="181"/>
    </row>
    <row r="312" spans="1:14">
      <c r="A312" s="181"/>
      <c r="B312" s="181"/>
      <c r="G312" s="182"/>
      <c r="H312" s="184"/>
      <c r="I312" s="184"/>
      <c r="J312" s="181"/>
      <c r="K312" s="181"/>
      <c r="L312" s="181"/>
      <c r="M312" s="181"/>
      <c r="N312" s="181"/>
    </row>
    <row r="313" spans="1:14">
      <c r="A313" s="181"/>
      <c r="B313" s="181"/>
      <c r="G313" s="182"/>
      <c r="H313" s="184"/>
      <c r="I313" s="184"/>
      <c r="J313" s="181"/>
      <c r="K313" s="181"/>
      <c r="L313" s="181"/>
      <c r="M313" s="181"/>
      <c r="N313" s="181"/>
    </row>
    <row r="314" spans="1:14">
      <c r="A314" s="181"/>
      <c r="B314" s="181"/>
      <c r="G314" s="182"/>
      <c r="H314" s="184"/>
      <c r="I314" s="184"/>
      <c r="J314" s="181"/>
      <c r="K314" s="181"/>
      <c r="L314" s="181"/>
      <c r="M314" s="181"/>
      <c r="N314" s="181"/>
    </row>
    <row r="315" spans="1:14">
      <c r="A315" s="181"/>
      <c r="B315" s="181"/>
      <c r="G315" s="182"/>
      <c r="H315" s="184"/>
      <c r="I315" s="184"/>
      <c r="J315" s="181"/>
      <c r="K315" s="181"/>
      <c r="L315" s="181"/>
      <c r="M315" s="181"/>
      <c r="N315" s="181"/>
    </row>
    <row r="316" spans="1:14">
      <c r="A316" s="181"/>
      <c r="B316" s="181"/>
      <c r="G316" s="182"/>
      <c r="H316" s="184"/>
      <c r="I316" s="184"/>
      <c r="J316" s="181"/>
      <c r="K316" s="181"/>
      <c r="L316" s="181"/>
      <c r="M316" s="181"/>
      <c r="N316" s="181"/>
    </row>
    <row r="317" spans="1:14">
      <c r="A317" s="181"/>
      <c r="B317" s="181"/>
      <c r="G317" s="182"/>
      <c r="H317" s="184"/>
      <c r="I317" s="184"/>
      <c r="J317" s="181"/>
      <c r="K317" s="181"/>
      <c r="L317" s="181"/>
      <c r="M317" s="181"/>
      <c r="N317" s="181"/>
    </row>
    <row r="318" spans="1:14">
      <c r="A318" s="181"/>
      <c r="B318" s="181"/>
      <c r="G318" s="182"/>
      <c r="H318" s="184"/>
      <c r="I318" s="184"/>
      <c r="J318" s="181"/>
      <c r="K318" s="181"/>
      <c r="L318" s="181"/>
      <c r="M318" s="181"/>
      <c r="N318" s="181"/>
    </row>
    <row r="319" spans="1:14">
      <c r="A319" s="181"/>
      <c r="B319" s="181"/>
      <c r="G319" s="182"/>
      <c r="H319" s="184"/>
      <c r="I319" s="184"/>
      <c r="J319" s="181"/>
      <c r="K319" s="181"/>
      <c r="L319" s="181"/>
      <c r="M319" s="181"/>
      <c r="N319" s="181"/>
    </row>
    <row r="320" spans="1:14">
      <c r="A320" s="181"/>
      <c r="B320" s="181"/>
      <c r="G320" s="182"/>
      <c r="H320" s="184"/>
      <c r="I320" s="184"/>
      <c r="J320" s="181"/>
      <c r="K320" s="181"/>
      <c r="L320" s="181"/>
      <c r="M320" s="181"/>
      <c r="N320" s="181"/>
    </row>
    <row r="321" spans="1:14">
      <c r="A321" s="181"/>
      <c r="B321" s="181"/>
      <c r="G321" s="182"/>
      <c r="H321" s="184"/>
      <c r="I321" s="184"/>
      <c r="J321" s="181"/>
      <c r="K321" s="181"/>
      <c r="L321" s="181"/>
      <c r="M321" s="181"/>
      <c r="N321" s="181"/>
    </row>
    <row r="322" spans="1:14">
      <c r="A322" s="181"/>
      <c r="B322" s="181"/>
      <c r="G322" s="182"/>
      <c r="H322" s="184"/>
      <c r="I322" s="184"/>
      <c r="J322" s="181"/>
      <c r="K322" s="181"/>
      <c r="L322" s="181"/>
      <c r="M322" s="181"/>
      <c r="N322" s="181"/>
    </row>
    <row r="323" spans="1:14">
      <c r="A323" s="181"/>
      <c r="B323" s="181"/>
      <c r="G323" s="182"/>
      <c r="H323" s="184"/>
      <c r="I323" s="184"/>
      <c r="J323" s="181"/>
      <c r="K323" s="181"/>
      <c r="L323" s="181"/>
      <c r="M323" s="181"/>
      <c r="N323" s="181"/>
    </row>
    <row r="324" spans="1:14">
      <c r="A324" s="181"/>
      <c r="B324" s="181"/>
      <c r="G324" s="182"/>
      <c r="H324" s="184"/>
      <c r="I324" s="184"/>
      <c r="J324" s="181"/>
      <c r="K324" s="181"/>
      <c r="L324" s="181"/>
      <c r="M324" s="181"/>
      <c r="N324" s="181"/>
    </row>
    <row r="325" spans="1:14">
      <c r="A325" s="181"/>
      <c r="B325" s="181"/>
      <c r="G325" s="182"/>
      <c r="H325" s="184"/>
      <c r="I325" s="184"/>
      <c r="J325" s="181"/>
      <c r="K325" s="181"/>
      <c r="L325" s="181"/>
      <c r="M325" s="181"/>
      <c r="N325" s="181"/>
    </row>
    <row r="326" spans="1:14">
      <c r="A326" s="181"/>
      <c r="B326" s="181"/>
      <c r="G326" s="182"/>
      <c r="H326" s="184"/>
      <c r="I326" s="184"/>
      <c r="J326" s="181"/>
      <c r="K326" s="181"/>
      <c r="L326" s="181"/>
      <c r="M326" s="181"/>
      <c r="N326" s="181"/>
    </row>
    <row r="327" spans="1:14">
      <c r="A327" s="181"/>
      <c r="B327" s="181"/>
      <c r="G327" s="182"/>
      <c r="H327" s="184"/>
      <c r="I327" s="184"/>
      <c r="J327" s="181"/>
      <c r="K327" s="181"/>
      <c r="L327" s="181"/>
      <c r="M327" s="181"/>
      <c r="N327" s="181"/>
    </row>
    <row r="328" spans="1:14">
      <c r="A328" s="181"/>
      <c r="B328" s="181"/>
      <c r="G328" s="182"/>
      <c r="H328" s="184"/>
      <c r="I328" s="184"/>
      <c r="J328" s="181"/>
      <c r="K328" s="181"/>
      <c r="L328" s="181"/>
      <c r="M328" s="181"/>
      <c r="N328" s="181"/>
    </row>
    <row r="329" spans="1:14">
      <c r="A329" s="181"/>
      <c r="B329" s="181"/>
      <c r="G329" s="182"/>
      <c r="H329" s="184"/>
      <c r="I329" s="184"/>
      <c r="J329" s="181"/>
      <c r="K329" s="181"/>
      <c r="L329" s="181"/>
      <c r="M329" s="181"/>
      <c r="N329" s="181"/>
    </row>
    <row r="330" spans="1:14">
      <c r="A330" s="181"/>
      <c r="B330" s="181"/>
      <c r="G330" s="182"/>
      <c r="H330" s="184"/>
      <c r="I330" s="184"/>
      <c r="J330" s="181"/>
      <c r="K330" s="181"/>
      <c r="L330" s="181"/>
      <c r="M330" s="181"/>
      <c r="N330" s="181"/>
    </row>
    <row r="331" spans="1:14">
      <c r="A331" s="181"/>
      <c r="B331" s="181"/>
      <c r="G331" s="182"/>
      <c r="H331" s="184"/>
      <c r="I331" s="184"/>
      <c r="J331" s="181"/>
      <c r="K331" s="181"/>
      <c r="L331" s="181"/>
      <c r="M331" s="181"/>
      <c r="N331" s="181"/>
    </row>
    <row r="332" spans="1:14">
      <c r="A332" s="181"/>
      <c r="B332" s="181"/>
      <c r="G332" s="182"/>
      <c r="H332" s="184"/>
      <c r="I332" s="184"/>
      <c r="J332" s="181"/>
      <c r="K332" s="181"/>
      <c r="L332" s="181"/>
      <c r="M332" s="181"/>
      <c r="N332" s="181"/>
    </row>
    <row r="333" spans="1:14">
      <c r="A333" s="181"/>
      <c r="B333" s="181"/>
      <c r="G333" s="182"/>
      <c r="H333" s="184"/>
      <c r="I333" s="184"/>
      <c r="J333" s="181"/>
      <c r="K333" s="181"/>
      <c r="L333" s="181"/>
      <c r="M333" s="181"/>
      <c r="N333" s="181"/>
    </row>
    <row r="334" spans="1:14">
      <c r="A334" s="181"/>
      <c r="B334" s="181"/>
      <c r="G334" s="182"/>
      <c r="H334" s="184"/>
      <c r="I334" s="184"/>
      <c r="J334" s="181"/>
      <c r="K334" s="181"/>
      <c r="L334" s="181"/>
      <c r="M334" s="181"/>
      <c r="N334" s="181"/>
    </row>
    <row r="335" spans="1:14">
      <c r="A335" s="181"/>
      <c r="B335" s="181"/>
      <c r="G335" s="182"/>
      <c r="H335" s="184"/>
      <c r="I335" s="184"/>
      <c r="J335" s="181"/>
      <c r="K335" s="181"/>
      <c r="L335" s="181"/>
      <c r="M335" s="181"/>
      <c r="N335" s="181"/>
    </row>
    <row r="336" spans="1:14">
      <c r="A336" s="181"/>
      <c r="B336" s="181"/>
      <c r="G336" s="182"/>
      <c r="H336" s="184"/>
      <c r="I336" s="184"/>
      <c r="J336" s="181"/>
      <c r="K336" s="181"/>
      <c r="L336" s="181"/>
      <c r="M336" s="181"/>
      <c r="N336" s="181"/>
    </row>
    <row r="337" spans="1:14">
      <c r="A337" s="181"/>
      <c r="B337" s="181"/>
      <c r="G337" s="182"/>
      <c r="H337" s="184"/>
      <c r="I337" s="184"/>
      <c r="J337" s="181"/>
      <c r="K337" s="181"/>
      <c r="L337" s="181"/>
      <c r="M337" s="181"/>
      <c r="N337" s="181"/>
    </row>
    <row r="338" spans="1:14">
      <c r="A338" s="181"/>
      <c r="B338" s="181"/>
      <c r="G338" s="182"/>
      <c r="H338" s="184"/>
      <c r="I338" s="184"/>
      <c r="J338" s="181"/>
      <c r="K338" s="181"/>
      <c r="L338" s="181"/>
      <c r="M338" s="181"/>
      <c r="N338" s="181"/>
    </row>
    <row r="339" spans="1:14">
      <c r="A339" s="181"/>
      <c r="B339" s="181"/>
      <c r="G339" s="182"/>
      <c r="H339" s="184"/>
      <c r="I339" s="184"/>
      <c r="J339" s="181"/>
      <c r="K339" s="181"/>
      <c r="L339" s="181"/>
      <c r="M339" s="181"/>
      <c r="N339" s="181"/>
    </row>
    <row r="340" spans="1:14">
      <c r="A340" s="181"/>
      <c r="B340" s="181"/>
      <c r="G340" s="182"/>
      <c r="H340" s="184"/>
      <c r="I340" s="184"/>
      <c r="J340" s="181"/>
      <c r="K340" s="181"/>
      <c r="L340" s="181"/>
      <c r="M340" s="181"/>
      <c r="N340" s="181"/>
    </row>
    <row r="341" spans="1:14">
      <c r="A341" s="181"/>
      <c r="B341" s="181"/>
      <c r="G341" s="182"/>
      <c r="H341" s="184"/>
      <c r="I341" s="184"/>
      <c r="J341" s="181"/>
      <c r="K341" s="181"/>
      <c r="L341" s="181"/>
      <c r="M341" s="181"/>
      <c r="N341" s="181"/>
    </row>
    <row r="342" spans="1:14">
      <c r="A342" s="181"/>
      <c r="B342" s="181"/>
      <c r="G342" s="182"/>
      <c r="H342" s="184"/>
      <c r="I342" s="184"/>
      <c r="J342" s="181"/>
      <c r="K342" s="181"/>
      <c r="L342" s="181"/>
      <c r="M342" s="181"/>
      <c r="N342" s="181"/>
    </row>
    <row r="343" spans="1:14">
      <c r="A343" s="181"/>
      <c r="B343" s="181"/>
      <c r="G343" s="182"/>
      <c r="H343" s="184"/>
      <c r="I343" s="184"/>
      <c r="J343" s="181"/>
      <c r="K343" s="181"/>
      <c r="L343" s="181"/>
      <c r="M343" s="181"/>
      <c r="N343" s="181"/>
    </row>
    <row r="344" spans="1:14">
      <c r="A344" s="181"/>
      <c r="B344" s="181"/>
      <c r="G344" s="182"/>
      <c r="H344" s="184"/>
      <c r="I344" s="184"/>
      <c r="J344" s="181"/>
      <c r="K344" s="181"/>
      <c r="L344" s="181"/>
      <c r="M344" s="181"/>
      <c r="N344" s="181"/>
    </row>
    <row r="345" spans="1:14">
      <c r="A345" s="181"/>
      <c r="B345" s="181"/>
      <c r="G345" s="182"/>
      <c r="H345" s="184"/>
      <c r="I345" s="184"/>
      <c r="J345" s="181"/>
      <c r="K345" s="181"/>
      <c r="L345" s="181"/>
      <c r="M345" s="181"/>
      <c r="N345" s="181"/>
    </row>
    <row r="346" spans="1:14">
      <c r="A346" s="181"/>
      <c r="B346" s="181"/>
      <c r="G346" s="182"/>
      <c r="H346" s="184"/>
      <c r="I346" s="184"/>
      <c r="J346" s="181"/>
      <c r="K346" s="181"/>
      <c r="L346" s="181"/>
      <c r="M346" s="181"/>
      <c r="N346" s="181"/>
    </row>
    <row r="347" spans="1:14">
      <c r="A347" s="181"/>
      <c r="B347" s="181"/>
      <c r="G347" s="182"/>
      <c r="H347" s="184"/>
      <c r="I347" s="184"/>
      <c r="J347" s="181"/>
      <c r="K347" s="181"/>
      <c r="L347" s="181"/>
      <c r="M347" s="181"/>
      <c r="N347" s="181"/>
    </row>
    <row r="348" spans="1:14">
      <c r="A348" s="181"/>
      <c r="B348" s="181"/>
      <c r="G348" s="182"/>
      <c r="H348" s="184"/>
      <c r="I348" s="184"/>
      <c r="J348" s="181"/>
      <c r="K348" s="181"/>
      <c r="L348" s="181"/>
      <c r="M348" s="181"/>
      <c r="N348" s="181"/>
    </row>
    <row r="349" spans="1:14">
      <c r="A349" s="181"/>
      <c r="B349" s="181"/>
      <c r="G349" s="182"/>
      <c r="H349" s="184"/>
      <c r="I349" s="184"/>
      <c r="J349" s="181"/>
      <c r="K349" s="181"/>
      <c r="L349" s="181"/>
      <c r="M349" s="181"/>
      <c r="N349" s="181"/>
    </row>
    <row r="350" spans="1:14">
      <c r="A350" s="181"/>
      <c r="B350" s="181"/>
      <c r="G350" s="182"/>
      <c r="H350" s="184"/>
      <c r="I350" s="184"/>
      <c r="J350" s="181"/>
      <c r="K350" s="181"/>
      <c r="L350" s="181"/>
      <c r="M350" s="181"/>
      <c r="N350" s="181"/>
    </row>
    <row r="351" spans="1:14">
      <c r="A351" s="181"/>
      <c r="B351" s="181"/>
      <c r="G351" s="182"/>
      <c r="H351" s="184"/>
      <c r="I351" s="184"/>
      <c r="J351" s="181"/>
      <c r="K351" s="181"/>
      <c r="L351" s="181"/>
      <c r="M351" s="181"/>
      <c r="N351" s="181"/>
    </row>
    <row r="352" spans="1:14">
      <c r="A352" s="181"/>
      <c r="B352" s="181"/>
      <c r="G352" s="182"/>
      <c r="H352" s="184"/>
      <c r="I352" s="184"/>
      <c r="J352" s="181"/>
      <c r="K352" s="181"/>
      <c r="L352" s="181"/>
      <c r="M352" s="181"/>
      <c r="N352" s="181"/>
    </row>
    <row r="353" spans="1:14">
      <c r="A353" s="181"/>
      <c r="B353" s="181"/>
      <c r="G353" s="182"/>
      <c r="H353" s="184"/>
      <c r="I353" s="184"/>
      <c r="J353" s="181"/>
      <c r="K353" s="181"/>
      <c r="L353" s="181"/>
      <c r="M353" s="181"/>
      <c r="N353" s="181"/>
    </row>
    <row r="354" spans="1:14">
      <c r="A354" s="181"/>
      <c r="B354" s="181"/>
      <c r="G354" s="182"/>
      <c r="H354" s="184"/>
      <c r="I354" s="184"/>
      <c r="J354" s="181"/>
      <c r="K354" s="181"/>
      <c r="L354" s="181"/>
      <c r="M354" s="181"/>
      <c r="N354" s="181"/>
    </row>
    <row r="355" spans="1:14">
      <c r="A355" s="181"/>
      <c r="B355" s="181"/>
      <c r="G355" s="182"/>
      <c r="H355" s="184"/>
      <c r="I355" s="184"/>
      <c r="J355" s="181"/>
      <c r="K355" s="181"/>
      <c r="L355" s="181"/>
      <c r="M355" s="181"/>
      <c r="N355" s="181"/>
    </row>
    <row r="356" spans="1:14">
      <c r="A356" s="181"/>
      <c r="B356" s="181"/>
      <c r="G356" s="182"/>
      <c r="H356" s="184"/>
      <c r="I356" s="184"/>
      <c r="J356" s="181"/>
      <c r="K356" s="181"/>
      <c r="L356" s="181"/>
      <c r="M356" s="181"/>
      <c r="N356" s="181"/>
    </row>
    <row r="357" spans="1:14">
      <c r="A357" s="181"/>
      <c r="B357" s="181"/>
      <c r="G357" s="182"/>
      <c r="H357" s="184"/>
      <c r="I357" s="184"/>
      <c r="J357" s="181"/>
      <c r="K357" s="181"/>
      <c r="L357" s="181"/>
      <c r="M357" s="181"/>
      <c r="N357" s="181"/>
    </row>
    <row r="358" spans="1:14">
      <c r="A358" s="181"/>
      <c r="B358" s="181"/>
      <c r="G358" s="182"/>
      <c r="H358" s="184"/>
      <c r="I358" s="184"/>
      <c r="J358" s="181"/>
      <c r="K358" s="181"/>
      <c r="L358" s="181"/>
      <c r="M358" s="181"/>
      <c r="N358" s="181"/>
    </row>
    <row r="359" spans="1:14">
      <c r="A359" s="181"/>
      <c r="B359" s="181"/>
      <c r="G359" s="182"/>
      <c r="H359" s="184"/>
      <c r="I359" s="184"/>
      <c r="J359" s="181"/>
      <c r="K359" s="181"/>
      <c r="L359" s="181"/>
      <c r="M359" s="181"/>
      <c r="N359" s="181"/>
    </row>
    <row r="360" spans="1:14">
      <c r="A360" s="181"/>
      <c r="B360" s="181"/>
      <c r="G360" s="182"/>
      <c r="H360" s="184"/>
      <c r="I360" s="184"/>
      <c r="J360" s="181"/>
      <c r="K360" s="181"/>
      <c r="L360" s="181"/>
      <c r="M360" s="181"/>
      <c r="N360" s="181"/>
    </row>
    <row r="361" spans="1:14">
      <c r="A361" s="181"/>
      <c r="B361" s="181"/>
      <c r="G361" s="182"/>
      <c r="H361" s="184"/>
      <c r="I361" s="184"/>
      <c r="J361" s="181"/>
      <c r="K361" s="181"/>
      <c r="L361" s="181"/>
      <c r="M361" s="181"/>
      <c r="N361" s="181"/>
    </row>
    <row r="362" spans="1:14">
      <c r="A362" s="181"/>
      <c r="B362" s="181"/>
      <c r="G362" s="182"/>
      <c r="H362" s="184"/>
      <c r="I362" s="184"/>
      <c r="J362" s="181"/>
      <c r="K362" s="181"/>
      <c r="L362" s="181"/>
      <c r="M362" s="181"/>
      <c r="N362" s="181"/>
    </row>
    <row r="363" spans="1:14">
      <c r="A363" s="181"/>
      <c r="B363" s="181"/>
      <c r="G363" s="182"/>
      <c r="H363" s="184"/>
      <c r="I363" s="184"/>
      <c r="J363" s="181"/>
      <c r="K363" s="181"/>
      <c r="L363" s="181"/>
      <c r="M363" s="181"/>
      <c r="N363" s="181"/>
    </row>
    <row r="364" spans="1:14">
      <c r="A364" s="181"/>
      <c r="B364" s="181"/>
      <c r="G364" s="182"/>
      <c r="H364" s="184"/>
      <c r="I364" s="184"/>
      <c r="J364" s="181"/>
      <c r="K364" s="181"/>
      <c r="L364" s="181"/>
      <c r="M364" s="181"/>
      <c r="N364" s="181"/>
    </row>
    <row r="365" spans="1:14">
      <c r="A365" s="181"/>
      <c r="B365" s="181"/>
      <c r="G365" s="182"/>
      <c r="H365" s="184"/>
      <c r="I365" s="184"/>
      <c r="J365" s="181"/>
      <c r="K365" s="181"/>
      <c r="L365" s="181"/>
      <c r="M365" s="181"/>
      <c r="N365" s="181"/>
    </row>
    <row r="366" spans="1:14">
      <c r="A366" s="181"/>
      <c r="B366" s="181"/>
      <c r="G366" s="182"/>
      <c r="H366" s="184"/>
      <c r="I366" s="184"/>
      <c r="J366" s="181"/>
      <c r="K366" s="181"/>
      <c r="L366" s="181"/>
      <c r="M366" s="181"/>
      <c r="N366" s="181"/>
    </row>
    <row r="367" spans="1:14">
      <c r="A367" s="181"/>
      <c r="B367" s="181"/>
      <c r="G367" s="182"/>
      <c r="H367" s="184"/>
      <c r="I367" s="184"/>
      <c r="J367" s="181"/>
      <c r="K367" s="181"/>
      <c r="L367" s="181"/>
      <c r="M367" s="181"/>
      <c r="N367" s="181"/>
    </row>
    <row r="368" spans="1:14">
      <c r="A368" s="181"/>
      <c r="B368" s="181"/>
      <c r="G368" s="182"/>
      <c r="H368" s="184"/>
      <c r="I368" s="184"/>
      <c r="J368" s="181"/>
      <c r="K368" s="181"/>
      <c r="L368" s="181"/>
      <c r="M368" s="181"/>
      <c r="N368" s="181"/>
    </row>
    <row r="369" spans="1:14">
      <c r="A369" s="181"/>
      <c r="B369" s="181"/>
      <c r="G369" s="182"/>
      <c r="H369" s="184"/>
      <c r="I369" s="184"/>
      <c r="J369" s="181"/>
      <c r="K369" s="181"/>
      <c r="L369" s="181"/>
      <c r="M369" s="181"/>
      <c r="N369" s="181"/>
    </row>
    <row r="370" spans="1:14">
      <c r="A370" s="181"/>
      <c r="B370" s="181"/>
      <c r="G370" s="182"/>
      <c r="H370" s="184"/>
      <c r="I370" s="184"/>
      <c r="J370" s="181"/>
      <c r="K370" s="181"/>
      <c r="L370" s="181"/>
      <c r="M370" s="181"/>
      <c r="N370" s="181"/>
    </row>
    <row r="371" spans="1:14">
      <c r="A371" s="181"/>
      <c r="B371" s="181"/>
      <c r="G371" s="182"/>
      <c r="H371" s="184"/>
      <c r="I371" s="184"/>
      <c r="J371" s="181"/>
      <c r="K371" s="181"/>
      <c r="L371" s="181"/>
      <c r="M371" s="181"/>
      <c r="N371" s="181"/>
    </row>
    <row r="372" spans="1:14">
      <c r="A372" s="181"/>
      <c r="B372" s="181"/>
      <c r="G372" s="182"/>
      <c r="H372" s="184"/>
      <c r="I372" s="184"/>
      <c r="J372" s="181"/>
      <c r="K372" s="181"/>
      <c r="L372" s="181"/>
      <c r="M372" s="181"/>
      <c r="N372" s="181"/>
    </row>
    <row r="373" spans="1:14">
      <c r="A373" s="181"/>
      <c r="B373" s="181"/>
      <c r="G373" s="182"/>
      <c r="H373" s="184"/>
      <c r="I373" s="184"/>
      <c r="J373" s="181"/>
      <c r="K373" s="181"/>
      <c r="L373" s="181"/>
      <c r="M373" s="181"/>
      <c r="N373" s="181"/>
    </row>
    <row r="374" spans="1:14">
      <c r="A374" s="181"/>
      <c r="B374" s="181"/>
      <c r="G374" s="182"/>
      <c r="H374" s="184"/>
      <c r="I374" s="184"/>
      <c r="J374" s="181"/>
      <c r="K374" s="181"/>
      <c r="L374" s="181"/>
      <c r="M374" s="181"/>
      <c r="N374" s="181"/>
    </row>
    <row r="375" spans="1:14">
      <c r="A375" s="181"/>
      <c r="B375" s="181"/>
      <c r="G375" s="182"/>
      <c r="H375" s="184"/>
      <c r="I375" s="184"/>
      <c r="J375" s="181"/>
      <c r="K375" s="181"/>
      <c r="L375" s="181"/>
      <c r="M375" s="181"/>
      <c r="N375" s="181"/>
    </row>
    <row r="376" spans="1:14">
      <c r="A376" s="181"/>
      <c r="B376" s="181"/>
      <c r="G376" s="182"/>
      <c r="H376" s="184"/>
      <c r="I376" s="184"/>
      <c r="J376" s="181"/>
      <c r="K376" s="181"/>
      <c r="L376" s="181"/>
      <c r="M376" s="181"/>
      <c r="N376" s="181"/>
    </row>
    <row r="377" spans="1:14">
      <c r="A377" s="181"/>
      <c r="B377" s="181"/>
      <c r="G377" s="182"/>
      <c r="H377" s="184"/>
      <c r="I377" s="184"/>
      <c r="J377" s="181"/>
      <c r="K377" s="181"/>
      <c r="L377" s="181"/>
      <c r="M377" s="181"/>
      <c r="N377" s="181"/>
    </row>
    <row r="378" spans="1:14">
      <c r="A378" s="181"/>
      <c r="B378" s="181"/>
      <c r="G378" s="182"/>
      <c r="H378" s="184"/>
      <c r="I378" s="184"/>
      <c r="J378" s="181"/>
      <c r="K378" s="181"/>
      <c r="L378" s="181"/>
      <c r="M378" s="181"/>
      <c r="N378" s="181"/>
    </row>
    <row r="379" spans="1:14">
      <c r="A379" s="181"/>
      <c r="B379" s="181"/>
      <c r="G379" s="182"/>
      <c r="H379" s="184"/>
      <c r="I379" s="184"/>
      <c r="J379" s="181"/>
      <c r="K379" s="181"/>
      <c r="L379" s="181"/>
      <c r="M379" s="181"/>
      <c r="N379" s="181"/>
    </row>
    <row r="380" spans="1:14">
      <c r="A380" s="181"/>
      <c r="B380" s="181"/>
      <c r="G380" s="182"/>
      <c r="H380" s="184"/>
      <c r="I380" s="184"/>
      <c r="J380" s="181"/>
      <c r="K380" s="181"/>
      <c r="L380" s="181"/>
      <c r="M380" s="181"/>
      <c r="N380" s="181"/>
    </row>
    <row r="381" spans="1:14">
      <c r="A381" s="181"/>
      <c r="B381" s="181"/>
      <c r="G381" s="182"/>
      <c r="H381" s="184"/>
      <c r="I381" s="184"/>
      <c r="J381" s="181"/>
      <c r="K381" s="181"/>
      <c r="L381" s="181"/>
      <c r="M381" s="181"/>
      <c r="N381" s="181"/>
    </row>
    <row r="382" spans="1:14">
      <c r="A382" s="181"/>
      <c r="B382" s="181"/>
      <c r="G382" s="182"/>
      <c r="H382" s="184"/>
      <c r="I382" s="184"/>
      <c r="J382" s="181"/>
      <c r="K382" s="181"/>
      <c r="L382" s="181"/>
      <c r="M382" s="181"/>
      <c r="N382" s="181"/>
    </row>
    <row r="383" spans="1:14">
      <c r="A383" s="181"/>
      <c r="B383" s="181"/>
      <c r="G383" s="182"/>
      <c r="H383" s="184"/>
      <c r="I383" s="184"/>
      <c r="J383" s="181"/>
      <c r="K383" s="181"/>
      <c r="L383" s="181"/>
      <c r="M383" s="181"/>
      <c r="N383" s="181"/>
    </row>
    <row r="384" spans="1:14">
      <c r="A384" s="181"/>
      <c r="B384" s="181"/>
      <c r="G384" s="182"/>
      <c r="H384" s="184"/>
      <c r="I384" s="184"/>
      <c r="J384" s="181"/>
      <c r="K384" s="181"/>
      <c r="L384" s="181"/>
      <c r="M384" s="181"/>
      <c r="N384" s="181"/>
    </row>
    <row r="385" spans="1:14">
      <c r="A385" s="181"/>
      <c r="B385" s="181"/>
      <c r="G385" s="182"/>
      <c r="H385" s="184"/>
      <c r="I385" s="184"/>
      <c r="J385" s="181"/>
      <c r="K385" s="181"/>
      <c r="L385" s="181"/>
      <c r="M385" s="181"/>
      <c r="N385" s="181"/>
    </row>
    <row r="386" spans="1:14">
      <c r="A386" s="181"/>
      <c r="B386" s="181"/>
      <c r="G386" s="182"/>
      <c r="H386" s="184"/>
      <c r="I386" s="184"/>
      <c r="J386" s="181"/>
      <c r="K386" s="181"/>
      <c r="L386" s="181"/>
      <c r="M386" s="181"/>
      <c r="N386" s="181"/>
    </row>
    <row r="387" spans="1:14">
      <c r="A387" s="181"/>
      <c r="B387" s="181"/>
      <c r="G387" s="182"/>
      <c r="H387" s="184"/>
      <c r="I387" s="184"/>
      <c r="J387" s="181"/>
      <c r="K387" s="181"/>
      <c r="L387" s="181"/>
      <c r="M387" s="181"/>
      <c r="N387" s="181"/>
    </row>
    <row r="388" spans="1:14">
      <c r="A388" s="181"/>
      <c r="B388" s="181"/>
      <c r="G388" s="182"/>
      <c r="H388" s="184"/>
      <c r="I388" s="184"/>
      <c r="J388" s="181"/>
      <c r="K388" s="181"/>
      <c r="L388" s="181"/>
      <c r="M388" s="181"/>
      <c r="N388" s="181"/>
    </row>
    <row r="389" spans="1:14">
      <c r="A389" s="181"/>
      <c r="B389" s="181"/>
      <c r="G389" s="182"/>
      <c r="H389" s="184"/>
      <c r="I389" s="184"/>
      <c r="J389" s="181"/>
      <c r="K389" s="181"/>
      <c r="L389" s="181"/>
      <c r="M389" s="181"/>
      <c r="N389" s="181"/>
    </row>
    <row r="390" spans="1:14">
      <c r="A390" s="181"/>
      <c r="B390" s="181"/>
      <c r="G390" s="182"/>
      <c r="H390" s="184"/>
      <c r="I390" s="184"/>
      <c r="J390" s="181"/>
      <c r="K390" s="181"/>
      <c r="L390" s="181"/>
      <c r="M390" s="181"/>
      <c r="N390" s="181"/>
    </row>
    <row r="391" spans="1:14">
      <c r="A391" s="181"/>
      <c r="B391" s="181"/>
      <c r="G391" s="182"/>
      <c r="H391" s="184"/>
      <c r="I391" s="184"/>
      <c r="J391" s="181"/>
      <c r="K391" s="181"/>
      <c r="L391" s="181"/>
      <c r="M391" s="181"/>
      <c r="N391" s="181"/>
    </row>
    <row r="392" spans="1:14">
      <c r="A392" s="181"/>
      <c r="B392" s="181"/>
      <c r="G392" s="182"/>
      <c r="H392" s="184"/>
      <c r="I392" s="184"/>
      <c r="J392" s="181"/>
      <c r="K392" s="181"/>
      <c r="L392" s="181"/>
      <c r="M392" s="181"/>
      <c r="N392" s="181"/>
    </row>
    <row r="393" spans="1:14">
      <c r="A393" s="181"/>
      <c r="B393" s="181"/>
      <c r="G393" s="182"/>
      <c r="H393" s="184"/>
      <c r="I393" s="184"/>
      <c r="J393" s="181"/>
      <c r="K393" s="181"/>
      <c r="L393" s="181"/>
      <c r="M393" s="181"/>
      <c r="N393" s="181"/>
    </row>
    <row r="394" spans="1:14">
      <c r="A394" s="181"/>
      <c r="B394" s="181"/>
      <c r="G394" s="182"/>
      <c r="H394" s="184"/>
      <c r="I394" s="184"/>
      <c r="J394" s="181"/>
      <c r="K394" s="181"/>
      <c r="L394" s="181"/>
      <c r="M394" s="181"/>
      <c r="N394" s="181"/>
    </row>
    <row r="395" spans="1:14">
      <c r="A395" s="181"/>
      <c r="B395" s="181"/>
      <c r="G395" s="182"/>
      <c r="H395" s="184"/>
      <c r="I395" s="184"/>
      <c r="J395" s="181"/>
      <c r="K395" s="181"/>
      <c r="L395" s="181"/>
      <c r="M395" s="181"/>
      <c r="N395" s="181"/>
    </row>
    <row r="396" spans="1:14">
      <c r="A396" s="181"/>
      <c r="B396" s="181"/>
      <c r="G396" s="182"/>
      <c r="H396" s="184"/>
      <c r="I396" s="184"/>
      <c r="J396" s="181"/>
      <c r="K396" s="181"/>
      <c r="L396" s="181"/>
      <c r="M396" s="181"/>
      <c r="N396" s="181"/>
    </row>
    <row r="397" spans="1:14">
      <c r="A397" s="181"/>
      <c r="B397" s="181"/>
      <c r="G397" s="182"/>
      <c r="H397" s="184"/>
      <c r="I397" s="184"/>
      <c r="J397" s="181"/>
      <c r="K397" s="181"/>
      <c r="L397" s="181"/>
      <c r="M397" s="181"/>
      <c r="N397" s="181"/>
    </row>
    <row r="398" spans="1:14">
      <c r="A398" s="181"/>
      <c r="B398" s="181"/>
      <c r="G398" s="182"/>
      <c r="H398" s="184"/>
      <c r="I398" s="184"/>
      <c r="J398" s="181"/>
      <c r="K398" s="181"/>
      <c r="L398" s="181"/>
      <c r="M398" s="181"/>
      <c r="N398" s="181"/>
    </row>
    <row r="399" spans="1:14">
      <c r="A399" s="181"/>
      <c r="B399" s="181"/>
      <c r="G399" s="182"/>
      <c r="H399" s="184"/>
      <c r="I399" s="184"/>
      <c r="J399" s="181"/>
      <c r="K399" s="181"/>
      <c r="L399" s="181"/>
      <c r="M399" s="181"/>
      <c r="N399" s="181"/>
    </row>
    <row r="400" spans="1:14">
      <c r="A400" s="181"/>
      <c r="B400" s="181"/>
      <c r="G400" s="182"/>
      <c r="H400" s="184"/>
      <c r="I400" s="184"/>
      <c r="J400" s="181"/>
      <c r="K400" s="181"/>
      <c r="L400" s="181"/>
      <c r="M400" s="181"/>
      <c r="N400" s="181"/>
    </row>
    <row r="401" spans="1:14">
      <c r="A401" s="181"/>
      <c r="B401" s="181"/>
      <c r="G401" s="182"/>
      <c r="H401" s="184"/>
      <c r="I401" s="184"/>
      <c r="J401" s="181"/>
      <c r="K401" s="181"/>
      <c r="L401" s="181"/>
      <c r="M401" s="181"/>
      <c r="N401" s="181"/>
    </row>
    <row r="402" spans="1:14">
      <c r="A402" s="181"/>
      <c r="B402" s="181"/>
      <c r="G402" s="182"/>
      <c r="H402" s="184"/>
      <c r="I402" s="184"/>
      <c r="J402" s="181"/>
      <c r="K402" s="181"/>
      <c r="L402" s="181"/>
      <c r="M402" s="181"/>
      <c r="N402" s="181"/>
    </row>
    <row r="403" spans="1:14">
      <c r="A403" s="181"/>
      <c r="B403" s="181"/>
      <c r="G403" s="182"/>
      <c r="H403" s="184"/>
      <c r="I403" s="184"/>
      <c r="J403" s="181"/>
      <c r="K403" s="181"/>
      <c r="L403" s="181"/>
      <c r="M403" s="181"/>
      <c r="N403" s="181"/>
    </row>
    <row r="404" spans="1:14">
      <c r="A404" s="181"/>
      <c r="B404" s="181"/>
      <c r="G404" s="182"/>
      <c r="H404" s="184"/>
      <c r="I404" s="184"/>
      <c r="J404" s="181"/>
      <c r="K404" s="181"/>
      <c r="L404" s="181"/>
      <c r="M404" s="181"/>
      <c r="N404" s="181"/>
    </row>
    <row r="405" spans="1:14">
      <c r="A405" s="181"/>
      <c r="B405" s="181"/>
      <c r="G405" s="182"/>
      <c r="H405" s="184"/>
      <c r="I405" s="184"/>
      <c r="J405" s="181"/>
      <c r="K405" s="181"/>
      <c r="L405" s="181"/>
      <c r="M405" s="181"/>
      <c r="N405" s="181"/>
    </row>
    <row r="406" spans="1:14">
      <c r="A406" s="181"/>
      <c r="B406" s="181"/>
      <c r="G406" s="182"/>
      <c r="H406" s="184"/>
      <c r="I406" s="184"/>
      <c r="J406" s="181"/>
      <c r="K406" s="181"/>
      <c r="L406" s="181"/>
      <c r="M406" s="181"/>
      <c r="N406" s="181"/>
    </row>
    <row r="407" spans="1:14">
      <c r="A407" s="181"/>
      <c r="B407" s="181"/>
      <c r="G407" s="182"/>
      <c r="H407" s="184"/>
      <c r="I407" s="184"/>
      <c r="J407" s="181"/>
      <c r="K407" s="181"/>
      <c r="L407" s="181"/>
      <c r="M407" s="181"/>
      <c r="N407" s="181"/>
    </row>
    <row r="408" spans="1:14">
      <c r="A408" s="181"/>
      <c r="B408" s="181"/>
      <c r="G408" s="182"/>
      <c r="H408" s="184"/>
      <c r="I408" s="184"/>
      <c r="J408" s="181"/>
      <c r="K408" s="181"/>
      <c r="L408" s="181"/>
      <c r="M408" s="181"/>
      <c r="N408" s="181"/>
    </row>
    <row r="409" spans="1:14">
      <c r="A409" s="181"/>
      <c r="B409" s="181"/>
      <c r="G409" s="182"/>
      <c r="H409" s="184"/>
      <c r="I409" s="184"/>
      <c r="J409" s="181"/>
      <c r="K409" s="181"/>
      <c r="L409" s="181"/>
      <c r="M409" s="181"/>
      <c r="N409" s="181"/>
    </row>
  </sheetData>
  <sheetProtection algorithmName="SHA-512" hashValue="TyS/b0d2hlgchggpxmdar4lQWdWZKztgWyt20X1+95LaUdeqLk3zUJyzbcAYXKlkVMmWQ4vSZRHcYh3qeUGzZw==" saltValue="hldqDrIqvTY7JpoHJlRSgw==" spinCount="100000" sheet="1" selectLockedCells="1" selectUnlockedCells="1"/>
  <protectedRanges>
    <protectedRange sqref="H1" name="Range2"/>
    <protectedRange sqref="A22:P57" name="Range1_10"/>
  </protectedRanges>
  <customSheetViews>
    <customSheetView guid="{C6923F09-0F18-4BDE-8A80-968CB62FD765}" scale="85">
      <pageMargins left="0.75" right="0.75" top="1" bottom="1" header="0.5" footer="0.5"/>
      <pageSetup paperSize="128" orientation="portrait" r:id="rId1"/>
      <headerFooter alignWithMargins="0"/>
    </customSheetView>
    <customSheetView guid="{3289CEB8-64E0-4137-AE4A-3AAF5FD1C11E}" scale="85">
      <pageMargins left="0.75" right="0.75" top="1" bottom="1" header="0.5" footer="0.5"/>
      <pageSetup paperSize="128" orientation="portrait" r:id="rId2"/>
      <headerFooter alignWithMargins="0"/>
    </customSheetView>
  </customSheetViews>
  <mergeCells count="15">
    <mergeCell ref="A19:I19"/>
    <mergeCell ref="A18:I18"/>
    <mergeCell ref="M1:O1"/>
    <mergeCell ref="J4:K4"/>
    <mergeCell ref="J5:K5"/>
    <mergeCell ref="J6:K6"/>
    <mergeCell ref="J7:K7"/>
    <mergeCell ref="A7:H8"/>
    <mergeCell ref="A14:H14"/>
    <mergeCell ref="A15:H15"/>
    <mergeCell ref="A16:H16"/>
    <mergeCell ref="A10:H10"/>
    <mergeCell ref="A4:H4"/>
    <mergeCell ref="A5:H6"/>
    <mergeCell ref="A17:L17"/>
  </mergeCells>
  <phoneticPr fontId="48" type="noConversion"/>
  <conditionalFormatting sqref="J7">
    <cfRule type="cellIs" dxfId="102" priority="46" stopIfTrue="1" operator="equal">
      <formula>"Completed"</formula>
    </cfRule>
    <cfRule type="cellIs" dxfId="101" priority="47" stopIfTrue="1" operator="equal">
      <formula>"Incomplete"</formula>
    </cfRule>
  </conditionalFormatting>
  <conditionalFormatting sqref="Q36:Q46">
    <cfRule type="cellIs" dxfId="100" priority="48" stopIfTrue="1" operator="equal">
      <formula>"Incomplete"</formula>
    </cfRule>
    <cfRule type="cellIs" dxfId="99" priority="49" stopIfTrue="1" operator="equal">
      <formula>"Completed"</formula>
    </cfRule>
  </conditionalFormatting>
  <conditionalFormatting sqref="I25:I35 G41:I42 H36:I40 G47:I47 H43:I46">
    <cfRule type="expression" dxfId="98" priority="33" stopIfTrue="1">
      <formula>($F25="N")</formula>
    </cfRule>
  </conditionalFormatting>
  <conditionalFormatting sqref="I51 I53:I57">
    <cfRule type="expression" dxfId="97" priority="28" stopIfTrue="1">
      <formula>($F51="N")</formula>
    </cfRule>
  </conditionalFormatting>
  <conditionalFormatting sqref="I48">
    <cfRule type="expression" dxfId="96" priority="23" stopIfTrue="1">
      <formula>($F48="N")</formula>
    </cfRule>
  </conditionalFormatting>
  <conditionalFormatting sqref="I49">
    <cfRule type="expression" dxfId="95" priority="18" stopIfTrue="1">
      <formula>($F49="N")</formula>
    </cfRule>
  </conditionalFormatting>
  <conditionalFormatting sqref="Q22:Q24">
    <cfRule type="cellIs" dxfId="94" priority="44" stopIfTrue="1" operator="equal">
      <formula>"Incomplete"</formula>
    </cfRule>
    <cfRule type="cellIs" dxfId="93" priority="45" stopIfTrue="1" operator="equal">
      <formula>"Completed"</formula>
    </cfRule>
  </conditionalFormatting>
  <conditionalFormatting sqref="G22">
    <cfRule type="expression" dxfId="92" priority="43" stopIfTrue="1">
      <formula>($F22="N")</formula>
    </cfRule>
  </conditionalFormatting>
  <conditionalFormatting sqref="H22">
    <cfRule type="expression" dxfId="91" priority="42" stopIfTrue="1">
      <formula>($F22="N")</formula>
    </cfRule>
  </conditionalFormatting>
  <conditionalFormatting sqref="I22">
    <cfRule type="expression" dxfId="90" priority="41" stopIfTrue="1">
      <formula>($F22="N")</formula>
    </cfRule>
  </conditionalFormatting>
  <conditionalFormatting sqref="G53:G57">
    <cfRule type="expression" dxfId="89" priority="30" stopIfTrue="1">
      <formula>($F53="N")</formula>
    </cfRule>
  </conditionalFormatting>
  <conditionalFormatting sqref="H23:H24">
    <cfRule type="expression" dxfId="88" priority="39" stopIfTrue="1">
      <formula>($F23="N")</formula>
    </cfRule>
  </conditionalFormatting>
  <conditionalFormatting sqref="I23:I24">
    <cfRule type="expression" dxfId="87" priority="38" stopIfTrue="1">
      <formula>($F23="N")</formula>
    </cfRule>
  </conditionalFormatting>
  <conditionalFormatting sqref="Q25:Q35">
    <cfRule type="cellIs" dxfId="86" priority="36" stopIfTrue="1" operator="equal">
      <formula>"Incomplete"</formula>
    </cfRule>
    <cfRule type="cellIs" dxfId="85" priority="37" stopIfTrue="1" operator="equal">
      <formula>"Completed"</formula>
    </cfRule>
  </conditionalFormatting>
  <conditionalFormatting sqref="H25:H35">
    <cfRule type="expression" dxfId="84" priority="34" stopIfTrue="1">
      <formula>($F25="N")</formula>
    </cfRule>
  </conditionalFormatting>
  <conditionalFormatting sqref="Q51 Q53:Q57">
    <cfRule type="cellIs" dxfId="83" priority="31" stopIfTrue="1" operator="equal">
      <formula>"Incomplete"</formula>
    </cfRule>
    <cfRule type="cellIs" dxfId="82" priority="32" stopIfTrue="1" operator="equal">
      <formula>"Completed"</formula>
    </cfRule>
  </conditionalFormatting>
  <conditionalFormatting sqref="H51 H53:H57">
    <cfRule type="expression" dxfId="81" priority="29" stopIfTrue="1">
      <formula>($F51="N")</formula>
    </cfRule>
  </conditionalFormatting>
  <conditionalFormatting sqref="Q48">
    <cfRule type="cellIs" dxfId="80" priority="26" stopIfTrue="1" operator="equal">
      <formula>"Incomplete"</formula>
    </cfRule>
    <cfRule type="cellIs" dxfId="79" priority="27" stopIfTrue="1" operator="equal">
      <formula>"Completed"</formula>
    </cfRule>
  </conditionalFormatting>
  <conditionalFormatting sqref="H48">
    <cfRule type="expression" dxfId="78" priority="24" stopIfTrue="1">
      <formula>($F48="N")</formula>
    </cfRule>
  </conditionalFormatting>
  <conditionalFormatting sqref="Q49">
    <cfRule type="cellIs" dxfId="77" priority="21" stopIfTrue="1" operator="equal">
      <formula>"Incomplete"</formula>
    </cfRule>
    <cfRule type="cellIs" dxfId="76" priority="22" stopIfTrue="1" operator="equal">
      <formula>"Completed"</formula>
    </cfRule>
  </conditionalFormatting>
  <conditionalFormatting sqref="G49">
    <cfRule type="expression" dxfId="75" priority="20" stopIfTrue="1">
      <formula>($F49="N")</formula>
    </cfRule>
  </conditionalFormatting>
  <conditionalFormatting sqref="H49">
    <cfRule type="expression" dxfId="74" priority="19" stopIfTrue="1">
      <formula>($F49="N")</formula>
    </cfRule>
  </conditionalFormatting>
  <conditionalFormatting sqref="I50">
    <cfRule type="expression" dxfId="73" priority="15" stopIfTrue="1">
      <formula>($F50="N")</formula>
    </cfRule>
  </conditionalFormatting>
  <conditionalFormatting sqref="H50">
    <cfRule type="expression" dxfId="72" priority="16" stopIfTrue="1">
      <formula>($F50="N")</formula>
    </cfRule>
  </conditionalFormatting>
  <conditionalFormatting sqref="G23:G40">
    <cfRule type="expression" dxfId="71" priority="10" stopIfTrue="1">
      <formula>($F23="N")</formula>
    </cfRule>
  </conditionalFormatting>
  <conditionalFormatting sqref="Q50">
    <cfRule type="cellIs" dxfId="70" priority="13" stopIfTrue="1" operator="equal">
      <formula>"Incomplete"</formula>
    </cfRule>
    <cfRule type="cellIs" dxfId="69" priority="14" stopIfTrue="1" operator="equal">
      <formula>"Completed"</formula>
    </cfRule>
  </conditionalFormatting>
  <conditionalFormatting sqref="Q47">
    <cfRule type="cellIs" dxfId="68" priority="11" stopIfTrue="1" operator="equal">
      <formula>"Incomplete"</formula>
    </cfRule>
    <cfRule type="cellIs" dxfId="67" priority="12" stopIfTrue="1" operator="equal">
      <formula>"Completed"</formula>
    </cfRule>
  </conditionalFormatting>
  <conditionalFormatting sqref="G43:G46">
    <cfRule type="expression" dxfId="66" priority="9" stopIfTrue="1">
      <formula>($F43="N")</formula>
    </cfRule>
  </conditionalFormatting>
  <conditionalFormatting sqref="G48">
    <cfRule type="expression" dxfId="65" priority="8" stopIfTrue="1">
      <formula>($F48="N")</formula>
    </cfRule>
  </conditionalFormatting>
  <conditionalFormatting sqref="G50:G51">
    <cfRule type="expression" dxfId="64" priority="7" stopIfTrue="1">
      <formula>($F50="N")</formula>
    </cfRule>
  </conditionalFormatting>
  <conditionalFormatting sqref="I52">
    <cfRule type="expression" dxfId="63" priority="3" stopIfTrue="1">
      <formula>($F52="N")</formula>
    </cfRule>
  </conditionalFormatting>
  <conditionalFormatting sqref="Q52">
    <cfRule type="cellIs" dxfId="62" priority="5" stopIfTrue="1" operator="equal">
      <formula>"Incomplete"</formula>
    </cfRule>
    <cfRule type="cellIs" dxfId="61" priority="6" stopIfTrue="1" operator="equal">
      <formula>"Completed"</formula>
    </cfRule>
  </conditionalFormatting>
  <conditionalFormatting sqref="G52">
    <cfRule type="expression" dxfId="60" priority="2" stopIfTrue="1">
      <formula>($F52="N")</formula>
    </cfRule>
  </conditionalFormatting>
  <conditionalFormatting sqref="H52">
    <cfRule type="expression" dxfId="59" priority="1" stopIfTrue="1">
      <formula>($F52="N")</formula>
    </cfRule>
  </conditionalFormatting>
  <dataValidations count="4">
    <dataValidation type="date" allowBlank="1" showInputMessage="1" showErrorMessage="1" errorTitle="Date Input Error" error="Date input error, please re-enter" promptTitle="Date Input Format" prompt="DD-MMM-YYYY" sqref="G22:G57" xr:uid="{00000000-0002-0000-0800-000000000000}">
      <formula1>40238</formula1>
      <formula2>76762</formula2>
    </dataValidation>
    <dataValidation type="list" allowBlank="1" showInputMessage="1" showErrorMessage="1" sqref="E22:F57 L22:L57" xr:uid="{00000000-0002-0000-0800-000001000000}">
      <formula1>"Y,N"</formula1>
    </dataValidation>
    <dataValidation type="time" allowBlank="1" showInputMessage="1" showErrorMessage="1" errorTitle="Time input error" error="Time input error, please re-enter" promptTitle="Start time" prompt="hh:mm 24-hrs format" sqref="H22:H51 H53:H65542" xr:uid="{00000000-0002-0000-0800-000002000000}">
      <formula1>0</formula1>
      <formula2>0.999305555555556</formula2>
    </dataValidation>
    <dataValidation type="time" allowBlank="1" showInputMessage="1" showErrorMessage="1" errorTitle="Time input error" error="Time input error, please re-enter" promptTitle="End time" prompt="hh:mm 24-hrs format" sqref="I58:I65542 I22:K57 H52" xr:uid="{00000000-0002-0000-0800-000003000000}">
      <formula1>0</formula1>
      <formula2>0.999305555555556</formula2>
    </dataValidation>
  </dataValidations>
  <pageMargins left="0.75" right="0.75" top="1" bottom="1" header="0.5" footer="0.5"/>
  <pageSetup paperSize="128" orientation="portrait" r:id="rId3"/>
  <headerFooter alignWithMargins="0">
    <oddHeader>&amp;L&amp;"Arial"&amp;9&amp;K0078D7INTERNAL&amp;1#</oddHeader>
  </headerFooter>
  <drawing r:id="rId4"/>
  <legacy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Q611"/>
  <sheetViews>
    <sheetView zoomScale="85" zoomScaleNormal="85" workbookViewId="0"/>
  </sheetViews>
  <sheetFormatPr defaultColWidth="10.109375" defaultRowHeight="15"/>
  <cols>
    <col min="1" max="1" width="18.77734375" style="123" customWidth="1"/>
    <col min="2" max="2" width="12.77734375" style="123" customWidth="1"/>
    <col min="3" max="3" width="10.33203125" style="123" customWidth="1"/>
    <col min="4" max="4" width="12.33203125" style="123" customWidth="1"/>
    <col min="5" max="6" width="10.33203125" style="123" customWidth="1"/>
    <col min="7" max="7" width="21.21875" style="330" customWidth="1"/>
    <col min="8" max="9" width="16.21875" style="333" customWidth="1"/>
    <col min="10" max="11" width="16.44140625" style="333" customWidth="1"/>
    <col min="12" max="12" width="12.21875" style="333" customWidth="1"/>
    <col min="13" max="13" width="78" style="123" customWidth="1"/>
    <col min="14" max="14" width="23" style="123" bestFit="1" customWidth="1"/>
    <col min="15" max="15" width="23.77734375" style="123" customWidth="1"/>
    <col min="16" max="16" width="10.109375" style="123"/>
    <col min="17" max="17" width="11.109375" style="123" customWidth="1"/>
    <col min="18" max="16384" width="10.109375" style="123"/>
  </cols>
  <sheetData>
    <row r="1" spans="1:17" ht="17.399999999999999">
      <c r="A1" s="303" t="s">
        <v>1174</v>
      </c>
      <c r="B1" s="121"/>
      <c r="C1" s="121"/>
      <c r="D1" s="119"/>
      <c r="E1" s="120"/>
      <c r="F1" s="120"/>
      <c r="G1" s="121"/>
      <c r="H1" s="122"/>
      <c r="I1" s="121"/>
      <c r="J1" s="121"/>
      <c r="K1" s="121"/>
      <c r="L1" s="121"/>
    </row>
    <row r="2" spans="1:17" s="104" customFormat="1" ht="16.5" customHeight="1">
      <c r="A2" s="684"/>
      <c r="B2" s="684"/>
      <c r="C2" s="684"/>
      <c r="D2" s="684"/>
      <c r="E2" s="684"/>
      <c r="F2" s="684"/>
      <c r="G2" s="684"/>
      <c r="H2" s="684"/>
      <c r="I2" s="684"/>
      <c r="J2" s="304"/>
      <c r="K2" s="304"/>
      <c r="L2" s="304"/>
      <c r="M2" s="305"/>
    </row>
    <row r="3" spans="1:17" ht="24">
      <c r="A3" s="306" t="s">
        <v>144</v>
      </c>
      <c r="B3" s="307" t="s">
        <v>146</v>
      </c>
      <c r="C3" s="307" t="s">
        <v>27</v>
      </c>
      <c r="D3" s="308" t="s">
        <v>28</v>
      </c>
      <c r="E3" s="309" t="s">
        <v>251</v>
      </c>
      <c r="F3" s="310" t="s">
        <v>70</v>
      </c>
      <c r="G3" s="311" t="s">
        <v>69</v>
      </c>
      <c r="H3" s="310" t="s">
        <v>263</v>
      </c>
      <c r="I3" s="312" t="s">
        <v>264</v>
      </c>
      <c r="J3" s="310" t="s">
        <v>265</v>
      </c>
      <c r="K3" s="313" t="s">
        <v>266</v>
      </c>
      <c r="L3" s="314" t="s">
        <v>292</v>
      </c>
      <c r="M3" s="315" t="s">
        <v>145</v>
      </c>
      <c r="N3" s="316" t="s">
        <v>147</v>
      </c>
      <c r="O3" s="316" t="s">
        <v>29</v>
      </c>
      <c r="P3" s="316" t="s">
        <v>148</v>
      </c>
      <c r="Q3" s="317" t="s">
        <v>30</v>
      </c>
    </row>
    <row r="4" spans="1:17">
      <c r="A4" s="318" t="s">
        <v>410</v>
      </c>
      <c r="B4" s="319"/>
      <c r="C4" s="319"/>
      <c r="D4" s="320"/>
      <c r="E4" s="320"/>
      <c r="F4" s="319"/>
      <c r="G4" s="321"/>
      <c r="H4" s="322"/>
      <c r="I4" s="323"/>
      <c r="J4" s="299" t="str">
        <f>IF(H4&lt;&gt;"",IF((H4-"2:30"&lt;0),H4-"2:30"+"24:00",H4-"2:30"),"")</f>
        <v/>
      </c>
      <c r="K4" s="300" t="str">
        <f>IF(I4&lt;&gt;"",IF((I4-"2:30"&lt;0),I4-"2:30"+"24:00",I4-"2:30"),"")</f>
        <v/>
      </c>
      <c r="L4" s="324"/>
      <c r="M4" s="325"/>
      <c r="N4" s="326"/>
      <c r="O4" s="327"/>
      <c r="P4" s="327"/>
      <c r="Q4" s="301"/>
    </row>
    <row r="5" spans="1:17">
      <c r="A5" s="328" t="s">
        <v>384</v>
      </c>
      <c r="B5" s="319"/>
      <c r="C5" s="319"/>
      <c r="D5" s="320"/>
      <c r="E5" s="320"/>
      <c r="F5" s="319"/>
      <c r="G5" s="104"/>
      <c r="H5" s="104" t="s">
        <v>392</v>
      </c>
      <c r="I5" s="104"/>
      <c r="J5" s="299"/>
      <c r="K5" s="300"/>
      <c r="L5" s="324"/>
      <c r="M5" s="325"/>
      <c r="N5" s="326"/>
      <c r="O5" s="327"/>
      <c r="P5" s="327"/>
      <c r="Q5" s="301"/>
    </row>
    <row r="6" spans="1:17" ht="48">
      <c r="A6" s="328" t="s">
        <v>385</v>
      </c>
      <c r="B6" s="319" t="s">
        <v>386</v>
      </c>
      <c r="C6" s="319">
        <v>1</v>
      </c>
      <c r="D6" s="320" t="s">
        <v>387</v>
      </c>
      <c r="E6" s="320" t="s">
        <v>323</v>
      </c>
      <c r="F6" s="319" t="s">
        <v>323</v>
      </c>
      <c r="G6" s="321">
        <v>45179</v>
      </c>
      <c r="H6" s="322">
        <v>8.3333333333333329E-2</v>
      </c>
      <c r="I6" s="427">
        <v>0.10416666666666667</v>
      </c>
      <c r="J6" s="299">
        <f t="shared" ref="J6:K11" si="0">IF(H6&lt;&gt;"",IF((H6-"2:30"&lt;0),H6-"2:30"+"24:00",H6-"2:30"),"")</f>
        <v>0.97916666666666663</v>
      </c>
      <c r="K6" s="300">
        <f t="shared" si="0"/>
        <v>0</v>
      </c>
      <c r="L6" s="324"/>
      <c r="M6" s="325" t="s">
        <v>557</v>
      </c>
      <c r="N6" s="507" t="s">
        <v>17050</v>
      </c>
      <c r="O6" s="327"/>
      <c r="P6" s="327"/>
      <c r="Q6" s="301" t="str">
        <f>IF((COUNTIF(A6:P6,"")=16),"",IF(AND((IF(F6="N",TRUE,AND(ISNUMBER(G6),ISNUMBER(H6),ISNUMBER(I6)))),A6&lt;&gt;"",C6&lt;&gt;"",D6&lt;&gt;"",E6&lt;&gt;"",F6&lt;&gt;"",M6&lt;&gt;"",N6&lt;&gt;""),"Completed","Incomplete"))</f>
        <v>Completed</v>
      </c>
    </row>
    <row r="7" spans="1:17" ht="24">
      <c r="A7" s="328" t="s">
        <v>385</v>
      </c>
      <c r="B7" s="319" t="s">
        <v>386</v>
      </c>
      <c r="C7" s="319">
        <v>2</v>
      </c>
      <c r="D7" s="320">
        <v>1</v>
      </c>
      <c r="E7" s="320" t="s">
        <v>323</v>
      </c>
      <c r="F7" s="319" t="s">
        <v>323</v>
      </c>
      <c r="G7" s="321">
        <v>45179</v>
      </c>
      <c r="H7" s="322">
        <v>8.3333333333333329E-2</v>
      </c>
      <c r="I7" s="427">
        <v>0.125</v>
      </c>
      <c r="J7" s="299">
        <f t="shared" si="0"/>
        <v>0.97916666666666663</v>
      </c>
      <c r="K7" s="300">
        <f t="shared" si="0"/>
        <v>2.0833333333333329E-2</v>
      </c>
      <c r="L7" s="324"/>
      <c r="M7" s="325" t="s">
        <v>616</v>
      </c>
      <c r="N7" s="507" t="s">
        <v>17051</v>
      </c>
      <c r="O7" s="327"/>
      <c r="P7" s="327"/>
      <c r="Q7" s="301" t="str">
        <f>IF((COUNTIF(A7:P7,"")=16),"",IF(AND((IF(F7="N",TRUE,AND(ISNUMBER(G7),ISNUMBER(H7),ISNUMBER(I7)))),A7&lt;&gt;"",C7&lt;&gt;"",D7&lt;&gt;"",E7&lt;&gt;"",F7&lt;&gt;"",M7&lt;&gt;"",N7&lt;&gt;""),"Completed","Incomplete"))</f>
        <v>Completed</v>
      </c>
    </row>
    <row r="8" spans="1:17" ht="24">
      <c r="A8" s="328" t="s">
        <v>385</v>
      </c>
      <c r="B8" s="319" t="s">
        <v>386</v>
      </c>
      <c r="C8" s="319">
        <v>3</v>
      </c>
      <c r="D8" s="320">
        <v>2</v>
      </c>
      <c r="E8" s="320" t="s">
        <v>323</v>
      </c>
      <c r="F8" s="319" t="s">
        <v>323</v>
      </c>
      <c r="G8" s="321">
        <v>45179</v>
      </c>
      <c r="H8" s="322">
        <v>0.125</v>
      </c>
      <c r="I8" s="427">
        <v>0.1875</v>
      </c>
      <c r="J8" s="299">
        <f t="shared" si="0"/>
        <v>2.0833333333333329E-2</v>
      </c>
      <c r="K8" s="300">
        <f t="shared" si="0"/>
        <v>8.3333333333333329E-2</v>
      </c>
      <c r="L8" s="324"/>
      <c r="M8" s="325" t="s">
        <v>558</v>
      </c>
      <c r="N8" s="507" t="s">
        <v>4315</v>
      </c>
      <c r="O8" s="327"/>
      <c r="P8" s="327"/>
      <c r="Q8" s="301" t="str">
        <f>IF((COUNTIF(A8:P8,"")=16),"",IF(AND((IF(F8="N",TRUE,AND(ISNUMBER(G8),ISNUMBER(H8),ISNUMBER(I8)))),A8&lt;&gt;"",C8&lt;&gt;"",D8&lt;&gt;"",E8&lt;&gt;"",F8&lt;&gt;"",M8&lt;&gt;"",N8&lt;&gt;""),"Completed","Incomplete"))</f>
        <v>Completed</v>
      </c>
    </row>
    <row r="9" spans="1:17" ht="48">
      <c r="A9" s="328" t="s">
        <v>385</v>
      </c>
      <c r="B9" s="319" t="s">
        <v>386</v>
      </c>
      <c r="C9" s="319">
        <v>4</v>
      </c>
      <c r="D9" s="320">
        <v>3</v>
      </c>
      <c r="E9" s="320" t="s">
        <v>323</v>
      </c>
      <c r="F9" s="319" t="s">
        <v>323</v>
      </c>
      <c r="G9" s="321">
        <v>45179</v>
      </c>
      <c r="H9" s="322">
        <v>0.1875</v>
      </c>
      <c r="I9" s="427">
        <v>0.20833333333333334</v>
      </c>
      <c r="J9" s="299">
        <f t="shared" si="0"/>
        <v>8.3333333333333329E-2</v>
      </c>
      <c r="K9" s="300">
        <f t="shared" si="0"/>
        <v>0.10416666666666667</v>
      </c>
      <c r="L9" s="324"/>
      <c r="M9" s="325" t="s">
        <v>559</v>
      </c>
      <c r="N9" s="507" t="s">
        <v>17050</v>
      </c>
      <c r="O9" s="327"/>
      <c r="P9" s="327"/>
      <c r="Q9" s="301" t="str">
        <f>IF((COUNTIF(A9:P9,"")=16),"",IF(AND((IF(F9="N",TRUE,AND(ISNUMBER(G9),ISNUMBER(H9),ISNUMBER(I9)))),A9&lt;&gt;"",C9&lt;&gt;"",D9&lt;&gt;"",E9&lt;&gt;"",F9&lt;&gt;"",M9&lt;&gt;"",N9&lt;&gt;""),"Completed","Incomplete"))</f>
        <v>Completed</v>
      </c>
    </row>
    <row r="10" spans="1:17">
      <c r="A10" s="328"/>
      <c r="B10" s="319"/>
      <c r="C10" s="319"/>
      <c r="D10" s="320"/>
      <c r="E10" s="320"/>
      <c r="F10" s="319"/>
      <c r="G10" s="321"/>
      <c r="H10" s="322"/>
      <c r="I10" s="427"/>
      <c r="J10" s="299" t="str">
        <f t="shared" si="0"/>
        <v/>
      </c>
      <c r="K10" s="300" t="str">
        <f t="shared" si="0"/>
        <v/>
      </c>
      <c r="L10" s="324"/>
      <c r="M10" s="325"/>
      <c r="N10" s="507"/>
      <c r="O10" s="327"/>
      <c r="P10" s="327"/>
      <c r="Q10" s="301" t="str">
        <f>IF((COUNTIF(A10:P10,"")=16),"",IF(AND((IF(F10="N",TRUE,AND(ISNUMBER(G10),ISNUMBER(H10),ISNUMBER(I10)))),A10&lt;&gt;"",C10&lt;&gt;"",D10&lt;&gt;"",E10&lt;&gt;"",F10&lt;&gt;"",M10&lt;&gt;"",N10&lt;&gt;""),"Completed","Incomplete"))</f>
        <v/>
      </c>
    </row>
    <row r="11" spans="1:17">
      <c r="A11" s="318" t="s">
        <v>391</v>
      </c>
      <c r="B11" s="319"/>
      <c r="C11" s="319"/>
      <c r="D11" s="320"/>
      <c r="E11" s="320"/>
      <c r="F11" s="319"/>
      <c r="G11" s="321"/>
      <c r="H11" s="322"/>
      <c r="I11" s="427"/>
      <c r="J11" s="299" t="str">
        <f t="shared" si="0"/>
        <v/>
      </c>
      <c r="K11" s="300" t="str">
        <f t="shared" si="0"/>
        <v/>
      </c>
      <c r="L11" s="324"/>
      <c r="M11" s="325"/>
      <c r="N11" s="507"/>
      <c r="O11" s="327"/>
      <c r="P11" s="327"/>
      <c r="Q11" s="301"/>
    </row>
    <row r="12" spans="1:17">
      <c r="A12" s="328" t="s">
        <v>384</v>
      </c>
      <c r="B12" s="319"/>
      <c r="C12" s="319"/>
      <c r="D12" s="320"/>
      <c r="E12" s="320"/>
      <c r="F12" s="319"/>
      <c r="G12" s="321"/>
      <c r="H12" s="428" t="s">
        <v>392</v>
      </c>
      <c r="I12" s="427"/>
      <c r="J12" s="299"/>
      <c r="K12" s="300"/>
      <c r="L12" s="324"/>
      <c r="M12" s="325"/>
      <c r="N12" s="507"/>
      <c r="O12" s="327"/>
      <c r="P12" s="327"/>
      <c r="Q12" s="301"/>
    </row>
    <row r="13" spans="1:17" ht="48">
      <c r="A13" s="328" t="s">
        <v>385</v>
      </c>
      <c r="B13" s="319" t="s">
        <v>386</v>
      </c>
      <c r="C13" s="319">
        <v>1</v>
      </c>
      <c r="D13" s="320" t="s">
        <v>387</v>
      </c>
      <c r="E13" s="320" t="s">
        <v>323</v>
      </c>
      <c r="F13" s="319" t="s">
        <v>323</v>
      </c>
      <c r="G13" s="321">
        <v>45179</v>
      </c>
      <c r="H13" s="322">
        <v>2.0833333333333332E-2</v>
      </c>
      <c r="I13" s="427">
        <v>4.1666666666666664E-2</v>
      </c>
      <c r="J13" s="299">
        <f t="shared" ref="J13:K17" si="1">IF(H13&lt;&gt;"",IF((H13-"2:30"&lt;0),H13-"2:30"+"24:00",H13-"2:30"),"")</f>
        <v>0.91666666666666663</v>
      </c>
      <c r="K13" s="300">
        <f t="shared" si="1"/>
        <v>0.9375</v>
      </c>
      <c r="L13" s="324"/>
      <c r="M13" s="325" t="s">
        <v>557</v>
      </c>
      <c r="N13" s="507" t="s">
        <v>17050</v>
      </c>
      <c r="O13" s="327"/>
      <c r="P13" s="327"/>
      <c r="Q13" s="301" t="str">
        <f>IF((COUNTIF(A13:P13,"")=16),"",IF(AND((IF(F13="N",TRUE,AND(ISNUMBER(G13),ISNUMBER(H13),ISNUMBER(I13)))),A13&lt;&gt;"",C13&lt;&gt;"",D13&lt;&gt;"",E13&lt;&gt;"",F13&lt;&gt;"",M13&lt;&gt;"",N13&lt;&gt;""),"Completed","Incomplete"))</f>
        <v>Completed</v>
      </c>
    </row>
    <row r="14" spans="1:17" ht="24">
      <c r="A14" s="328" t="s">
        <v>385</v>
      </c>
      <c r="B14" s="319" t="s">
        <v>386</v>
      </c>
      <c r="C14" s="319">
        <v>2</v>
      </c>
      <c r="D14" s="320">
        <v>1</v>
      </c>
      <c r="E14" s="320" t="s">
        <v>323</v>
      </c>
      <c r="F14" s="319" t="s">
        <v>323</v>
      </c>
      <c r="G14" s="321">
        <v>45179</v>
      </c>
      <c r="H14" s="322">
        <v>2.0833333333333332E-2</v>
      </c>
      <c r="I14" s="427">
        <v>6.25E-2</v>
      </c>
      <c r="J14" s="299">
        <f t="shared" si="1"/>
        <v>0.91666666666666663</v>
      </c>
      <c r="K14" s="300">
        <f t="shared" si="1"/>
        <v>0.95833333333333337</v>
      </c>
      <c r="L14" s="324"/>
      <c r="M14" s="325" t="s">
        <v>617</v>
      </c>
      <c r="N14" s="507" t="s">
        <v>17051</v>
      </c>
      <c r="O14" s="327"/>
      <c r="P14" s="327"/>
      <c r="Q14" s="301" t="str">
        <f t="shared" ref="Q14:Q15" si="2">IF((COUNTIF(A14:P14,"")=16),"",IF(AND((IF(F14="N",TRUE,AND(ISNUMBER(G14),ISNUMBER(H14),ISNUMBER(I14)))),A14&lt;&gt;"",C14&lt;&gt;"",D14&lt;&gt;"",E14&lt;&gt;"",F14&lt;&gt;"",M14&lt;&gt;"",N14&lt;&gt;""),"Completed","Incomplete"))</f>
        <v>Completed</v>
      </c>
    </row>
    <row r="15" spans="1:17" ht="24">
      <c r="A15" s="328" t="s">
        <v>385</v>
      </c>
      <c r="B15" s="319" t="s">
        <v>386</v>
      </c>
      <c r="C15" s="319">
        <v>3</v>
      </c>
      <c r="D15" s="320">
        <v>2</v>
      </c>
      <c r="E15" s="320" t="s">
        <v>323</v>
      </c>
      <c r="F15" s="319" t="s">
        <v>323</v>
      </c>
      <c r="G15" s="321">
        <v>45179</v>
      </c>
      <c r="H15" s="322">
        <v>6.25E-2</v>
      </c>
      <c r="I15" s="427">
        <v>0.125</v>
      </c>
      <c r="J15" s="299">
        <f t="shared" si="1"/>
        <v>0.95833333333333337</v>
      </c>
      <c r="K15" s="300">
        <f t="shared" si="1"/>
        <v>2.0833333333333329E-2</v>
      </c>
      <c r="L15" s="324"/>
      <c r="M15" s="325" t="s">
        <v>560</v>
      </c>
      <c r="N15" s="507" t="s">
        <v>4313</v>
      </c>
      <c r="O15" s="327"/>
      <c r="P15" s="327"/>
      <c r="Q15" s="301" t="str">
        <f t="shared" si="2"/>
        <v>Completed</v>
      </c>
    </row>
    <row r="16" spans="1:17" ht="53.4" customHeight="1">
      <c r="A16" s="328" t="s">
        <v>385</v>
      </c>
      <c r="B16" s="319" t="s">
        <v>386</v>
      </c>
      <c r="C16" s="319">
        <v>4</v>
      </c>
      <c r="D16" s="320">
        <v>3</v>
      </c>
      <c r="E16" s="320" t="s">
        <v>323</v>
      </c>
      <c r="F16" s="319" t="s">
        <v>323</v>
      </c>
      <c r="G16" s="321">
        <v>45179</v>
      </c>
      <c r="H16" s="322">
        <v>0.125</v>
      </c>
      <c r="I16" s="427">
        <v>0.14583333333333334</v>
      </c>
      <c r="J16" s="299">
        <f t="shared" si="1"/>
        <v>2.0833333333333329E-2</v>
      </c>
      <c r="K16" s="300">
        <f t="shared" si="1"/>
        <v>4.1666666666666671E-2</v>
      </c>
      <c r="L16" s="324"/>
      <c r="M16" s="325" t="s">
        <v>559</v>
      </c>
      <c r="N16" s="507" t="s">
        <v>17050</v>
      </c>
      <c r="O16" s="327"/>
      <c r="P16" s="327"/>
      <c r="Q16" s="301" t="str">
        <f>IF((COUNTIF(A16:P16,"")=16),"",IF(AND((IF(F16="N",TRUE,AND(ISNUMBER(G16),ISNUMBER(H16),ISNUMBER(I16)))),A16&lt;&gt;"",C16&lt;&gt;"",D16&lt;&gt;"",E16&lt;&gt;"",F16&lt;&gt;"",M16&lt;&gt;"",N16&lt;&gt;""),"Completed","Incomplete"))</f>
        <v>Completed</v>
      </c>
    </row>
    <row r="17" spans="1:17">
      <c r="A17" s="328"/>
      <c r="B17" s="319"/>
      <c r="C17" s="319"/>
      <c r="D17" s="320"/>
      <c r="E17" s="320"/>
      <c r="F17" s="319"/>
      <c r="G17" s="321"/>
      <c r="H17" s="322"/>
      <c r="I17" s="427"/>
      <c r="J17" s="299" t="str">
        <f t="shared" si="1"/>
        <v/>
      </c>
      <c r="K17" s="300" t="str">
        <f t="shared" si="1"/>
        <v/>
      </c>
      <c r="L17" s="324"/>
      <c r="M17" s="325"/>
      <c r="N17" s="507"/>
      <c r="O17" s="327"/>
      <c r="P17" s="327"/>
      <c r="Q17" s="301" t="str">
        <f t="shared" ref="Q17:Q28" si="3">IF((COUNTIF(A17:P17,"")=16),"",IF(AND((IF(F17="N",TRUE,AND(ISNUMBER(G17),ISNUMBER(H17),ISNUMBER(I17)))),A17&lt;&gt;"",C17&lt;&gt;"",D17&lt;&gt;"",E17&lt;&gt;"",F17&lt;&gt;"",M17&lt;&gt;"",N17&lt;&gt;""),"Completed","Incomplete"))</f>
        <v/>
      </c>
    </row>
    <row r="18" spans="1:17">
      <c r="A18" s="318" t="s">
        <v>409</v>
      </c>
      <c r="B18" s="319"/>
      <c r="C18" s="319"/>
      <c r="D18" s="320"/>
      <c r="E18" s="320"/>
      <c r="F18" s="319"/>
      <c r="G18" s="321"/>
      <c r="H18" s="322"/>
      <c r="I18" s="427"/>
      <c r="J18" s="299" t="str">
        <f>IF(H18&lt;&gt;"",IF((H18-"2:30"&lt;0),H18-"2:30"+"24:00",H18-"2:30"),"")</f>
        <v/>
      </c>
      <c r="K18" s="300" t="str">
        <f>IF(I18&lt;&gt;"",IF((I18-"2:30"&lt;0),I18-"2:30"+"24:00",I18-"2:30"),"")</f>
        <v/>
      </c>
      <c r="L18" s="324"/>
      <c r="M18" s="325"/>
      <c r="N18" s="507"/>
      <c r="O18" s="327"/>
      <c r="P18" s="327"/>
      <c r="Q18" s="301"/>
    </row>
    <row r="19" spans="1:17">
      <c r="A19" s="328" t="s">
        <v>384</v>
      </c>
      <c r="B19" s="319"/>
      <c r="C19" s="319"/>
      <c r="D19" s="320"/>
      <c r="E19" s="320"/>
      <c r="F19" s="319"/>
      <c r="G19" s="321"/>
      <c r="H19" s="428" t="s">
        <v>393</v>
      </c>
      <c r="I19" s="427"/>
      <c r="J19" s="299"/>
      <c r="K19" s="300"/>
      <c r="L19" s="324"/>
      <c r="M19" s="325"/>
      <c r="N19" s="507"/>
      <c r="O19" s="327"/>
      <c r="P19" s="327"/>
      <c r="Q19" s="301"/>
    </row>
    <row r="20" spans="1:17" ht="24">
      <c r="A20" s="328" t="s">
        <v>385</v>
      </c>
      <c r="B20" s="319" t="s">
        <v>386</v>
      </c>
      <c r="C20" s="319">
        <v>1</v>
      </c>
      <c r="D20" s="320" t="s">
        <v>387</v>
      </c>
      <c r="E20" s="320" t="s">
        <v>323</v>
      </c>
      <c r="F20" s="319" t="s">
        <v>323</v>
      </c>
      <c r="G20" s="321">
        <v>45179</v>
      </c>
      <c r="H20" s="322">
        <v>8.3333333333333329E-2</v>
      </c>
      <c r="I20" s="427">
        <v>0.125</v>
      </c>
      <c r="J20" s="299">
        <f t="shared" ref="J20:K27" si="4">IF(H20&lt;&gt;"",IF((H20-"2:30"&lt;0),H20-"2:30"+"24:00",H20-"2:30"),"")</f>
        <v>0.97916666666666663</v>
      </c>
      <c r="K20" s="300">
        <f t="shared" si="4"/>
        <v>2.0833333333333329E-2</v>
      </c>
      <c r="L20" s="324"/>
      <c r="M20" s="325" t="s">
        <v>618</v>
      </c>
      <c r="N20" s="507" t="s">
        <v>17051</v>
      </c>
      <c r="O20" s="327"/>
      <c r="P20" s="327"/>
      <c r="Q20" s="301" t="str">
        <f t="shared" si="3"/>
        <v>Completed</v>
      </c>
    </row>
    <row r="21" spans="1:17" ht="36">
      <c r="A21" s="328" t="s">
        <v>385</v>
      </c>
      <c r="B21" s="319" t="s">
        <v>386</v>
      </c>
      <c r="C21" s="319">
        <v>2</v>
      </c>
      <c r="D21" s="320">
        <v>1</v>
      </c>
      <c r="E21" s="320" t="s">
        <v>323</v>
      </c>
      <c r="F21" s="319" t="s">
        <v>323</v>
      </c>
      <c r="G21" s="321">
        <v>45179</v>
      </c>
      <c r="H21" s="322">
        <v>0.125</v>
      </c>
      <c r="I21" s="427">
        <v>0.20833333333333334</v>
      </c>
      <c r="J21" s="299">
        <f t="shared" si="4"/>
        <v>2.0833333333333329E-2</v>
      </c>
      <c r="K21" s="300">
        <f t="shared" si="4"/>
        <v>0.10416666666666667</v>
      </c>
      <c r="L21" s="324"/>
      <c r="M21" s="325" t="s">
        <v>583</v>
      </c>
      <c r="N21" s="507" t="s">
        <v>8945</v>
      </c>
      <c r="O21" s="327"/>
      <c r="P21" s="327"/>
      <c r="Q21" s="301" t="str">
        <f t="shared" si="3"/>
        <v>Completed</v>
      </c>
    </row>
    <row r="22" spans="1:17" ht="48">
      <c r="A22" s="328" t="s">
        <v>385</v>
      </c>
      <c r="B22" s="319" t="s">
        <v>386</v>
      </c>
      <c r="C22" s="319">
        <v>3</v>
      </c>
      <c r="D22" s="320">
        <v>2</v>
      </c>
      <c r="E22" s="320" t="s">
        <v>323</v>
      </c>
      <c r="F22" s="319" t="s">
        <v>323</v>
      </c>
      <c r="G22" s="321">
        <v>45179</v>
      </c>
      <c r="H22" s="322">
        <v>0.20833333333333334</v>
      </c>
      <c r="I22" s="427">
        <v>0.22916666666666666</v>
      </c>
      <c r="J22" s="299">
        <f t="shared" si="4"/>
        <v>0.10416666666666667</v>
      </c>
      <c r="K22" s="300">
        <f t="shared" si="4"/>
        <v>0.12499999999999999</v>
      </c>
      <c r="L22" s="324"/>
      <c r="M22" s="325" t="s">
        <v>582</v>
      </c>
      <c r="N22" s="507" t="s">
        <v>17050</v>
      </c>
      <c r="O22" s="327"/>
      <c r="P22" s="327"/>
      <c r="Q22" s="301" t="str">
        <f t="shared" si="3"/>
        <v>Completed</v>
      </c>
    </row>
    <row r="23" spans="1:17">
      <c r="A23" s="328"/>
      <c r="B23" s="319"/>
      <c r="C23" s="319"/>
      <c r="D23" s="320"/>
      <c r="E23" s="320"/>
      <c r="F23" s="319"/>
      <c r="G23" s="321"/>
      <c r="H23" s="322"/>
      <c r="I23" s="427"/>
      <c r="J23" s="299" t="str">
        <f t="shared" si="4"/>
        <v/>
      </c>
      <c r="K23" s="300" t="str">
        <f t="shared" si="4"/>
        <v/>
      </c>
      <c r="L23" s="324"/>
      <c r="M23" s="325"/>
      <c r="N23" s="507"/>
      <c r="O23" s="327"/>
      <c r="P23" s="327"/>
      <c r="Q23" s="301" t="str">
        <f t="shared" si="3"/>
        <v/>
      </c>
    </row>
    <row r="24" spans="1:17">
      <c r="A24" s="328" t="s">
        <v>388</v>
      </c>
      <c r="B24" s="319"/>
      <c r="C24" s="319"/>
      <c r="D24" s="320"/>
      <c r="E24" s="320"/>
      <c r="F24" s="319"/>
      <c r="G24" s="321"/>
      <c r="H24" s="428" t="s">
        <v>393</v>
      </c>
      <c r="I24" s="427"/>
      <c r="J24" s="299"/>
      <c r="K24" s="300"/>
      <c r="L24" s="324"/>
      <c r="M24" s="325"/>
      <c r="N24" s="507"/>
      <c r="O24" s="327"/>
      <c r="P24" s="327"/>
      <c r="Q24" s="301"/>
    </row>
    <row r="25" spans="1:17" ht="24">
      <c r="A25" s="328" t="s">
        <v>385</v>
      </c>
      <c r="B25" s="319" t="s">
        <v>386</v>
      </c>
      <c r="C25" s="319">
        <v>1</v>
      </c>
      <c r="D25" s="320" t="s">
        <v>387</v>
      </c>
      <c r="E25" s="320" t="s">
        <v>323</v>
      </c>
      <c r="F25" s="319" t="s">
        <v>323</v>
      </c>
      <c r="G25" s="321">
        <v>45179</v>
      </c>
      <c r="H25" s="322">
        <v>0.3125</v>
      </c>
      <c r="I25" s="427">
        <v>0.35416666666666669</v>
      </c>
      <c r="J25" s="299">
        <f t="shared" si="4"/>
        <v>0.20833333333333331</v>
      </c>
      <c r="K25" s="300">
        <f t="shared" si="4"/>
        <v>0.25</v>
      </c>
      <c r="L25" s="324"/>
      <c r="M25" s="325" t="s">
        <v>619</v>
      </c>
      <c r="N25" s="507" t="s">
        <v>17051</v>
      </c>
      <c r="O25" s="327"/>
      <c r="P25" s="327"/>
      <c r="Q25" s="301" t="str">
        <f t="shared" si="3"/>
        <v>Completed</v>
      </c>
    </row>
    <row r="26" spans="1:17" ht="36">
      <c r="A26" s="328" t="s">
        <v>385</v>
      </c>
      <c r="B26" s="319" t="s">
        <v>386</v>
      </c>
      <c r="C26" s="319">
        <v>2</v>
      </c>
      <c r="D26" s="320">
        <v>1</v>
      </c>
      <c r="E26" s="320" t="s">
        <v>323</v>
      </c>
      <c r="F26" s="319" t="s">
        <v>323</v>
      </c>
      <c r="G26" s="321">
        <v>45179</v>
      </c>
      <c r="H26" s="322">
        <v>0.35416666666666669</v>
      </c>
      <c r="I26" s="427">
        <v>0.44791666666666669</v>
      </c>
      <c r="J26" s="299">
        <f t="shared" si="4"/>
        <v>0.25</v>
      </c>
      <c r="K26" s="300">
        <f t="shared" si="4"/>
        <v>0.34375</v>
      </c>
      <c r="L26" s="324"/>
      <c r="M26" s="325" t="s">
        <v>584</v>
      </c>
      <c r="N26" s="507" t="s">
        <v>8945</v>
      </c>
      <c r="O26" s="327"/>
      <c r="P26" s="327"/>
      <c r="Q26" s="301" t="str">
        <f t="shared" si="3"/>
        <v>Completed</v>
      </c>
    </row>
    <row r="27" spans="1:17" ht="56.4" customHeight="1">
      <c r="A27" s="328" t="s">
        <v>385</v>
      </c>
      <c r="B27" s="319" t="s">
        <v>386</v>
      </c>
      <c r="C27" s="319">
        <v>3</v>
      </c>
      <c r="D27" s="320">
        <v>2</v>
      </c>
      <c r="E27" s="320" t="s">
        <v>323</v>
      </c>
      <c r="F27" s="319" t="s">
        <v>323</v>
      </c>
      <c r="G27" s="321">
        <v>45179</v>
      </c>
      <c r="H27" s="322">
        <v>0.44791666666666669</v>
      </c>
      <c r="I27" s="427">
        <v>0.46875</v>
      </c>
      <c r="J27" s="299">
        <f t="shared" si="4"/>
        <v>0.34375</v>
      </c>
      <c r="K27" s="300">
        <f t="shared" si="4"/>
        <v>0.36458333333333331</v>
      </c>
      <c r="L27" s="324"/>
      <c r="M27" s="325" t="s">
        <v>585</v>
      </c>
      <c r="N27" s="507" t="s">
        <v>17050</v>
      </c>
      <c r="O27" s="327"/>
      <c r="P27" s="327"/>
      <c r="Q27" s="301" t="str">
        <f t="shared" si="3"/>
        <v>Completed</v>
      </c>
    </row>
    <row r="28" spans="1:17">
      <c r="B28" s="319"/>
      <c r="C28" s="319"/>
      <c r="D28" s="320"/>
      <c r="E28" s="320"/>
      <c r="F28" s="319"/>
      <c r="G28" s="321"/>
      <c r="H28" s="322"/>
      <c r="I28" s="427"/>
      <c r="J28" s="299" t="str">
        <f>IF(H28&lt;&gt;"",IF((H28-"2:30"&lt;0),H28-"2:30"+"24:00",H28-"2:30"),"")</f>
        <v/>
      </c>
      <c r="K28" s="300" t="str">
        <f>IF(I28&lt;&gt;"",IF((I28-"2:30"&lt;0),I28-"2:30"+"24:00",I28-"2:30"),"")</f>
        <v/>
      </c>
      <c r="L28" s="324"/>
      <c r="M28" s="325"/>
      <c r="N28" s="507"/>
      <c r="O28" s="327"/>
      <c r="P28" s="327"/>
      <c r="Q28" s="301" t="str">
        <f t="shared" si="3"/>
        <v/>
      </c>
    </row>
    <row r="29" spans="1:17" ht="20.399999999999999" customHeight="1">
      <c r="A29" s="318" t="s">
        <v>411</v>
      </c>
      <c r="B29" s="319"/>
      <c r="C29" s="319"/>
      <c r="D29" s="320"/>
      <c r="E29" s="320"/>
      <c r="F29" s="319"/>
      <c r="G29" s="321"/>
      <c r="H29" s="322"/>
      <c r="I29" s="427"/>
      <c r="J29" s="299" t="str">
        <f t="shared" ref="J29:K29" si="5">IF(H29&lt;&gt;"",IF((H29-"2:30"&lt;0),H29-"2:30"+"24:00",H29-"2:30"),"")</f>
        <v/>
      </c>
      <c r="K29" s="300" t="str">
        <f t="shared" si="5"/>
        <v/>
      </c>
      <c r="L29" s="324"/>
      <c r="M29" s="325"/>
      <c r="N29" s="507"/>
      <c r="O29" s="327"/>
      <c r="P29" s="327"/>
      <c r="Q29" s="301"/>
    </row>
    <row r="30" spans="1:17">
      <c r="A30" s="328" t="s">
        <v>384</v>
      </c>
      <c r="B30" s="319"/>
      <c r="C30" s="319"/>
      <c r="D30" s="320"/>
      <c r="E30" s="320"/>
      <c r="F30" s="319"/>
      <c r="G30" s="321"/>
      <c r="H30" s="428" t="s">
        <v>393</v>
      </c>
      <c r="I30" s="427"/>
      <c r="J30" s="299"/>
      <c r="K30" s="300"/>
      <c r="L30" s="324"/>
      <c r="M30" s="325"/>
      <c r="N30" s="507"/>
      <c r="O30" s="327"/>
      <c r="P30" s="327"/>
      <c r="Q30" s="301"/>
    </row>
    <row r="31" spans="1:17" ht="24">
      <c r="A31" s="328" t="s">
        <v>385</v>
      </c>
      <c r="B31" s="319" t="s">
        <v>386</v>
      </c>
      <c r="C31" s="319">
        <v>1</v>
      </c>
      <c r="D31" s="320" t="s">
        <v>387</v>
      </c>
      <c r="E31" s="320" t="s">
        <v>323</v>
      </c>
      <c r="F31" s="319" t="s">
        <v>323</v>
      </c>
      <c r="G31" s="321">
        <v>45179</v>
      </c>
      <c r="H31" s="322">
        <v>0.10416666666666667</v>
      </c>
      <c r="I31" s="427">
        <v>0.14583333333333334</v>
      </c>
      <c r="J31" s="299">
        <f>IF(H31&lt;&gt;"",IF((H31-"2:30"&lt;0),H31-"2:30"+"24:00",H31-"2:30"),"")</f>
        <v>0</v>
      </c>
      <c r="K31" s="300">
        <f>IF(I31&lt;&gt;"",IF((I31-"2:30"&lt;0),I31-"2:30"+"24:00",I31-"2:30"),"")</f>
        <v>4.1666666666666671E-2</v>
      </c>
      <c r="L31" s="324"/>
      <c r="M31" s="325" t="s">
        <v>620</v>
      </c>
      <c r="N31" s="507" t="s">
        <v>17051</v>
      </c>
      <c r="O31" s="327"/>
      <c r="P31" s="327"/>
      <c r="Q31" s="301" t="str">
        <f>IF((COUNTIF(A31:P31,"")=16),"",IF(AND((IF(F31="N",TRUE,AND(ISNUMBER(G31),ISNUMBER(H31),ISNUMBER(I31)))),A31&lt;&gt;"",C31&lt;&gt;"",D31&lt;&gt;"",E31&lt;&gt;"",F31&lt;&gt;"",M31&lt;&gt;"",N31&lt;&gt;""),"Completed","Incomplete"))</f>
        <v>Completed</v>
      </c>
    </row>
    <row r="32" spans="1:17" ht="24">
      <c r="A32" s="328" t="s">
        <v>385</v>
      </c>
      <c r="B32" s="319" t="s">
        <v>386</v>
      </c>
      <c r="C32" s="319">
        <v>2</v>
      </c>
      <c r="D32" s="320">
        <v>1</v>
      </c>
      <c r="E32" s="320" t="s">
        <v>323</v>
      </c>
      <c r="F32" s="319" t="s">
        <v>323</v>
      </c>
      <c r="G32" s="321">
        <v>45179</v>
      </c>
      <c r="H32" s="322">
        <v>0.14583333333333334</v>
      </c>
      <c r="I32" s="427">
        <v>0.1875</v>
      </c>
      <c r="J32" s="299">
        <f>IF(H32&lt;&gt;"",IF((H32-"2:30"&lt;0),H32-"2:30"+"24:00",H32-"2:30"),"")</f>
        <v>4.1666666666666671E-2</v>
      </c>
      <c r="K32" s="300">
        <f>IF(I32&lt;&gt;"",IF((I32-"2:30"&lt;0),I32-"2:30"+"24:00",I32-"2:30"),"")</f>
        <v>8.3333333333333329E-2</v>
      </c>
      <c r="L32" s="324"/>
      <c r="M32" s="325" t="s">
        <v>561</v>
      </c>
      <c r="N32" s="507" t="s">
        <v>9237</v>
      </c>
      <c r="O32" s="327"/>
      <c r="P32" s="327"/>
      <c r="Q32" s="301" t="str">
        <f>IF((COUNTIF(A32:P32,"")=16),"",IF(AND((IF(F32="N",TRUE,AND(ISNUMBER(G32),ISNUMBER(H32),ISNUMBER(I32)))),A32&lt;&gt;"",C32&lt;&gt;"",D32&lt;&gt;"",E32&lt;&gt;"",F32&lt;&gt;"",M32&lt;&gt;"",N32&lt;&gt;""),"Completed","Incomplete"))</f>
        <v>Completed</v>
      </c>
    </row>
    <row r="33" spans="1:17">
      <c r="A33" s="328"/>
      <c r="B33" s="319"/>
      <c r="C33" s="319"/>
      <c r="D33" s="320"/>
      <c r="E33" s="320"/>
      <c r="F33" s="319"/>
      <c r="G33" s="321"/>
      <c r="H33" s="322"/>
      <c r="I33" s="427"/>
      <c r="J33" s="299"/>
      <c r="K33" s="300"/>
      <c r="L33" s="324"/>
      <c r="M33" s="325"/>
      <c r="N33" s="507"/>
      <c r="O33" s="327"/>
      <c r="P33" s="327"/>
      <c r="Q33" s="301"/>
    </row>
    <row r="34" spans="1:17">
      <c r="A34" s="328" t="s">
        <v>388</v>
      </c>
      <c r="B34" s="319"/>
      <c r="C34" s="319"/>
      <c r="D34" s="320"/>
      <c r="E34" s="320"/>
      <c r="F34" s="319"/>
      <c r="G34" s="321"/>
      <c r="H34" s="428" t="s">
        <v>393</v>
      </c>
      <c r="I34" s="427"/>
      <c r="J34" s="299"/>
      <c r="K34" s="300"/>
      <c r="L34" s="324"/>
      <c r="M34" s="325"/>
      <c r="N34" s="507"/>
      <c r="O34" s="327"/>
      <c r="P34" s="327"/>
      <c r="Q34" s="301"/>
    </row>
    <row r="35" spans="1:17" ht="24">
      <c r="A35" s="328" t="s">
        <v>385</v>
      </c>
      <c r="B35" s="319" t="s">
        <v>386</v>
      </c>
      <c r="C35" s="319">
        <v>1</v>
      </c>
      <c r="D35" s="320" t="s">
        <v>387</v>
      </c>
      <c r="E35" s="320" t="s">
        <v>323</v>
      </c>
      <c r="F35" s="319" t="s">
        <v>323</v>
      </c>
      <c r="G35" s="321">
        <v>45179</v>
      </c>
      <c r="H35" s="322">
        <v>0.33333333333333331</v>
      </c>
      <c r="I35" s="427">
        <v>0.375</v>
      </c>
      <c r="J35" s="299">
        <f t="shared" ref="J35:K38" si="6">IF(H35&lt;&gt;"",IF((H35-"2:30"&lt;0),H35-"2:30"+"24:00",H35-"2:30"),"")</f>
        <v>0.22916666666666663</v>
      </c>
      <c r="K35" s="300">
        <f t="shared" si="6"/>
        <v>0.27083333333333331</v>
      </c>
      <c r="L35" s="324"/>
      <c r="M35" s="325" t="s">
        <v>621</v>
      </c>
      <c r="N35" s="507" t="s">
        <v>17051</v>
      </c>
      <c r="O35" s="327"/>
      <c r="P35" s="327"/>
      <c r="Q35" s="301" t="str">
        <f>IF((COUNTIF(A35:P35,"")=16),"",IF(AND((IF(F35="N",TRUE,AND(ISNUMBER(G35),ISNUMBER(H35),ISNUMBER(I35)))),A35&lt;&gt;"",C35&lt;&gt;"",D35&lt;&gt;"",E35&lt;&gt;"",F35&lt;&gt;"",M35&lt;&gt;"",N35&lt;&gt;""),"Completed","Incomplete"))</f>
        <v>Completed</v>
      </c>
    </row>
    <row r="36" spans="1:17" ht="24">
      <c r="A36" s="328" t="s">
        <v>385</v>
      </c>
      <c r="B36" s="319" t="s">
        <v>386</v>
      </c>
      <c r="C36" s="319">
        <v>2</v>
      </c>
      <c r="D36" s="320">
        <v>1</v>
      </c>
      <c r="E36" s="320" t="s">
        <v>323</v>
      </c>
      <c r="F36" s="319" t="s">
        <v>323</v>
      </c>
      <c r="G36" s="321">
        <v>45179</v>
      </c>
      <c r="H36" s="322">
        <v>0.375</v>
      </c>
      <c r="I36" s="323">
        <v>0.41666666666666669</v>
      </c>
      <c r="J36" s="299">
        <f t="shared" si="6"/>
        <v>0.27083333333333331</v>
      </c>
      <c r="K36" s="300">
        <f t="shared" si="6"/>
        <v>0.3125</v>
      </c>
      <c r="L36" s="324"/>
      <c r="M36" s="325" t="s">
        <v>562</v>
      </c>
      <c r="N36" s="507" t="s">
        <v>9237</v>
      </c>
      <c r="O36" s="327"/>
      <c r="P36" s="327"/>
      <c r="Q36" s="301" t="str">
        <f t="shared" ref="Q36:Q43" si="7">IF((COUNTIF(A36:P36,"")=16),"",IF(AND((IF(F36="N",TRUE,AND(ISNUMBER(G36),ISNUMBER(H36),ISNUMBER(I36)))),A36&lt;&gt;"",C36&lt;&gt;"",D36&lt;&gt;"",E36&lt;&gt;"",F36&lt;&gt;"",M36&lt;&gt;"",N36&lt;&gt;""),"Completed","Incomplete"))</f>
        <v>Completed</v>
      </c>
    </row>
    <row r="37" spans="1:17">
      <c r="A37" s="328"/>
      <c r="B37" s="319"/>
      <c r="C37" s="319"/>
      <c r="D37" s="320"/>
      <c r="E37" s="320"/>
      <c r="F37" s="319"/>
      <c r="G37" s="321"/>
      <c r="H37" s="322"/>
      <c r="I37" s="427"/>
      <c r="J37" s="299" t="str">
        <f t="shared" si="6"/>
        <v/>
      </c>
      <c r="K37" s="300" t="str">
        <f t="shared" si="6"/>
        <v/>
      </c>
      <c r="L37" s="324"/>
      <c r="M37" s="325"/>
      <c r="N37" s="507"/>
      <c r="O37" s="327"/>
      <c r="P37" s="327"/>
      <c r="Q37" s="301" t="str">
        <f t="shared" si="7"/>
        <v/>
      </c>
    </row>
    <row r="38" spans="1:17">
      <c r="A38" s="318" t="s">
        <v>535</v>
      </c>
      <c r="B38" s="319"/>
      <c r="C38" s="319"/>
      <c r="D38" s="320"/>
      <c r="E38" s="320"/>
      <c r="F38" s="319"/>
      <c r="G38" s="321"/>
      <c r="H38" s="322"/>
      <c r="I38" s="427"/>
      <c r="J38" s="299" t="str">
        <f t="shared" si="6"/>
        <v/>
      </c>
      <c r="K38" s="300" t="str">
        <f t="shared" si="6"/>
        <v/>
      </c>
      <c r="L38" s="324"/>
      <c r="M38" s="325"/>
      <c r="N38" s="507"/>
      <c r="O38" s="327"/>
      <c r="P38" s="327"/>
      <c r="Q38" s="301"/>
    </row>
    <row r="39" spans="1:17">
      <c r="A39" s="328" t="s">
        <v>389</v>
      </c>
      <c r="B39" s="319"/>
      <c r="C39" s="319"/>
      <c r="D39" s="320"/>
      <c r="E39" s="320"/>
      <c r="F39" s="319"/>
      <c r="G39" s="321"/>
      <c r="H39" s="429" t="s">
        <v>394</v>
      </c>
      <c r="I39" s="329"/>
      <c r="J39" s="299"/>
      <c r="K39" s="300"/>
      <c r="L39" s="324"/>
      <c r="M39" s="325"/>
      <c r="N39" s="507"/>
      <c r="O39" s="327"/>
      <c r="P39" s="327"/>
      <c r="Q39" s="301"/>
    </row>
    <row r="40" spans="1:17" ht="24">
      <c r="A40" s="328" t="s">
        <v>385</v>
      </c>
      <c r="B40" s="319" t="s">
        <v>386</v>
      </c>
      <c r="C40" s="319">
        <v>1</v>
      </c>
      <c r="D40" s="320" t="s">
        <v>387</v>
      </c>
      <c r="E40" s="320" t="s">
        <v>323</v>
      </c>
      <c r="F40" s="319" t="s">
        <v>323</v>
      </c>
      <c r="G40" s="321">
        <v>45179</v>
      </c>
      <c r="H40" s="322">
        <v>0.14583333333333334</v>
      </c>
      <c r="I40" s="427">
        <v>0.1875</v>
      </c>
      <c r="J40" s="299">
        <f>IF(H40&lt;&gt;"",IF((H40-"2:30"&lt;0),H40-"2:30"+"24:00",H40-"2:30"),"")</f>
        <v>4.1666666666666671E-2</v>
      </c>
      <c r="K40" s="300">
        <f>IF(I40&lt;&gt;"",IF((I40-"2:30"&lt;0),I40-"2:30"+"24:00",I40-"2:30"),"")</f>
        <v>8.3333333333333329E-2</v>
      </c>
      <c r="L40" s="324"/>
      <c r="M40" s="325" t="s">
        <v>564</v>
      </c>
      <c r="N40" s="507" t="s">
        <v>9237</v>
      </c>
      <c r="O40" s="327"/>
      <c r="P40" s="327"/>
      <c r="Q40" s="301" t="str">
        <f t="shared" si="7"/>
        <v>Completed</v>
      </c>
    </row>
    <row r="41" spans="1:17">
      <c r="A41" s="328"/>
      <c r="B41" s="319"/>
      <c r="C41" s="319"/>
      <c r="D41" s="320"/>
      <c r="E41" s="320"/>
      <c r="F41" s="319"/>
      <c r="G41" s="321"/>
      <c r="H41" s="322"/>
      <c r="I41" s="427"/>
      <c r="J41" s="299"/>
      <c r="K41" s="300"/>
      <c r="L41" s="324"/>
      <c r="M41" s="325"/>
      <c r="N41" s="507"/>
      <c r="O41" s="327"/>
      <c r="P41" s="327"/>
      <c r="Q41" s="301" t="str">
        <f t="shared" si="7"/>
        <v/>
      </c>
    </row>
    <row r="42" spans="1:17">
      <c r="A42" s="328" t="s">
        <v>390</v>
      </c>
      <c r="B42" s="319"/>
      <c r="C42" s="319"/>
      <c r="D42" s="320"/>
      <c r="E42" s="320"/>
      <c r="F42" s="319"/>
      <c r="G42" s="321"/>
      <c r="H42" s="429" t="s">
        <v>394</v>
      </c>
      <c r="I42" s="427"/>
      <c r="J42" s="299"/>
      <c r="K42" s="300"/>
      <c r="L42" s="324"/>
      <c r="M42" s="325"/>
      <c r="N42" s="507"/>
      <c r="O42" s="327"/>
      <c r="P42" s="327"/>
      <c r="Q42" s="301"/>
    </row>
    <row r="43" spans="1:17" ht="24">
      <c r="A43" s="328" t="s">
        <v>385</v>
      </c>
      <c r="B43" s="319" t="s">
        <v>386</v>
      </c>
      <c r="C43" s="319">
        <v>1</v>
      </c>
      <c r="D43" s="320" t="s">
        <v>387</v>
      </c>
      <c r="E43" s="320" t="s">
        <v>323</v>
      </c>
      <c r="F43" s="319" t="s">
        <v>323</v>
      </c>
      <c r="G43" s="321">
        <v>45179</v>
      </c>
      <c r="H43" s="322">
        <v>0.375</v>
      </c>
      <c r="I43" s="323">
        <v>0.41666666666666669</v>
      </c>
      <c r="J43" s="299">
        <f>IF(H43&lt;&gt;"",IF((H43-"2:30"&lt;0),H43-"2:30"+"24:00",H43-"2:30"),"")</f>
        <v>0.27083333333333331</v>
      </c>
      <c r="K43" s="300">
        <f>IF(I43&lt;&gt;"",IF((I43-"2:30"&lt;0),I43-"2:30"+"24:00",I43-"2:30"),"")</f>
        <v>0.3125</v>
      </c>
      <c r="L43" s="324"/>
      <c r="M43" s="325" t="s">
        <v>565</v>
      </c>
      <c r="N43" s="507" t="s">
        <v>9237</v>
      </c>
      <c r="O43" s="327"/>
      <c r="P43" s="327"/>
      <c r="Q43" s="301" t="str">
        <f t="shared" si="7"/>
        <v>Completed</v>
      </c>
    </row>
    <row r="44" spans="1:17">
      <c r="A44" s="328"/>
      <c r="B44" s="319"/>
      <c r="C44" s="319"/>
      <c r="D44" s="320"/>
      <c r="E44" s="320"/>
      <c r="F44" s="319"/>
      <c r="G44" s="321"/>
      <c r="H44" s="322"/>
      <c r="I44" s="427"/>
      <c r="J44" s="299" t="str">
        <f t="shared" ref="J44:K96" si="8">IF(H44&lt;&gt;"",IF((H44-"2:30"&lt;0),H44-"2:30"+"24:00",H44-"2:30"),"")</f>
        <v/>
      </c>
      <c r="K44" s="300" t="str">
        <f t="shared" si="8"/>
        <v/>
      </c>
      <c r="L44" s="324"/>
      <c r="M44" s="325"/>
      <c r="N44" s="507"/>
      <c r="O44" s="327"/>
      <c r="P44" s="327"/>
      <c r="Q44" s="301" t="str">
        <f t="shared" ref="Q44:Q93" si="9">IF((COUNTIF(A44:P44,"")=16),"",IF(AND((IF(F44="N",TRUE,AND(ISNUMBER(G44),ISNUMBER(H44),ISNUMBER(I44)))),A44&lt;&gt;"",C44&lt;&gt;"",D44&lt;&gt;"",E44&lt;&gt;"",F44&lt;&gt;"",M44&lt;&gt;"",N44&lt;&gt;""),"Completed","Incomplete"))</f>
        <v/>
      </c>
    </row>
    <row r="45" spans="1:17">
      <c r="A45" s="328"/>
      <c r="B45" s="319"/>
      <c r="C45" s="319"/>
      <c r="D45" s="320"/>
      <c r="E45" s="320"/>
      <c r="F45" s="319"/>
      <c r="G45" s="321"/>
      <c r="H45" s="322"/>
      <c r="I45" s="427"/>
      <c r="J45" s="299" t="str">
        <f t="shared" si="8"/>
        <v/>
      </c>
      <c r="K45" s="300" t="str">
        <f t="shared" si="8"/>
        <v/>
      </c>
      <c r="L45" s="324"/>
      <c r="M45" s="325"/>
      <c r="N45" s="507"/>
      <c r="O45" s="327"/>
      <c r="P45" s="327"/>
      <c r="Q45" s="301" t="str">
        <f t="shared" si="9"/>
        <v/>
      </c>
    </row>
    <row r="46" spans="1:17">
      <c r="A46" s="328"/>
      <c r="B46" s="319"/>
      <c r="C46" s="319"/>
      <c r="D46" s="320"/>
      <c r="E46" s="320"/>
      <c r="F46" s="319"/>
      <c r="G46" s="321"/>
      <c r="H46" s="322"/>
      <c r="I46" s="427"/>
      <c r="J46" s="299" t="str">
        <f t="shared" si="8"/>
        <v/>
      </c>
      <c r="K46" s="300" t="str">
        <f t="shared" si="8"/>
        <v/>
      </c>
      <c r="L46" s="324"/>
      <c r="M46" s="325"/>
      <c r="N46" s="507"/>
      <c r="O46" s="327"/>
      <c r="P46" s="327"/>
      <c r="Q46" s="301" t="str">
        <f t="shared" si="9"/>
        <v/>
      </c>
    </row>
    <row r="47" spans="1:17">
      <c r="A47" s="328"/>
      <c r="B47" s="319"/>
      <c r="C47" s="319"/>
      <c r="D47" s="320"/>
      <c r="E47" s="320"/>
      <c r="F47" s="319"/>
      <c r="G47" s="321"/>
      <c r="H47" s="322"/>
      <c r="I47" s="427"/>
      <c r="J47" s="299" t="str">
        <f t="shared" si="8"/>
        <v/>
      </c>
      <c r="K47" s="300" t="str">
        <f t="shared" si="8"/>
        <v/>
      </c>
      <c r="L47" s="324"/>
      <c r="M47" s="325"/>
      <c r="N47" s="507"/>
      <c r="O47" s="327"/>
      <c r="P47" s="327"/>
      <c r="Q47" s="301" t="str">
        <f t="shared" si="9"/>
        <v/>
      </c>
    </row>
    <row r="48" spans="1:17">
      <c r="A48" s="328"/>
      <c r="B48" s="319"/>
      <c r="C48" s="319"/>
      <c r="D48" s="320"/>
      <c r="E48" s="320"/>
      <c r="F48" s="319"/>
      <c r="G48" s="321"/>
      <c r="H48" s="322"/>
      <c r="I48" s="427"/>
      <c r="J48" s="299" t="str">
        <f t="shared" si="8"/>
        <v/>
      </c>
      <c r="K48" s="300" t="str">
        <f t="shared" si="8"/>
        <v/>
      </c>
      <c r="L48" s="324"/>
      <c r="M48" s="325"/>
      <c r="N48" s="507"/>
      <c r="O48" s="327"/>
      <c r="P48" s="327"/>
      <c r="Q48" s="301" t="str">
        <f t="shared" si="9"/>
        <v/>
      </c>
    </row>
    <row r="49" spans="1:17">
      <c r="A49" s="328"/>
      <c r="B49" s="319"/>
      <c r="C49" s="319"/>
      <c r="D49" s="320"/>
      <c r="E49" s="320"/>
      <c r="F49" s="319"/>
      <c r="G49" s="321"/>
      <c r="H49" s="322"/>
      <c r="I49" s="427"/>
      <c r="J49" s="299" t="str">
        <f t="shared" si="8"/>
        <v/>
      </c>
      <c r="K49" s="300" t="str">
        <f t="shared" si="8"/>
        <v/>
      </c>
      <c r="L49" s="324"/>
      <c r="M49" s="325"/>
      <c r="N49" s="507"/>
      <c r="O49" s="327"/>
      <c r="P49" s="327"/>
      <c r="Q49" s="301" t="str">
        <f t="shared" si="9"/>
        <v/>
      </c>
    </row>
    <row r="50" spans="1:17">
      <c r="A50" s="328"/>
      <c r="B50" s="319"/>
      <c r="C50" s="319"/>
      <c r="D50" s="320"/>
      <c r="E50" s="320"/>
      <c r="F50" s="319"/>
      <c r="G50" s="321"/>
      <c r="H50" s="322"/>
      <c r="I50" s="427"/>
      <c r="J50" s="299" t="str">
        <f t="shared" si="8"/>
        <v/>
      </c>
      <c r="K50" s="300" t="str">
        <f t="shared" si="8"/>
        <v/>
      </c>
      <c r="L50" s="324"/>
      <c r="M50" s="325"/>
      <c r="N50" s="507"/>
      <c r="O50" s="327"/>
      <c r="P50" s="327"/>
      <c r="Q50" s="301" t="str">
        <f t="shared" si="9"/>
        <v/>
      </c>
    </row>
    <row r="51" spans="1:17">
      <c r="A51" s="328"/>
      <c r="B51" s="319"/>
      <c r="C51" s="319"/>
      <c r="D51" s="320"/>
      <c r="E51" s="320"/>
      <c r="F51" s="319"/>
      <c r="G51" s="321"/>
      <c r="H51" s="322"/>
      <c r="I51" s="427"/>
      <c r="J51" s="299" t="str">
        <f t="shared" si="8"/>
        <v/>
      </c>
      <c r="K51" s="300" t="str">
        <f t="shared" si="8"/>
        <v/>
      </c>
      <c r="L51" s="324"/>
      <c r="M51" s="325"/>
      <c r="N51" s="507"/>
      <c r="O51" s="327"/>
      <c r="P51" s="327"/>
      <c r="Q51" s="301" t="str">
        <f t="shared" si="9"/>
        <v/>
      </c>
    </row>
    <row r="52" spans="1:17">
      <c r="A52" s="328"/>
      <c r="B52" s="319"/>
      <c r="C52" s="319"/>
      <c r="D52" s="320"/>
      <c r="E52" s="320"/>
      <c r="F52" s="319"/>
      <c r="G52" s="321"/>
      <c r="H52" s="322"/>
      <c r="I52" s="427"/>
      <c r="J52" s="299" t="str">
        <f t="shared" si="8"/>
        <v/>
      </c>
      <c r="K52" s="300" t="str">
        <f t="shared" si="8"/>
        <v/>
      </c>
      <c r="L52" s="324"/>
      <c r="M52" s="325"/>
      <c r="N52" s="507"/>
      <c r="O52" s="327"/>
      <c r="P52" s="327"/>
      <c r="Q52" s="301" t="str">
        <f t="shared" si="9"/>
        <v/>
      </c>
    </row>
    <row r="53" spans="1:17">
      <c r="A53" s="328"/>
      <c r="B53" s="319"/>
      <c r="C53" s="319"/>
      <c r="D53" s="320"/>
      <c r="E53" s="320"/>
      <c r="F53" s="319"/>
      <c r="G53" s="321"/>
      <c r="H53" s="322"/>
      <c r="I53" s="427"/>
      <c r="J53" s="299" t="str">
        <f t="shared" si="8"/>
        <v/>
      </c>
      <c r="K53" s="300" t="str">
        <f t="shared" si="8"/>
        <v/>
      </c>
      <c r="L53" s="324"/>
      <c r="M53" s="325"/>
      <c r="N53" s="507"/>
      <c r="O53" s="327"/>
      <c r="P53" s="327"/>
      <c r="Q53" s="301" t="str">
        <f t="shared" si="9"/>
        <v/>
      </c>
    </row>
    <row r="54" spans="1:17">
      <c r="A54" s="328"/>
      <c r="B54" s="319"/>
      <c r="C54" s="319"/>
      <c r="D54" s="320"/>
      <c r="E54" s="320"/>
      <c r="F54" s="319"/>
      <c r="G54" s="321"/>
      <c r="H54" s="322"/>
      <c r="I54" s="427"/>
      <c r="J54" s="299" t="str">
        <f t="shared" si="8"/>
        <v/>
      </c>
      <c r="K54" s="300" t="str">
        <f t="shared" si="8"/>
        <v/>
      </c>
      <c r="L54" s="324"/>
      <c r="M54" s="325"/>
      <c r="N54" s="507"/>
      <c r="O54" s="327"/>
      <c r="P54" s="327"/>
      <c r="Q54" s="301" t="str">
        <f t="shared" si="9"/>
        <v/>
      </c>
    </row>
    <row r="55" spans="1:17">
      <c r="A55" s="328"/>
      <c r="B55" s="319"/>
      <c r="C55" s="319"/>
      <c r="D55" s="320"/>
      <c r="E55" s="320"/>
      <c r="F55" s="319"/>
      <c r="G55" s="321"/>
      <c r="H55" s="322"/>
      <c r="I55" s="427"/>
      <c r="J55" s="299" t="str">
        <f t="shared" si="8"/>
        <v/>
      </c>
      <c r="K55" s="300" t="str">
        <f t="shared" si="8"/>
        <v/>
      </c>
      <c r="L55" s="324"/>
      <c r="M55" s="325"/>
      <c r="N55" s="507"/>
      <c r="O55" s="327"/>
      <c r="P55" s="327"/>
      <c r="Q55" s="301" t="str">
        <f t="shared" si="9"/>
        <v/>
      </c>
    </row>
    <row r="56" spans="1:17">
      <c r="A56" s="328"/>
      <c r="B56" s="319"/>
      <c r="C56" s="319"/>
      <c r="D56" s="320"/>
      <c r="E56" s="320"/>
      <c r="F56" s="319"/>
      <c r="G56" s="321"/>
      <c r="H56" s="322"/>
      <c r="I56" s="427"/>
      <c r="J56" s="299" t="str">
        <f t="shared" si="8"/>
        <v/>
      </c>
      <c r="K56" s="300" t="str">
        <f t="shared" si="8"/>
        <v/>
      </c>
      <c r="L56" s="324"/>
      <c r="M56" s="325"/>
      <c r="N56" s="507"/>
      <c r="O56" s="327"/>
      <c r="P56" s="327"/>
      <c r="Q56" s="301" t="str">
        <f t="shared" si="9"/>
        <v/>
      </c>
    </row>
    <row r="57" spans="1:17">
      <c r="A57" s="328"/>
      <c r="B57" s="319"/>
      <c r="C57" s="319"/>
      <c r="D57" s="320"/>
      <c r="E57" s="320"/>
      <c r="F57" s="319"/>
      <c r="G57" s="321"/>
      <c r="H57" s="322"/>
      <c r="I57" s="427"/>
      <c r="J57" s="299" t="str">
        <f t="shared" si="8"/>
        <v/>
      </c>
      <c r="K57" s="300" t="str">
        <f t="shared" si="8"/>
        <v/>
      </c>
      <c r="L57" s="324"/>
      <c r="M57" s="325"/>
      <c r="N57" s="507"/>
      <c r="O57" s="327"/>
      <c r="P57" s="327"/>
      <c r="Q57" s="301" t="str">
        <f t="shared" si="9"/>
        <v/>
      </c>
    </row>
    <row r="58" spans="1:17">
      <c r="A58" s="328"/>
      <c r="B58" s="319"/>
      <c r="C58" s="319"/>
      <c r="D58" s="320"/>
      <c r="E58" s="320"/>
      <c r="F58" s="319"/>
      <c r="G58" s="321"/>
      <c r="H58" s="322"/>
      <c r="I58" s="427"/>
      <c r="J58" s="299" t="str">
        <f t="shared" si="8"/>
        <v/>
      </c>
      <c r="K58" s="300" t="str">
        <f t="shared" si="8"/>
        <v/>
      </c>
      <c r="L58" s="324"/>
      <c r="M58" s="325"/>
      <c r="N58" s="507"/>
      <c r="O58" s="327"/>
      <c r="P58" s="327"/>
      <c r="Q58" s="301" t="str">
        <f t="shared" si="9"/>
        <v/>
      </c>
    </row>
    <row r="59" spans="1:17">
      <c r="A59" s="328"/>
      <c r="B59" s="319"/>
      <c r="C59" s="319"/>
      <c r="D59" s="320"/>
      <c r="E59" s="320"/>
      <c r="F59" s="319"/>
      <c r="G59" s="321"/>
      <c r="H59" s="322"/>
      <c r="I59" s="427"/>
      <c r="J59" s="299" t="str">
        <f t="shared" si="8"/>
        <v/>
      </c>
      <c r="K59" s="300" t="str">
        <f t="shared" si="8"/>
        <v/>
      </c>
      <c r="L59" s="324"/>
      <c r="M59" s="325"/>
      <c r="N59" s="507"/>
      <c r="O59" s="327"/>
      <c r="P59" s="327"/>
      <c r="Q59" s="301" t="str">
        <f t="shared" si="9"/>
        <v/>
      </c>
    </row>
    <row r="60" spans="1:17">
      <c r="A60" s="328"/>
      <c r="B60" s="319"/>
      <c r="C60" s="319"/>
      <c r="D60" s="320"/>
      <c r="E60" s="320"/>
      <c r="F60" s="319"/>
      <c r="G60" s="321"/>
      <c r="H60" s="322"/>
      <c r="I60" s="427"/>
      <c r="J60" s="299" t="str">
        <f t="shared" si="8"/>
        <v/>
      </c>
      <c r="K60" s="300" t="str">
        <f t="shared" si="8"/>
        <v/>
      </c>
      <c r="L60" s="324"/>
      <c r="M60" s="325"/>
      <c r="N60" s="507"/>
      <c r="O60" s="327"/>
      <c r="P60" s="327"/>
      <c r="Q60" s="301" t="str">
        <f t="shared" si="9"/>
        <v/>
      </c>
    </row>
    <row r="61" spans="1:17">
      <c r="A61" s="328"/>
      <c r="B61" s="319"/>
      <c r="C61" s="319"/>
      <c r="D61" s="320"/>
      <c r="E61" s="320"/>
      <c r="F61" s="319"/>
      <c r="G61" s="321"/>
      <c r="H61" s="322"/>
      <c r="I61" s="427"/>
      <c r="J61" s="299" t="str">
        <f t="shared" si="8"/>
        <v/>
      </c>
      <c r="K61" s="300" t="str">
        <f t="shared" si="8"/>
        <v/>
      </c>
      <c r="L61" s="324"/>
      <c r="M61" s="325"/>
      <c r="N61" s="507"/>
      <c r="O61" s="327"/>
      <c r="P61" s="327"/>
      <c r="Q61" s="301" t="str">
        <f t="shared" si="9"/>
        <v/>
      </c>
    </row>
    <row r="62" spans="1:17">
      <c r="A62" s="328"/>
      <c r="B62" s="319"/>
      <c r="C62" s="319"/>
      <c r="D62" s="320"/>
      <c r="E62" s="320"/>
      <c r="F62" s="319"/>
      <c r="G62" s="321"/>
      <c r="H62" s="322"/>
      <c r="I62" s="427"/>
      <c r="J62" s="299" t="str">
        <f t="shared" si="8"/>
        <v/>
      </c>
      <c r="K62" s="300" t="str">
        <f t="shared" si="8"/>
        <v/>
      </c>
      <c r="L62" s="324"/>
      <c r="M62" s="325"/>
      <c r="N62" s="507"/>
      <c r="O62" s="327"/>
      <c r="P62" s="327"/>
      <c r="Q62" s="301" t="str">
        <f t="shared" si="9"/>
        <v/>
      </c>
    </row>
    <row r="63" spans="1:17">
      <c r="A63" s="328"/>
      <c r="B63" s="319"/>
      <c r="C63" s="319"/>
      <c r="D63" s="320"/>
      <c r="E63" s="320"/>
      <c r="F63" s="319"/>
      <c r="G63" s="321"/>
      <c r="H63" s="322"/>
      <c r="I63" s="427"/>
      <c r="J63" s="299" t="str">
        <f t="shared" si="8"/>
        <v/>
      </c>
      <c r="K63" s="300" t="str">
        <f t="shared" si="8"/>
        <v/>
      </c>
      <c r="L63" s="324"/>
      <c r="M63" s="325"/>
      <c r="N63" s="507"/>
      <c r="O63" s="327"/>
      <c r="P63" s="327"/>
      <c r="Q63" s="301" t="str">
        <f t="shared" si="9"/>
        <v/>
      </c>
    </row>
    <row r="64" spans="1:17">
      <c r="A64" s="328"/>
      <c r="B64" s="319"/>
      <c r="C64" s="319"/>
      <c r="D64" s="320"/>
      <c r="E64" s="320"/>
      <c r="F64" s="319"/>
      <c r="G64" s="321"/>
      <c r="H64" s="322"/>
      <c r="I64" s="427"/>
      <c r="J64" s="299" t="str">
        <f t="shared" si="8"/>
        <v/>
      </c>
      <c r="K64" s="300" t="str">
        <f t="shared" si="8"/>
        <v/>
      </c>
      <c r="L64" s="324"/>
      <c r="M64" s="325"/>
      <c r="N64" s="507"/>
      <c r="O64" s="327"/>
      <c r="P64" s="327"/>
      <c r="Q64" s="301" t="str">
        <f t="shared" si="9"/>
        <v/>
      </c>
    </row>
    <row r="65" spans="1:17">
      <c r="A65" s="328"/>
      <c r="B65" s="319"/>
      <c r="C65" s="319"/>
      <c r="D65" s="320"/>
      <c r="E65" s="320"/>
      <c r="F65" s="319"/>
      <c r="G65" s="321"/>
      <c r="H65" s="322"/>
      <c r="I65" s="427"/>
      <c r="J65" s="299" t="str">
        <f t="shared" si="8"/>
        <v/>
      </c>
      <c r="K65" s="300" t="str">
        <f t="shared" si="8"/>
        <v/>
      </c>
      <c r="L65" s="324"/>
      <c r="M65" s="325"/>
      <c r="N65" s="507"/>
      <c r="O65" s="327"/>
      <c r="P65" s="327"/>
      <c r="Q65" s="301" t="str">
        <f t="shared" si="9"/>
        <v/>
      </c>
    </row>
    <row r="66" spans="1:17">
      <c r="A66" s="328"/>
      <c r="B66" s="319"/>
      <c r="C66" s="319"/>
      <c r="D66" s="320"/>
      <c r="E66" s="320"/>
      <c r="F66" s="319"/>
      <c r="G66" s="321"/>
      <c r="H66" s="322"/>
      <c r="I66" s="427"/>
      <c r="J66" s="299" t="str">
        <f t="shared" si="8"/>
        <v/>
      </c>
      <c r="K66" s="300" t="str">
        <f t="shared" si="8"/>
        <v/>
      </c>
      <c r="L66" s="324"/>
      <c r="M66" s="325"/>
      <c r="N66" s="507"/>
      <c r="O66" s="327"/>
      <c r="P66" s="327"/>
      <c r="Q66" s="301" t="str">
        <f t="shared" si="9"/>
        <v/>
      </c>
    </row>
    <row r="67" spans="1:17">
      <c r="A67" s="328"/>
      <c r="B67" s="319"/>
      <c r="C67" s="319"/>
      <c r="D67" s="320"/>
      <c r="E67" s="320"/>
      <c r="F67" s="319"/>
      <c r="G67" s="321"/>
      <c r="H67" s="322"/>
      <c r="I67" s="427"/>
      <c r="J67" s="299" t="str">
        <f t="shared" si="8"/>
        <v/>
      </c>
      <c r="K67" s="300" t="str">
        <f t="shared" si="8"/>
        <v/>
      </c>
      <c r="L67" s="324"/>
      <c r="M67" s="325"/>
      <c r="N67" s="507"/>
      <c r="O67" s="327"/>
      <c r="P67" s="327"/>
      <c r="Q67" s="301" t="str">
        <f t="shared" si="9"/>
        <v/>
      </c>
    </row>
    <row r="68" spans="1:17">
      <c r="A68" s="328"/>
      <c r="B68" s="319"/>
      <c r="C68" s="319"/>
      <c r="D68" s="320"/>
      <c r="E68" s="320"/>
      <c r="F68" s="319"/>
      <c r="G68" s="321"/>
      <c r="H68" s="322"/>
      <c r="I68" s="427"/>
      <c r="J68" s="299" t="str">
        <f t="shared" si="8"/>
        <v/>
      </c>
      <c r="K68" s="300" t="str">
        <f t="shared" si="8"/>
        <v/>
      </c>
      <c r="L68" s="324"/>
      <c r="M68" s="325"/>
      <c r="N68" s="507"/>
      <c r="O68" s="327"/>
      <c r="P68" s="327"/>
      <c r="Q68" s="301" t="str">
        <f t="shared" si="9"/>
        <v/>
      </c>
    </row>
    <row r="69" spans="1:17">
      <c r="A69" s="328"/>
      <c r="B69" s="319"/>
      <c r="C69" s="319"/>
      <c r="D69" s="320"/>
      <c r="E69" s="320"/>
      <c r="F69" s="319"/>
      <c r="G69" s="321"/>
      <c r="H69" s="322"/>
      <c r="I69" s="427"/>
      <c r="J69" s="299" t="str">
        <f t="shared" si="8"/>
        <v/>
      </c>
      <c r="K69" s="300" t="str">
        <f t="shared" si="8"/>
        <v/>
      </c>
      <c r="L69" s="324"/>
      <c r="M69" s="325"/>
      <c r="N69" s="507"/>
      <c r="O69" s="327"/>
      <c r="P69" s="327"/>
      <c r="Q69" s="301" t="str">
        <f t="shared" si="9"/>
        <v/>
      </c>
    </row>
    <row r="70" spans="1:17">
      <c r="A70" s="328"/>
      <c r="B70" s="319"/>
      <c r="C70" s="319"/>
      <c r="D70" s="320"/>
      <c r="E70" s="320"/>
      <c r="F70" s="319"/>
      <c r="G70" s="321"/>
      <c r="H70" s="322"/>
      <c r="I70" s="427"/>
      <c r="J70" s="299" t="str">
        <f t="shared" si="8"/>
        <v/>
      </c>
      <c r="K70" s="300" t="str">
        <f t="shared" si="8"/>
        <v/>
      </c>
      <c r="L70" s="324"/>
      <c r="M70" s="325"/>
      <c r="N70" s="507"/>
      <c r="O70" s="327"/>
      <c r="P70" s="327"/>
      <c r="Q70" s="301" t="str">
        <f t="shared" si="9"/>
        <v/>
      </c>
    </row>
    <row r="71" spans="1:17">
      <c r="A71" s="328"/>
      <c r="B71" s="319"/>
      <c r="C71" s="319"/>
      <c r="D71" s="320"/>
      <c r="E71" s="320"/>
      <c r="F71" s="319"/>
      <c r="G71" s="321"/>
      <c r="H71" s="322"/>
      <c r="I71" s="427"/>
      <c r="J71" s="299" t="str">
        <f t="shared" si="8"/>
        <v/>
      </c>
      <c r="K71" s="300" t="str">
        <f t="shared" si="8"/>
        <v/>
      </c>
      <c r="L71" s="324"/>
      <c r="M71" s="325"/>
      <c r="N71" s="507"/>
      <c r="O71" s="327"/>
      <c r="P71" s="327"/>
      <c r="Q71" s="301" t="str">
        <f t="shared" si="9"/>
        <v/>
      </c>
    </row>
    <row r="72" spans="1:17">
      <c r="A72" s="328"/>
      <c r="B72" s="319"/>
      <c r="C72" s="319"/>
      <c r="D72" s="320"/>
      <c r="E72" s="320"/>
      <c r="F72" s="319"/>
      <c r="G72" s="321"/>
      <c r="H72" s="322"/>
      <c r="I72" s="427"/>
      <c r="J72" s="299" t="str">
        <f t="shared" si="8"/>
        <v/>
      </c>
      <c r="K72" s="300" t="str">
        <f t="shared" si="8"/>
        <v/>
      </c>
      <c r="L72" s="324"/>
      <c r="M72" s="325"/>
      <c r="N72" s="507"/>
      <c r="O72" s="327"/>
      <c r="P72" s="327"/>
      <c r="Q72" s="301" t="str">
        <f t="shared" si="9"/>
        <v/>
      </c>
    </row>
    <row r="73" spans="1:17">
      <c r="A73" s="328"/>
      <c r="B73" s="319"/>
      <c r="C73" s="319"/>
      <c r="D73" s="320"/>
      <c r="E73" s="320"/>
      <c r="F73" s="319"/>
      <c r="G73" s="321"/>
      <c r="H73" s="322"/>
      <c r="I73" s="427"/>
      <c r="J73" s="299" t="str">
        <f t="shared" si="8"/>
        <v/>
      </c>
      <c r="K73" s="300" t="str">
        <f t="shared" si="8"/>
        <v/>
      </c>
      <c r="L73" s="324"/>
      <c r="M73" s="325"/>
      <c r="N73" s="507"/>
      <c r="O73" s="327"/>
      <c r="P73" s="327"/>
      <c r="Q73" s="301" t="str">
        <f t="shared" si="9"/>
        <v/>
      </c>
    </row>
    <row r="74" spans="1:17">
      <c r="A74" s="328"/>
      <c r="B74" s="319"/>
      <c r="C74" s="319"/>
      <c r="D74" s="320"/>
      <c r="E74" s="320"/>
      <c r="F74" s="319"/>
      <c r="G74" s="321"/>
      <c r="H74" s="322"/>
      <c r="I74" s="427"/>
      <c r="J74" s="299" t="str">
        <f t="shared" si="8"/>
        <v/>
      </c>
      <c r="K74" s="300" t="str">
        <f t="shared" si="8"/>
        <v/>
      </c>
      <c r="L74" s="324"/>
      <c r="M74" s="325"/>
      <c r="N74" s="507"/>
      <c r="O74" s="327"/>
      <c r="P74" s="327"/>
      <c r="Q74" s="301" t="str">
        <f t="shared" si="9"/>
        <v/>
      </c>
    </row>
    <row r="75" spans="1:17">
      <c r="A75" s="328"/>
      <c r="B75" s="319"/>
      <c r="C75" s="319"/>
      <c r="D75" s="320"/>
      <c r="E75" s="320"/>
      <c r="F75" s="319"/>
      <c r="G75" s="321"/>
      <c r="H75" s="322"/>
      <c r="I75" s="427"/>
      <c r="J75" s="299" t="str">
        <f t="shared" si="8"/>
        <v/>
      </c>
      <c r="K75" s="300" t="str">
        <f t="shared" si="8"/>
        <v/>
      </c>
      <c r="L75" s="324"/>
      <c r="M75" s="325"/>
      <c r="N75" s="507"/>
      <c r="O75" s="327"/>
      <c r="P75" s="327"/>
      <c r="Q75" s="301" t="str">
        <f t="shared" si="9"/>
        <v/>
      </c>
    </row>
    <row r="76" spans="1:17">
      <c r="A76" s="328"/>
      <c r="B76" s="319"/>
      <c r="C76" s="319"/>
      <c r="D76" s="320"/>
      <c r="E76" s="320"/>
      <c r="F76" s="319"/>
      <c r="G76" s="321"/>
      <c r="H76" s="322"/>
      <c r="I76" s="427"/>
      <c r="J76" s="299" t="str">
        <f t="shared" si="8"/>
        <v/>
      </c>
      <c r="K76" s="300" t="str">
        <f t="shared" si="8"/>
        <v/>
      </c>
      <c r="L76" s="324"/>
      <c r="M76" s="325"/>
      <c r="N76" s="507"/>
      <c r="O76" s="327"/>
      <c r="P76" s="327"/>
      <c r="Q76" s="301" t="str">
        <f t="shared" si="9"/>
        <v/>
      </c>
    </row>
    <row r="77" spans="1:17">
      <c r="A77" s="328"/>
      <c r="B77" s="319"/>
      <c r="C77" s="319"/>
      <c r="D77" s="320"/>
      <c r="E77" s="320"/>
      <c r="F77" s="319"/>
      <c r="G77" s="321"/>
      <c r="H77" s="322"/>
      <c r="I77" s="427"/>
      <c r="J77" s="299" t="str">
        <f t="shared" si="8"/>
        <v/>
      </c>
      <c r="K77" s="300" t="str">
        <f t="shared" si="8"/>
        <v/>
      </c>
      <c r="L77" s="324"/>
      <c r="M77" s="325"/>
      <c r="N77" s="507"/>
      <c r="O77" s="327"/>
      <c r="P77" s="327"/>
      <c r="Q77" s="301" t="str">
        <f t="shared" si="9"/>
        <v/>
      </c>
    </row>
    <row r="78" spans="1:17">
      <c r="A78" s="328"/>
      <c r="B78" s="319"/>
      <c r="C78" s="319"/>
      <c r="D78" s="320"/>
      <c r="E78" s="320"/>
      <c r="F78" s="319"/>
      <c r="G78" s="321"/>
      <c r="H78" s="322"/>
      <c r="I78" s="427"/>
      <c r="J78" s="299" t="str">
        <f t="shared" si="8"/>
        <v/>
      </c>
      <c r="K78" s="300" t="str">
        <f t="shared" si="8"/>
        <v/>
      </c>
      <c r="L78" s="324"/>
      <c r="M78" s="325"/>
      <c r="N78" s="507"/>
      <c r="O78" s="327"/>
      <c r="P78" s="327"/>
      <c r="Q78" s="301" t="str">
        <f t="shared" si="9"/>
        <v/>
      </c>
    </row>
    <row r="79" spans="1:17">
      <c r="A79" s="328"/>
      <c r="B79" s="319"/>
      <c r="C79" s="319"/>
      <c r="D79" s="320"/>
      <c r="E79" s="320"/>
      <c r="F79" s="319"/>
      <c r="G79" s="321"/>
      <c r="H79" s="322"/>
      <c r="I79" s="427"/>
      <c r="J79" s="299" t="str">
        <f t="shared" si="8"/>
        <v/>
      </c>
      <c r="K79" s="300" t="str">
        <f t="shared" si="8"/>
        <v/>
      </c>
      <c r="L79" s="324"/>
      <c r="M79" s="325"/>
      <c r="N79" s="507"/>
      <c r="O79" s="327"/>
      <c r="P79" s="327"/>
      <c r="Q79" s="301" t="str">
        <f t="shared" si="9"/>
        <v/>
      </c>
    </row>
    <row r="80" spans="1:17">
      <c r="A80" s="328"/>
      <c r="B80" s="319"/>
      <c r="C80" s="319"/>
      <c r="D80" s="320"/>
      <c r="E80" s="320"/>
      <c r="F80" s="319"/>
      <c r="G80" s="321"/>
      <c r="H80" s="322"/>
      <c r="I80" s="427"/>
      <c r="J80" s="299" t="str">
        <f t="shared" si="8"/>
        <v/>
      </c>
      <c r="K80" s="300" t="str">
        <f t="shared" si="8"/>
        <v/>
      </c>
      <c r="L80" s="324"/>
      <c r="M80" s="325"/>
      <c r="N80" s="507"/>
      <c r="O80" s="327"/>
      <c r="P80" s="327"/>
      <c r="Q80" s="301" t="str">
        <f t="shared" si="9"/>
        <v/>
      </c>
    </row>
    <row r="81" spans="1:17">
      <c r="A81" s="328"/>
      <c r="B81" s="319"/>
      <c r="C81" s="319"/>
      <c r="D81" s="320"/>
      <c r="E81" s="320"/>
      <c r="F81" s="319"/>
      <c r="G81" s="321"/>
      <c r="H81" s="322"/>
      <c r="I81" s="427"/>
      <c r="J81" s="299" t="str">
        <f t="shared" si="8"/>
        <v/>
      </c>
      <c r="K81" s="300" t="str">
        <f t="shared" si="8"/>
        <v/>
      </c>
      <c r="L81" s="324"/>
      <c r="M81" s="325"/>
      <c r="N81" s="507"/>
      <c r="O81" s="327"/>
      <c r="P81" s="327"/>
      <c r="Q81" s="301" t="str">
        <f t="shared" si="9"/>
        <v/>
      </c>
    </row>
    <row r="82" spans="1:17">
      <c r="A82" s="328"/>
      <c r="B82" s="319"/>
      <c r="C82" s="319"/>
      <c r="D82" s="320"/>
      <c r="E82" s="320"/>
      <c r="F82" s="319"/>
      <c r="G82" s="321"/>
      <c r="H82" s="322"/>
      <c r="I82" s="427"/>
      <c r="J82" s="299" t="str">
        <f t="shared" si="8"/>
        <v/>
      </c>
      <c r="K82" s="300" t="str">
        <f t="shared" si="8"/>
        <v/>
      </c>
      <c r="L82" s="324"/>
      <c r="M82" s="325"/>
      <c r="N82" s="507"/>
      <c r="O82" s="327"/>
      <c r="P82" s="327"/>
      <c r="Q82" s="301" t="str">
        <f t="shared" si="9"/>
        <v/>
      </c>
    </row>
    <row r="83" spans="1:17">
      <c r="A83" s="328"/>
      <c r="B83" s="319"/>
      <c r="C83" s="319"/>
      <c r="D83" s="320"/>
      <c r="E83" s="320"/>
      <c r="F83" s="319"/>
      <c r="G83" s="321"/>
      <c r="H83" s="322"/>
      <c r="I83" s="427"/>
      <c r="J83" s="299" t="str">
        <f t="shared" si="8"/>
        <v/>
      </c>
      <c r="K83" s="300" t="str">
        <f t="shared" si="8"/>
        <v/>
      </c>
      <c r="L83" s="324"/>
      <c r="M83" s="325"/>
      <c r="N83" s="507"/>
      <c r="O83" s="327"/>
      <c r="P83" s="327"/>
      <c r="Q83" s="301" t="str">
        <f t="shared" si="9"/>
        <v/>
      </c>
    </row>
    <row r="84" spans="1:17">
      <c r="A84" s="328"/>
      <c r="B84" s="319"/>
      <c r="C84" s="319"/>
      <c r="D84" s="320"/>
      <c r="E84" s="320"/>
      <c r="F84" s="319"/>
      <c r="G84" s="321"/>
      <c r="H84" s="322"/>
      <c r="I84" s="427"/>
      <c r="J84" s="299" t="str">
        <f t="shared" si="8"/>
        <v/>
      </c>
      <c r="K84" s="300" t="str">
        <f t="shared" si="8"/>
        <v/>
      </c>
      <c r="L84" s="324"/>
      <c r="M84" s="325"/>
      <c r="N84" s="507"/>
      <c r="O84" s="327"/>
      <c r="P84" s="327"/>
      <c r="Q84" s="301" t="str">
        <f t="shared" si="9"/>
        <v/>
      </c>
    </row>
    <row r="85" spans="1:17">
      <c r="A85" s="328"/>
      <c r="B85" s="319"/>
      <c r="C85" s="319"/>
      <c r="D85" s="320"/>
      <c r="E85" s="320"/>
      <c r="F85" s="319"/>
      <c r="G85" s="321"/>
      <c r="H85" s="322"/>
      <c r="I85" s="427"/>
      <c r="J85" s="299" t="str">
        <f t="shared" si="8"/>
        <v/>
      </c>
      <c r="K85" s="300" t="str">
        <f t="shared" si="8"/>
        <v/>
      </c>
      <c r="L85" s="324"/>
      <c r="M85" s="325"/>
      <c r="N85" s="507"/>
      <c r="O85" s="327"/>
      <c r="P85" s="327"/>
      <c r="Q85" s="301" t="str">
        <f t="shared" si="9"/>
        <v/>
      </c>
    </row>
    <row r="86" spans="1:17">
      <c r="A86" s="328"/>
      <c r="B86" s="319"/>
      <c r="C86" s="319"/>
      <c r="D86" s="320"/>
      <c r="E86" s="320"/>
      <c r="F86" s="319"/>
      <c r="G86" s="321"/>
      <c r="H86" s="322"/>
      <c r="I86" s="427"/>
      <c r="J86" s="299" t="str">
        <f t="shared" si="8"/>
        <v/>
      </c>
      <c r="K86" s="300" t="str">
        <f t="shared" si="8"/>
        <v/>
      </c>
      <c r="L86" s="324"/>
      <c r="M86" s="325"/>
      <c r="N86" s="507"/>
      <c r="O86" s="327"/>
      <c r="P86" s="327"/>
      <c r="Q86" s="301" t="str">
        <f t="shared" si="9"/>
        <v/>
      </c>
    </row>
    <row r="87" spans="1:17">
      <c r="A87" s="328"/>
      <c r="B87" s="319"/>
      <c r="C87" s="319"/>
      <c r="D87" s="320"/>
      <c r="E87" s="320"/>
      <c r="F87" s="319"/>
      <c r="G87" s="321"/>
      <c r="H87" s="322"/>
      <c r="I87" s="427"/>
      <c r="J87" s="299" t="str">
        <f t="shared" si="8"/>
        <v/>
      </c>
      <c r="K87" s="300" t="str">
        <f t="shared" si="8"/>
        <v/>
      </c>
      <c r="L87" s="324"/>
      <c r="M87" s="325"/>
      <c r="N87" s="507"/>
      <c r="O87" s="327"/>
      <c r="P87" s="327"/>
      <c r="Q87" s="301" t="str">
        <f t="shared" si="9"/>
        <v/>
      </c>
    </row>
    <row r="88" spans="1:17">
      <c r="A88" s="328"/>
      <c r="B88" s="319"/>
      <c r="C88" s="319"/>
      <c r="D88" s="320"/>
      <c r="E88" s="320"/>
      <c r="F88" s="319"/>
      <c r="G88" s="321"/>
      <c r="H88" s="322"/>
      <c r="I88" s="427"/>
      <c r="J88" s="299" t="str">
        <f t="shared" si="8"/>
        <v/>
      </c>
      <c r="K88" s="300" t="str">
        <f t="shared" si="8"/>
        <v/>
      </c>
      <c r="L88" s="324"/>
      <c r="M88" s="325"/>
      <c r="N88" s="507"/>
      <c r="O88" s="327"/>
      <c r="P88" s="327"/>
      <c r="Q88" s="301" t="str">
        <f t="shared" si="9"/>
        <v/>
      </c>
    </row>
    <row r="89" spans="1:17">
      <c r="A89" s="328"/>
      <c r="B89" s="319"/>
      <c r="C89" s="319"/>
      <c r="D89" s="320"/>
      <c r="E89" s="320"/>
      <c r="F89" s="319"/>
      <c r="G89" s="321"/>
      <c r="H89" s="322"/>
      <c r="I89" s="427"/>
      <c r="J89" s="299" t="str">
        <f t="shared" si="8"/>
        <v/>
      </c>
      <c r="K89" s="300" t="str">
        <f t="shared" si="8"/>
        <v/>
      </c>
      <c r="L89" s="324"/>
      <c r="M89" s="325"/>
      <c r="N89" s="507"/>
      <c r="O89" s="327"/>
      <c r="P89" s="327"/>
      <c r="Q89" s="301" t="str">
        <f t="shared" si="9"/>
        <v/>
      </c>
    </row>
    <row r="90" spans="1:17">
      <c r="A90" s="328"/>
      <c r="B90" s="319"/>
      <c r="C90" s="319"/>
      <c r="D90" s="320"/>
      <c r="E90" s="320"/>
      <c r="F90" s="319"/>
      <c r="G90" s="321"/>
      <c r="H90" s="322"/>
      <c r="I90" s="427"/>
      <c r="J90" s="299" t="str">
        <f t="shared" si="8"/>
        <v/>
      </c>
      <c r="K90" s="300" t="str">
        <f t="shared" si="8"/>
        <v/>
      </c>
      <c r="L90" s="324"/>
      <c r="M90" s="325"/>
      <c r="N90" s="507"/>
      <c r="O90" s="327"/>
      <c r="P90" s="327"/>
      <c r="Q90" s="301" t="str">
        <f t="shared" si="9"/>
        <v/>
      </c>
    </row>
    <row r="91" spans="1:17">
      <c r="A91" s="328"/>
      <c r="B91" s="319"/>
      <c r="C91" s="319"/>
      <c r="D91" s="320"/>
      <c r="E91" s="320"/>
      <c r="F91" s="319"/>
      <c r="G91" s="321"/>
      <c r="H91" s="322"/>
      <c r="I91" s="427"/>
      <c r="J91" s="299" t="str">
        <f t="shared" si="8"/>
        <v/>
      </c>
      <c r="K91" s="300" t="str">
        <f t="shared" si="8"/>
        <v/>
      </c>
      <c r="L91" s="324"/>
      <c r="M91" s="325"/>
      <c r="N91" s="326"/>
      <c r="O91" s="327"/>
      <c r="P91" s="327"/>
      <c r="Q91" s="301" t="str">
        <f t="shared" si="9"/>
        <v/>
      </c>
    </row>
    <row r="92" spans="1:17">
      <c r="A92" s="328"/>
      <c r="B92" s="319"/>
      <c r="C92" s="319"/>
      <c r="D92" s="320"/>
      <c r="E92" s="320"/>
      <c r="F92" s="319"/>
      <c r="G92" s="321"/>
      <c r="H92" s="322"/>
      <c r="I92" s="427"/>
      <c r="J92" s="299" t="str">
        <f t="shared" si="8"/>
        <v/>
      </c>
      <c r="K92" s="300" t="str">
        <f t="shared" si="8"/>
        <v/>
      </c>
      <c r="L92" s="324"/>
      <c r="M92" s="325"/>
      <c r="N92" s="326"/>
      <c r="O92" s="327"/>
      <c r="P92" s="327"/>
      <c r="Q92" s="301" t="str">
        <f t="shared" si="9"/>
        <v/>
      </c>
    </row>
    <row r="93" spans="1:17">
      <c r="A93" s="328"/>
      <c r="B93" s="319"/>
      <c r="C93" s="319"/>
      <c r="D93" s="320"/>
      <c r="E93" s="320"/>
      <c r="F93" s="319"/>
      <c r="G93" s="321"/>
      <c r="H93" s="322"/>
      <c r="I93" s="427"/>
      <c r="J93" s="299" t="str">
        <f t="shared" si="8"/>
        <v/>
      </c>
      <c r="K93" s="300" t="str">
        <f t="shared" si="8"/>
        <v/>
      </c>
      <c r="L93" s="324"/>
      <c r="M93" s="325"/>
      <c r="N93" s="326"/>
      <c r="O93" s="327"/>
      <c r="P93" s="327"/>
      <c r="Q93" s="301" t="str">
        <f t="shared" si="9"/>
        <v/>
      </c>
    </row>
    <row r="94" spans="1:17">
      <c r="A94" s="328"/>
      <c r="B94" s="319"/>
      <c r="C94" s="319"/>
      <c r="D94" s="320"/>
      <c r="E94" s="320"/>
      <c r="F94" s="319"/>
      <c r="G94" s="321"/>
      <c r="H94" s="322"/>
      <c r="I94" s="427"/>
      <c r="J94" s="299" t="str">
        <f t="shared" si="8"/>
        <v/>
      </c>
      <c r="K94" s="300" t="str">
        <f t="shared" si="8"/>
        <v/>
      </c>
      <c r="L94" s="324"/>
      <c r="M94" s="325"/>
      <c r="N94" s="326"/>
      <c r="O94" s="327"/>
      <c r="P94" s="327"/>
      <c r="Q94" s="301" t="str">
        <f t="shared" ref="Q94:Q157" si="10">IF((COUNTIF(A94:P94,"")=16),"",IF(AND((IF(F94="N",TRUE,AND(ISNUMBER(G94),ISNUMBER(H94),ISNUMBER(I94)))),A94&lt;&gt;"",C94&lt;&gt;"",D94&lt;&gt;"",E94&lt;&gt;"",F94&lt;&gt;"",M94&lt;&gt;"",N94&lt;&gt;""),"Completed","Incomplete"))</f>
        <v/>
      </c>
    </row>
    <row r="95" spans="1:17">
      <c r="A95" s="328"/>
      <c r="B95" s="319"/>
      <c r="C95" s="319"/>
      <c r="D95" s="320"/>
      <c r="E95" s="320"/>
      <c r="F95" s="319"/>
      <c r="G95" s="321"/>
      <c r="H95" s="322"/>
      <c r="I95" s="427"/>
      <c r="J95" s="299" t="str">
        <f t="shared" si="8"/>
        <v/>
      </c>
      <c r="K95" s="300" t="str">
        <f t="shared" si="8"/>
        <v/>
      </c>
      <c r="L95" s="324"/>
      <c r="M95" s="325"/>
      <c r="N95" s="326"/>
      <c r="O95" s="327"/>
      <c r="P95" s="327"/>
      <c r="Q95" s="301" t="str">
        <f t="shared" si="10"/>
        <v/>
      </c>
    </row>
    <row r="96" spans="1:17">
      <c r="A96" s="328"/>
      <c r="B96" s="319"/>
      <c r="C96" s="319"/>
      <c r="D96" s="320"/>
      <c r="E96" s="320"/>
      <c r="F96" s="319"/>
      <c r="G96" s="321"/>
      <c r="H96" s="322"/>
      <c r="I96" s="427"/>
      <c r="J96" s="299" t="str">
        <f t="shared" si="8"/>
        <v/>
      </c>
      <c r="K96" s="300" t="str">
        <f t="shared" si="8"/>
        <v/>
      </c>
      <c r="L96" s="324"/>
      <c r="M96" s="325"/>
      <c r="N96" s="326"/>
      <c r="O96" s="327"/>
      <c r="P96" s="327"/>
      <c r="Q96" s="301" t="str">
        <f t="shared" si="10"/>
        <v/>
      </c>
    </row>
    <row r="97" spans="1:17">
      <c r="A97" s="328"/>
      <c r="B97" s="319"/>
      <c r="C97" s="319"/>
      <c r="D97" s="320"/>
      <c r="E97" s="320"/>
      <c r="F97" s="319"/>
      <c r="G97" s="321"/>
      <c r="H97" s="322"/>
      <c r="I97" s="427"/>
      <c r="J97" s="299" t="str">
        <f t="shared" ref="J97:K160" si="11">IF(H97&lt;&gt;"",IF((H97-"2:30"&lt;0),H97-"2:30"+"24:00",H97-"2:30"),"")</f>
        <v/>
      </c>
      <c r="K97" s="300" t="str">
        <f t="shared" si="11"/>
        <v/>
      </c>
      <c r="L97" s="324"/>
      <c r="M97" s="325"/>
      <c r="N97" s="326"/>
      <c r="O97" s="327"/>
      <c r="P97" s="327"/>
      <c r="Q97" s="301" t="str">
        <f t="shared" si="10"/>
        <v/>
      </c>
    </row>
    <row r="98" spans="1:17">
      <c r="A98" s="328"/>
      <c r="B98" s="319"/>
      <c r="C98" s="319"/>
      <c r="D98" s="320"/>
      <c r="E98" s="320"/>
      <c r="F98" s="319"/>
      <c r="G98" s="321"/>
      <c r="H98" s="322"/>
      <c r="I98" s="427"/>
      <c r="J98" s="299" t="str">
        <f t="shared" si="11"/>
        <v/>
      </c>
      <c r="K98" s="300" t="str">
        <f t="shared" si="11"/>
        <v/>
      </c>
      <c r="L98" s="324"/>
      <c r="M98" s="325"/>
      <c r="N98" s="326"/>
      <c r="O98" s="327"/>
      <c r="P98" s="327"/>
      <c r="Q98" s="301" t="str">
        <f t="shared" si="10"/>
        <v/>
      </c>
    </row>
    <row r="99" spans="1:17">
      <c r="A99" s="328"/>
      <c r="B99" s="319"/>
      <c r="C99" s="319"/>
      <c r="D99" s="320"/>
      <c r="E99" s="320"/>
      <c r="F99" s="319"/>
      <c r="G99" s="321"/>
      <c r="H99" s="322"/>
      <c r="I99" s="427"/>
      <c r="J99" s="299" t="str">
        <f t="shared" si="11"/>
        <v/>
      </c>
      <c r="K99" s="300" t="str">
        <f t="shared" si="11"/>
        <v/>
      </c>
      <c r="L99" s="324"/>
      <c r="M99" s="325"/>
      <c r="N99" s="326"/>
      <c r="O99" s="327"/>
      <c r="P99" s="327"/>
      <c r="Q99" s="301" t="str">
        <f t="shared" si="10"/>
        <v/>
      </c>
    </row>
    <row r="100" spans="1:17">
      <c r="A100" s="328"/>
      <c r="B100" s="319"/>
      <c r="C100" s="319"/>
      <c r="D100" s="320"/>
      <c r="E100" s="320"/>
      <c r="F100" s="319"/>
      <c r="G100" s="321"/>
      <c r="H100" s="322"/>
      <c r="I100" s="427"/>
      <c r="J100" s="299" t="str">
        <f t="shared" si="11"/>
        <v/>
      </c>
      <c r="K100" s="300" t="str">
        <f t="shared" si="11"/>
        <v/>
      </c>
      <c r="L100" s="324"/>
      <c r="M100" s="325"/>
      <c r="N100" s="326"/>
      <c r="O100" s="327"/>
      <c r="P100" s="327"/>
      <c r="Q100" s="301" t="str">
        <f t="shared" si="10"/>
        <v/>
      </c>
    </row>
    <row r="101" spans="1:17">
      <c r="A101" s="328"/>
      <c r="B101" s="319"/>
      <c r="C101" s="319"/>
      <c r="D101" s="320"/>
      <c r="E101" s="320"/>
      <c r="F101" s="319"/>
      <c r="G101" s="321"/>
      <c r="H101" s="322"/>
      <c r="I101" s="427"/>
      <c r="J101" s="299" t="str">
        <f t="shared" si="11"/>
        <v/>
      </c>
      <c r="K101" s="300" t="str">
        <f t="shared" si="11"/>
        <v/>
      </c>
      <c r="L101" s="324"/>
      <c r="M101" s="325"/>
      <c r="N101" s="326"/>
      <c r="O101" s="327"/>
      <c r="P101" s="327"/>
      <c r="Q101" s="301" t="str">
        <f t="shared" si="10"/>
        <v/>
      </c>
    </row>
    <row r="102" spans="1:17">
      <c r="A102" s="328"/>
      <c r="B102" s="319"/>
      <c r="C102" s="319"/>
      <c r="D102" s="320"/>
      <c r="E102" s="320"/>
      <c r="F102" s="319"/>
      <c r="G102" s="321"/>
      <c r="H102" s="322"/>
      <c r="I102" s="427"/>
      <c r="J102" s="299" t="str">
        <f t="shared" si="11"/>
        <v/>
      </c>
      <c r="K102" s="300" t="str">
        <f t="shared" si="11"/>
        <v/>
      </c>
      <c r="L102" s="324"/>
      <c r="M102" s="325"/>
      <c r="N102" s="326"/>
      <c r="O102" s="327"/>
      <c r="P102" s="327"/>
      <c r="Q102" s="301" t="str">
        <f t="shared" si="10"/>
        <v/>
      </c>
    </row>
    <row r="103" spans="1:17">
      <c r="A103" s="328"/>
      <c r="B103" s="319"/>
      <c r="C103" s="319"/>
      <c r="D103" s="320"/>
      <c r="E103" s="320"/>
      <c r="F103" s="319"/>
      <c r="G103" s="321"/>
      <c r="H103" s="322"/>
      <c r="I103" s="427"/>
      <c r="J103" s="299" t="str">
        <f t="shared" si="11"/>
        <v/>
      </c>
      <c r="K103" s="300" t="str">
        <f t="shared" si="11"/>
        <v/>
      </c>
      <c r="L103" s="324"/>
      <c r="M103" s="325"/>
      <c r="N103" s="326"/>
      <c r="O103" s="327"/>
      <c r="P103" s="327"/>
      <c r="Q103" s="301" t="str">
        <f t="shared" si="10"/>
        <v/>
      </c>
    </row>
    <row r="104" spans="1:17">
      <c r="A104" s="328"/>
      <c r="B104" s="319"/>
      <c r="C104" s="319"/>
      <c r="D104" s="320"/>
      <c r="E104" s="320"/>
      <c r="F104" s="319"/>
      <c r="G104" s="321"/>
      <c r="H104" s="322"/>
      <c r="I104" s="427"/>
      <c r="J104" s="299" t="str">
        <f t="shared" si="11"/>
        <v/>
      </c>
      <c r="K104" s="300" t="str">
        <f t="shared" si="11"/>
        <v/>
      </c>
      <c r="L104" s="324"/>
      <c r="M104" s="325"/>
      <c r="N104" s="326"/>
      <c r="O104" s="327"/>
      <c r="P104" s="327"/>
      <c r="Q104" s="301" t="str">
        <f t="shared" si="10"/>
        <v/>
      </c>
    </row>
    <row r="105" spans="1:17">
      <c r="A105" s="328"/>
      <c r="B105" s="319"/>
      <c r="C105" s="319"/>
      <c r="D105" s="320"/>
      <c r="E105" s="320"/>
      <c r="F105" s="319"/>
      <c r="G105" s="321"/>
      <c r="H105" s="322"/>
      <c r="I105" s="427"/>
      <c r="J105" s="299" t="str">
        <f t="shared" si="11"/>
        <v/>
      </c>
      <c r="K105" s="300" t="str">
        <f t="shared" si="11"/>
        <v/>
      </c>
      <c r="L105" s="324"/>
      <c r="M105" s="325"/>
      <c r="N105" s="326"/>
      <c r="O105" s="327"/>
      <c r="P105" s="327"/>
      <c r="Q105" s="301" t="str">
        <f t="shared" si="10"/>
        <v/>
      </c>
    </row>
    <row r="106" spans="1:17">
      <c r="A106" s="328"/>
      <c r="B106" s="319"/>
      <c r="C106" s="319"/>
      <c r="D106" s="320"/>
      <c r="E106" s="320"/>
      <c r="F106" s="319"/>
      <c r="G106" s="321"/>
      <c r="H106" s="322"/>
      <c r="I106" s="427"/>
      <c r="J106" s="299" t="str">
        <f t="shared" si="11"/>
        <v/>
      </c>
      <c r="K106" s="300" t="str">
        <f t="shared" si="11"/>
        <v/>
      </c>
      <c r="L106" s="324"/>
      <c r="M106" s="325"/>
      <c r="N106" s="326"/>
      <c r="O106" s="327"/>
      <c r="P106" s="327"/>
      <c r="Q106" s="301" t="str">
        <f t="shared" si="10"/>
        <v/>
      </c>
    </row>
    <row r="107" spans="1:17">
      <c r="A107" s="328"/>
      <c r="B107" s="319"/>
      <c r="C107" s="319"/>
      <c r="D107" s="320"/>
      <c r="E107" s="320"/>
      <c r="F107" s="319"/>
      <c r="G107" s="321"/>
      <c r="H107" s="322"/>
      <c r="I107" s="427"/>
      <c r="J107" s="299" t="str">
        <f t="shared" si="11"/>
        <v/>
      </c>
      <c r="K107" s="300" t="str">
        <f t="shared" si="11"/>
        <v/>
      </c>
      <c r="L107" s="324"/>
      <c r="M107" s="325"/>
      <c r="N107" s="326"/>
      <c r="O107" s="327"/>
      <c r="P107" s="327"/>
      <c r="Q107" s="301" t="str">
        <f t="shared" si="10"/>
        <v/>
      </c>
    </row>
    <row r="108" spans="1:17">
      <c r="A108" s="328"/>
      <c r="B108" s="319"/>
      <c r="C108" s="319"/>
      <c r="D108" s="320"/>
      <c r="E108" s="320"/>
      <c r="F108" s="319"/>
      <c r="G108" s="321"/>
      <c r="H108" s="322"/>
      <c r="I108" s="427"/>
      <c r="J108" s="299" t="str">
        <f t="shared" si="11"/>
        <v/>
      </c>
      <c r="K108" s="300" t="str">
        <f t="shared" si="11"/>
        <v/>
      </c>
      <c r="L108" s="324"/>
      <c r="M108" s="325"/>
      <c r="N108" s="326"/>
      <c r="O108" s="327"/>
      <c r="P108" s="327"/>
      <c r="Q108" s="301" t="str">
        <f t="shared" si="10"/>
        <v/>
      </c>
    </row>
    <row r="109" spans="1:17">
      <c r="A109" s="328"/>
      <c r="B109" s="319"/>
      <c r="C109" s="319"/>
      <c r="D109" s="320"/>
      <c r="E109" s="320"/>
      <c r="F109" s="319"/>
      <c r="G109" s="321"/>
      <c r="H109" s="322"/>
      <c r="I109" s="427"/>
      <c r="J109" s="299" t="str">
        <f t="shared" si="11"/>
        <v/>
      </c>
      <c r="K109" s="300" t="str">
        <f t="shared" si="11"/>
        <v/>
      </c>
      <c r="L109" s="324"/>
      <c r="M109" s="325"/>
      <c r="N109" s="326"/>
      <c r="O109" s="327"/>
      <c r="P109" s="327"/>
      <c r="Q109" s="301" t="str">
        <f t="shared" si="10"/>
        <v/>
      </c>
    </row>
    <row r="110" spans="1:17">
      <c r="A110" s="328"/>
      <c r="B110" s="319"/>
      <c r="C110" s="319"/>
      <c r="D110" s="320"/>
      <c r="E110" s="320"/>
      <c r="F110" s="319"/>
      <c r="G110" s="321"/>
      <c r="H110" s="322"/>
      <c r="I110" s="427"/>
      <c r="J110" s="299" t="str">
        <f t="shared" si="11"/>
        <v/>
      </c>
      <c r="K110" s="300" t="str">
        <f t="shared" si="11"/>
        <v/>
      </c>
      <c r="L110" s="324"/>
      <c r="M110" s="325"/>
      <c r="N110" s="326"/>
      <c r="O110" s="327"/>
      <c r="P110" s="327"/>
      <c r="Q110" s="301" t="str">
        <f t="shared" si="10"/>
        <v/>
      </c>
    </row>
    <row r="111" spans="1:17">
      <c r="A111" s="328"/>
      <c r="B111" s="319"/>
      <c r="C111" s="319"/>
      <c r="D111" s="320"/>
      <c r="E111" s="320"/>
      <c r="F111" s="319"/>
      <c r="G111" s="321"/>
      <c r="H111" s="322"/>
      <c r="I111" s="427"/>
      <c r="J111" s="299" t="str">
        <f t="shared" si="11"/>
        <v/>
      </c>
      <c r="K111" s="300" t="str">
        <f t="shared" si="11"/>
        <v/>
      </c>
      <c r="L111" s="324"/>
      <c r="M111" s="325"/>
      <c r="N111" s="326"/>
      <c r="O111" s="327"/>
      <c r="P111" s="327"/>
      <c r="Q111" s="301" t="str">
        <f t="shared" si="10"/>
        <v/>
      </c>
    </row>
    <row r="112" spans="1:17">
      <c r="A112" s="328"/>
      <c r="B112" s="319"/>
      <c r="C112" s="319"/>
      <c r="D112" s="320"/>
      <c r="E112" s="320"/>
      <c r="F112" s="319"/>
      <c r="G112" s="321"/>
      <c r="H112" s="322"/>
      <c r="I112" s="427"/>
      <c r="J112" s="299" t="str">
        <f t="shared" si="11"/>
        <v/>
      </c>
      <c r="K112" s="300" t="str">
        <f t="shared" si="11"/>
        <v/>
      </c>
      <c r="L112" s="324"/>
      <c r="M112" s="325"/>
      <c r="N112" s="326"/>
      <c r="O112" s="327"/>
      <c r="P112" s="327"/>
      <c r="Q112" s="301" t="str">
        <f t="shared" si="10"/>
        <v/>
      </c>
    </row>
    <row r="113" spans="1:17">
      <c r="A113" s="328"/>
      <c r="B113" s="319"/>
      <c r="C113" s="319"/>
      <c r="D113" s="320"/>
      <c r="E113" s="320"/>
      <c r="F113" s="319"/>
      <c r="G113" s="321"/>
      <c r="H113" s="322"/>
      <c r="I113" s="427"/>
      <c r="J113" s="299" t="str">
        <f t="shared" si="11"/>
        <v/>
      </c>
      <c r="K113" s="300" t="str">
        <f t="shared" si="11"/>
        <v/>
      </c>
      <c r="L113" s="324"/>
      <c r="M113" s="325"/>
      <c r="N113" s="326"/>
      <c r="O113" s="327"/>
      <c r="P113" s="327"/>
      <c r="Q113" s="301" t="str">
        <f t="shared" si="10"/>
        <v/>
      </c>
    </row>
    <row r="114" spans="1:17">
      <c r="A114" s="328"/>
      <c r="B114" s="319"/>
      <c r="C114" s="319"/>
      <c r="D114" s="320"/>
      <c r="E114" s="320"/>
      <c r="F114" s="319"/>
      <c r="G114" s="321"/>
      <c r="H114" s="322"/>
      <c r="I114" s="427"/>
      <c r="J114" s="299" t="str">
        <f t="shared" si="11"/>
        <v/>
      </c>
      <c r="K114" s="300" t="str">
        <f t="shared" si="11"/>
        <v/>
      </c>
      <c r="L114" s="324"/>
      <c r="M114" s="325"/>
      <c r="N114" s="326"/>
      <c r="O114" s="327"/>
      <c r="P114" s="327"/>
      <c r="Q114" s="301" t="str">
        <f t="shared" si="10"/>
        <v/>
      </c>
    </row>
    <row r="115" spans="1:17">
      <c r="A115" s="328"/>
      <c r="B115" s="319"/>
      <c r="C115" s="319"/>
      <c r="D115" s="320"/>
      <c r="E115" s="320"/>
      <c r="F115" s="319"/>
      <c r="G115" s="321"/>
      <c r="H115" s="322"/>
      <c r="I115" s="427"/>
      <c r="J115" s="299" t="str">
        <f t="shared" si="11"/>
        <v/>
      </c>
      <c r="K115" s="300" t="str">
        <f t="shared" si="11"/>
        <v/>
      </c>
      <c r="L115" s="324"/>
      <c r="M115" s="325"/>
      <c r="N115" s="326"/>
      <c r="O115" s="327"/>
      <c r="P115" s="327"/>
      <c r="Q115" s="301" t="str">
        <f t="shared" si="10"/>
        <v/>
      </c>
    </row>
    <row r="116" spans="1:17">
      <c r="A116" s="328"/>
      <c r="B116" s="319"/>
      <c r="C116" s="319"/>
      <c r="D116" s="320"/>
      <c r="E116" s="320"/>
      <c r="F116" s="319"/>
      <c r="G116" s="321"/>
      <c r="H116" s="322"/>
      <c r="I116" s="427"/>
      <c r="J116" s="299" t="str">
        <f t="shared" si="11"/>
        <v/>
      </c>
      <c r="K116" s="300" t="str">
        <f t="shared" si="11"/>
        <v/>
      </c>
      <c r="L116" s="324"/>
      <c r="M116" s="325"/>
      <c r="N116" s="326"/>
      <c r="O116" s="327"/>
      <c r="P116" s="327"/>
      <c r="Q116" s="301" t="str">
        <f t="shared" si="10"/>
        <v/>
      </c>
    </row>
    <row r="117" spans="1:17">
      <c r="A117" s="328"/>
      <c r="B117" s="319"/>
      <c r="C117" s="319"/>
      <c r="D117" s="320"/>
      <c r="E117" s="320"/>
      <c r="F117" s="319"/>
      <c r="G117" s="321"/>
      <c r="H117" s="322"/>
      <c r="I117" s="427"/>
      <c r="J117" s="299" t="str">
        <f t="shared" si="11"/>
        <v/>
      </c>
      <c r="K117" s="300" t="str">
        <f t="shared" si="11"/>
        <v/>
      </c>
      <c r="L117" s="324"/>
      <c r="M117" s="325"/>
      <c r="N117" s="326"/>
      <c r="O117" s="327"/>
      <c r="P117" s="327"/>
      <c r="Q117" s="301" t="str">
        <f t="shared" si="10"/>
        <v/>
      </c>
    </row>
    <row r="118" spans="1:17">
      <c r="A118" s="328"/>
      <c r="B118" s="319"/>
      <c r="C118" s="319"/>
      <c r="D118" s="320"/>
      <c r="E118" s="320"/>
      <c r="F118" s="319"/>
      <c r="G118" s="321"/>
      <c r="H118" s="322"/>
      <c r="I118" s="427"/>
      <c r="J118" s="299" t="str">
        <f t="shared" si="11"/>
        <v/>
      </c>
      <c r="K118" s="300" t="str">
        <f t="shared" si="11"/>
        <v/>
      </c>
      <c r="L118" s="324"/>
      <c r="M118" s="325"/>
      <c r="N118" s="326"/>
      <c r="O118" s="327"/>
      <c r="P118" s="327"/>
      <c r="Q118" s="301" t="str">
        <f t="shared" si="10"/>
        <v/>
      </c>
    </row>
    <row r="119" spans="1:17">
      <c r="A119" s="328"/>
      <c r="B119" s="319"/>
      <c r="C119" s="319"/>
      <c r="D119" s="320"/>
      <c r="E119" s="320"/>
      <c r="F119" s="319"/>
      <c r="G119" s="321"/>
      <c r="H119" s="322"/>
      <c r="I119" s="427"/>
      <c r="J119" s="299" t="str">
        <f t="shared" si="11"/>
        <v/>
      </c>
      <c r="K119" s="300" t="str">
        <f t="shared" si="11"/>
        <v/>
      </c>
      <c r="L119" s="324"/>
      <c r="M119" s="325"/>
      <c r="N119" s="326"/>
      <c r="O119" s="327"/>
      <c r="P119" s="327"/>
      <c r="Q119" s="301" t="str">
        <f t="shared" si="10"/>
        <v/>
      </c>
    </row>
    <row r="120" spans="1:17">
      <c r="A120" s="328"/>
      <c r="B120" s="319"/>
      <c r="C120" s="319"/>
      <c r="D120" s="320"/>
      <c r="E120" s="320"/>
      <c r="F120" s="319"/>
      <c r="G120" s="321"/>
      <c r="H120" s="322"/>
      <c r="I120" s="427"/>
      <c r="J120" s="299" t="str">
        <f t="shared" si="11"/>
        <v/>
      </c>
      <c r="K120" s="300" t="str">
        <f t="shared" si="11"/>
        <v/>
      </c>
      <c r="L120" s="324"/>
      <c r="M120" s="325"/>
      <c r="N120" s="326"/>
      <c r="O120" s="327"/>
      <c r="P120" s="327"/>
      <c r="Q120" s="301" t="str">
        <f t="shared" si="10"/>
        <v/>
      </c>
    </row>
    <row r="121" spans="1:17">
      <c r="A121" s="328"/>
      <c r="B121" s="319"/>
      <c r="C121" s="319"/>
      <c r="D121" s="320"/>
      <c r="E121" s="320"/>
      <c r="F121" s="319"/>
      <c r="G121" s="321"/>
      <c r="H121" s="322"/>
      <c r="I121" s="323"/>
      <c r="J121" s="299" t="str">
        <f t="shared" si="11"/>
        <v/>
      </c>
      <c r="K121" s="300" t="str">
        <f t="shared" si="11"/>
        <v/>
      </c>
      <c r="L121" s="324"/>
      <c r="M121" s="325"/>
      <c r="N121" s="326"/>
      <c r="O121" s="327"/>
      <c r="P121" s="327"/>
      <c r="Q121" s="301" t="str">
        <f t="shared" si="10"/>
        <v/>
      </c>
    </row>
    <row r="122" spans="1:17">
      <c r="A122" s="328"/>
      <c r="B122" s="319"/>
      <c r="C122" s="319"/>
      <c r="D122" s="320"/>
      <c r="E122" s="320"/>
      <c r="F122" s="319"/>
      <c r="G122" s="321"/>
      <c r="H122" s="322"/>
      <c r="I122" s="323"/>
      <c r="J122" s="299" t="str">
        <f t="shared" si="11"/>
        <v/>
      </c>
      <c r="K122" s="300" t="str">
        <f t="shared" si="11"/>
        <v/>
      </c>
      <c r="L122" s="324"/>
      <c r="M122" s="325"/>
      <c r="N122" s="326"/>
      <c r="O122" s="327"/>
      <c r="P122" s="327"/>
      <c r="Q122" s="301" t="str">
        <f t="shared" si="10"/>
        <v/>
      </c>
    </row>
    <row r="123" spans="1:17">
      <c r="A123" s="328"/>
      <c r="B123" s="319"/>
      <c r="C123" s="319"/>
      <c r="D123" s="320"/>
      <c r="E123" s="320"/>
      <c r="F123" s="319"/>
      <c r="G123" s="321"/>
      <c r="H123" s="322"/>
      <c r="I123" s="323"/>
      <c r="J123" s="299" t="str">
        <f t="shared" si="11"/>
        <v/>
      </c>
      <c r="K123" s="300" t="str">
        <f t="shared" si="11"/>
        <v/>
      </c>
      <c r="L123" s="324"/>
      <c r="M123" s="325"/>
      <c r="N123" s="326"/>
      <c r="O123" s="327"/>
      <c r="P123" s="327"/>
      <c r="Q123" s="301" t="str">
        <f t="shared" si="10"/>
        <v/>
      </c>
    </row>
    <row r="124" spans="1:17">
      <c r="A124" s="328"/>
      <c r="B124" s="319"/>
      <c r="C124" s="319"/>
      <c r="D124" s="320"/>
      <c r="E124" s="320"/>
      <c r="F124" s="319"/>
      <c r="G124" s="321"/>
      <c r="H124" s="322"/>
      <c r="I124" s="323"/>
      <c r="J124" s="299" t="str">
        <f t="shared" si="11"/>
        <v/>
      </c>
      <c r="K124" s="300" t="str">
        <f t="shared" si="11"/>
        <v/>
      </c>
      <c r="L124" s="324"/>
      <c r="M124" s="325"/>
      <c r="N124" s="326"/>
      <c r="O124" s="327"/>
      <c r="P124" s="327"/>
      <c r="Q124" s="301" t="str">
        <f t="shared" si="10"/>
        <v/>
      </c>
    </row>
    <row r="125" spans="1:17">
      <c r="A125" s="328"/>
      <c r="B125" s="319"/>
      <c r="C125" s="319"/>
      <c r="D125" s="320"/>
      <c r="E125" s="320"/>
      <c r="F125" s="319"/>
      <c r="G125" s="321"/>
      <c r="H125" s="322"/>
      <c r="I125" s="323"/>
      <c r="J125" s="299" t="str">
        <f t="shared" si="11"/>
        <v/>
      </c>
      <c r="K125" s="300" t="str">
        <f t="shared" si="11"/>
        <v/>
      </c>
      <c r="L125" s="324"/>
      <c r="M125" s="325"/>
      <c r="N125" s="326"/>
      <c r="O125" s="327"/>
      <c r="P125" s="327"/>
      <c r="Q125" s="301" t="str">
        <f t="shared" si="10"/>
        <v/>
      </c>
    </row>
    <row r="126" spans="1:17">
      <c r="A126" s="328"/>
      <c r="B126" s="319"/>
      <c r="C126" s="319"/>
      <c r="D126" s="320"/>
      <c r="E126" s="320"/>
      <c r="F126" s="319"/>
      <c r="G126" s="321"/>
      <c r="H126" s="322"/>
      <c r="I126" s="323"/>
      <c r="J126" s="299" t="str">
        <f t="shared" si="11"/>
        <v/>
      </c>
      <c r="K126" s="300" t="str">
        <f t="shared" si="11"/>
        <v/>
      </c>
      <c r="L126" s="324"/>
      <c r="M126" s="325"/>
      <c r="N126" s="326"/>
      <c r="O126" s="327"/>
      <c r="P126" s="327"/>
      <c r="Q126" s="301" t="str">
        <f t="shared" si="10"/>
        <v/>
      </c>
    </row>
    <row r="127" spans="1:17">
      <c r="A127" s="328"/>
      <c r="B127" s="319"/>
      <c r="C127" s="319"/>
      <c r="D127" s="320"/>
      <c r="E127" s="320"/>
      <c r="F127" s="319"/>
      <c r="G127" s="321"/>
      <c r="H127" s="322"/>
      <c r="I127" s="323"/>
      <c r="J127" s="299" t="str">
        <f t="shared" si="11"/>
        <v/>
      </c>
      <c r="K127" s="300" t="str">
        <f t="shared" si="11"/>
        <v/>
      </c>
      <c r="L127" s="324"/>
      <c r="M127" s="325"/>
      <c r="N127" s="326"/>
      <c r="O127" s="327"/>
      <c r="P127" s="327"/>
      <c r="Q127" s="301" t="str">
        <f t="shared" si="10"/>
        <v/>
      </c>
    </row>
    <row r="128" spans="1:17">
      <c r="A128" s="328"/>
      <c r="B128" s="319"/>
      <c r="C128" s="319"/>
      <c r="D128" s="320"/>
      <c r="E128" s="320"/>
      <c r="F128" s="319"/>
      <c r="G128" s="321"/>
      <c r="H128" s="322"/>
      <c r="I128" s="323"/>
      <c r="J128" s="299" t="str">
        <f t="shared" si="11"/>
        <v/>
      </c>
      <c r="K128" s="300" t="str">
        <f t="shared" si="11"/>
        <v/>
      </c>
      <c r="L128" s="324"/>
      <c r="M128" s="325"/>
      <c r="N128" s="326"/>
      <c r="O128" s="327"/>
      <c r="P128" s="327"/>
      <c r="Q128" s="301" t="str">
        <f t="shared" si="10"/>
        <v/>
      </c>
    </row>
    <row r="129" spans="1:17">
      <c r="A129" s="328"/>
      <c r="B129" s="319"/>
      <c r="C129" s="319"/>
      <c r="D129" s="320"/>
      <c r="E129" s="320"/>
      <c r="F129" s="319"/>
      <c r="G129" s="321"/>
      <c r="H129" s="322"/>
      <c r="I129" s="323"/>
      <c r="J129" s="299" t="str">
        <f t="shared" si="11"/>
        <v/>
      </c>
      <c r="K129" s="300" t="str">
        <f t="shared" si="11"/>
        <v/>
      </c>
      <c r="L129" s="324"/>
      <c r="M129" s="325"/>
      <c r="N129" s="326"/>
      <c r="O129" s="327"/>
      <c r="P129" s="327"/>
      <c r="Q129" s="301" t="str">
        <f t="shared" si="10"/>
        <v/>
      </c>
    </row>
    <row r="130" spans="1:17">
      <c r="A130" s="328"/>
      <c r="B130" s="319"/>
      <c r="C130" s="319"/>
      <c r="D130" s="320"/>
      <c r="E130" s="320"/>
      <c r="F130" s="319"/>
      <c r="G130" s="321"/>
      <c r="H130" s="322"/>
      <c r="I130" s="323"/>
      <c r="J130" s="299" t="str">
        <f t="shared" si="11"/>
        <v/>
      </c>
      <c r="K130" s="300" t="str">
        <f t="shared" si="11"/>
        <v/>
      </c>
      <c r="L130" s="324"/>
      <c r="M130" s="325"/>
      <c r="N130" s="326"/>
      <c r="O130" s="327"/>
      <c r="P130" s="327"/>
      <c r="Q130" s="301" t="str">
        <f t="shared" si="10"/>
        <v/>
      </c>
    </row>
    <row r="131" spans="1:17">
      <c r="A131" s="328"/>
      <c r="B131" s="319"/>
      <c r="C131" s="319"/>
      <c r="D131" s="320"/>
      <c r="E131" s="320"/>
      <c r="F131" s="319"/>
      <c r="G131" s="321"/>
      <c r="H131" s="322"/>
      <c r="I131" s="323"/>
      <c r="J131" s="299" t="str">
        <f t="shared" si="11"/>
        <v/>
      </c>
      <c r="K131" s="300" t="str">
        <f t="shared" si="11"/>
        <v/>
      </c>
      <c r="L131" s="324"/>
      <c r="M131" s="325"/>
      <c r="N131" s="326"/>
      <c r="O131" s="327"/>
      <c r="P131" s="327"/>
      <c r="Q131" s="301" t="str">
        <f t="shared" si="10"/>
        <v/>
      </c>
    </row>
    <row r="132" spans="1:17">
      <c r="A132" s="328"/>
      <c r="B132" s="319"/>
      <c r="C132" s="319"/>
      <c r="D132" s="320"/>
      <c r="E132" s="320"/>
      <c r="F132" s="319"/>
      <c r="G132" s="321"/>
      <c r="H132" s="322"/>
      <c r="I132" s="323"/>
      <c r="J132" s="299" t="str">
        <f t="shared" si="11"/>
        <v/>
      </c>
      <c r="K132" s="300" t="str">
        <f t="shared" si="11"/>
        <v/>
      </c>
      <c r="L132" s="324"/>
      <c r="M132" s="325"/>
      <c r="N132" s="326"/>
      <c r="O132" s="327"/>
      <c r="P132" s="327"/>
      <c r="Q132" s="301" t="str">
        <f t="shared" si="10"/>
        <v/>
      </c>
    </row>
    <row r="133" spans="1:17">
      <c r="A133" s="328"/>
      <c r="B133" s="319"/>
      <c r="C133" s="319"/>
      <c r="D133" s="320"/>
      <c r="E133" s="320"/>
      <c r="F133" s="319"/>
      <c r="G133" s="321"/>
      <c r="H133" s="322"/>
      <c r="I133" s="323"/>
      <c r="J133" s="299" t="str">
        <f t="shared" si="11"/>
        <v/>
      </c>
      <c r="K133" s="300" t="str">
        <f t="shared" si="11"/>
        <v/>
      </c>
      <c r="L133" s="324"/>
      <c r="M133" s="325"/>
      <c r="N133" s="326"/>
      <c r="O133" s="327"/>
      <c r="P133" s="327"/>
      <c r="Q133" s="301" t="str">
        <f t="shared" si="10"/>
        <v/>
      </c>
    </row>
    <row r="134" spans="1:17">
      <c r="A134" s="328"/>
      <c r="B134" s="319"/>
      <c r="C134" s="319"/>
      <c r="D134" s="320"/>
      <c r="E134" s="320"/>
      <c r="F134" s="319"/>
      <c r="G134" s="321"/>
      <c r="H134" s="322"/>
      <c r="I134" s="323"/>
      <c r="J134" s="299" t="str">
        <f t="shared" si="11"/>
        <v/>
      </c>
      <c r="K134" s="300" t="str">
        <f t="shared" si="11"/>
        <v/>
      </c>
      <c r="L134" s="324"/>
      <c r="M134" s="325"/>
      <c r="N134" s="326"/>
      <c r="O134" s="327"/>
      <c r="P134" s="327"/>
      <c r="Q134" s="301" t="str">
        <f t="shared" si="10"/>
        <v/>
      </c>
    </row>
    <row r="135" spans="1:17">
      <c r="A135" s="328"/>
      <c r="B135" s="319"/>
      <c r="C135" s="319"/>
      <c r="D135" s="320"/>
      <c r="E135" s="320"/>
      <c r="F135" s="319"/>
      <c r="G135" s="321"/>
      <c r="H135" s="322"/>
      <c r="I135" s="323"/>
      <c r="J135" s="299" t="str">
        <f t="shared" si="11"/>
        <v/>
      </c>
      <c r="K135" s="300" t="str">
        <f t="shared" si="11"/>
        <v/>
      </c>
      <c r="L135" s="324"/>
      <c r="M135" s="325"/>
      <c r="N135" s="326"/>
      <c r="O135" s="327"/>
      <c r="P135" s="327"/>
      <c r="Q135" s="301" t="str">
        <f t="shared" si="10"/>
        <v/>
      </c>
    </row>
    <row r="136" spans="1:17">
      <c r="A136" s="328"/>
      <c r="B136" s="319"/>
      <c r="C136" s="319"/>
      <c r="D136" s="320"/>
      <c r="E136" s="320"/>
      <c r="F136" s="319"/>
      <c r="G136" s="321"/>
      <c r="H136" s="322"/>
      <c r="I136" s="323"/>
      <c r="J136" s="299" t="str">
        <f t="shared" si="11"/>
        <v/>
      </c>
      <c r="K136" s="300" t="str">
        <f t="shared" si="11"/>
        <v/>
      </c>
      <c r="L136" s="324"/>
      <c r="M136" s="325"/>
      <c r="N136" s="326"/>
      <c r="O136" s="327"/>
      <c r="P136" s="327"/>
      <c r="Q136" s="301" t="str">
        <f t="shared" si="10"/>
        <v/>
      </c>
    </row>
    <row r="137" spans="1:17">
      <c r="A137" s="328"/>
      <c r="B137" s="319"/>
      <c r="C137" s="319"/>
      <c r="D137" s="320"/>
      <c r="E137" s="320"/>
      <c r="F137" s="319"/>
      <c r="G137" s="321"/>
      <c r="H137" s="322"/>
      <c r="I137" s="323"/>
      <c r="J137" s="299" t="str">
        <f t="shared" si="11"/>
        <v/>
      </c>
      <c r="K137" s="300" t="str">
        <f t="shared" si="11"/>
        <v/>
      </c>
      <c r="L137" s="324"/>
      <c r="M137" s="325"/>
      <c r="N137" s="326"/>
      <c r="O137" s="327"/>
      <c r="P137" s="327"/>
      <c r="Q137" s="301" t="str">
        <f t="shared" si="10"/>
        <v/>
      </c>
    </row>
    <row r="138" spans="1:17">
      <c r="A138" s="328"/>
      <c r="B138" s="319"/>
      <c r="C138" s="319"/>
      <c r="D138" s="320"/>
      <c r="E138" s="320"/>
      <c r="F138" s="319"/>
      <c r="G138" s="321"/>
      <c r="H138" s="322"/>
      <c r="I138" s="323"/>
      <c r="J138" s="299" t="str">
        <f t="shared" si="11"/>
        <v/>
      </c>
      <c r="K138" s="300" t="str">
        <f t="shared" si="11"/>
        <v/>
      </c>
      <c r="L138" s="324"/>
      <c r="M138" s="325"/>
      <c r="N138" s="326"/>
      <c r="O138" s="327"/>
      <c r="P138" s="327"/>
      <c r="Q138" s="301" t="str">
        <f t="shared" si="10"/>
        <v/>
      </c>
    </row>
    <row r="139" spans="1:17">
      <c r="A139" s="328"/>
      <c r="B139" s="319"/>
      <c r="C139" s="319"/>
      <c r="D139" s="320"/>
      <c r="E139" s="320"/>
      <c r="F139" s="319"/>
      <c r="G139" s="321"/>
      <c r="H139" s="322"/>
      <c r="I139" s="323"/>
      <c r="J139" s="299" t="str">
        <f t="shared" si="11"/>
        <v/>
      </c>
      <c r="K139" s="300" t="str">
        <f t="shared" si="11"/>
        <v/>
      </c>
      <c r="L139" s="324"/>
      <c r="M139" s="325"/>
      <c r="N139" s="326"/>
      <c r="O139" s="327"/>
      <c r="P139" s="327"/>
      <c r="Q139" s="301" t="str">
        <f t="shared" si="10"/>
        <v/>
      </c>
    </row>
    <row r="140" spans="1:17">
      <c r="A140" s="328"/>
      <c r="B140" s="319"/>
      <c r="C140" s="319"/>
      <c r="D140" s="320"/>
      <c r="E140" s="320"/>
      <c r="F140" s="319"/>
      <c r="G140" s="321"/>
      <c r="H140" s="322"/>
      <c r="I140" s="323"/>
      <c r="J140" s="299" t="str">
        <f t="shared" si="11"/>
        <v/>
      </c>
      <c r="K140" s="300" t="str">
        <f t="shared" si="11"/>
        <v/>
      </c>
      <c r="L140" s="324"/>
      <c r="M140" s="325"/>
      <c r="N140" s="326"/>
      <c r="O140" s="327"/>
      <c r="P140" s="327"/>
      <c r="Q140" s="301" t="str">
        <f t="shared" si="10"/>
        <v/>
      </c>
    </row>
    <row r="141" spans="1:17">
      <c r="A141" s="328"/>
      <c r="B141" s="319"/>
      <c r="C141" s="319"/>
      <c r="D141" s="320"/>
      <c r="E141" s="320"/>
      <c r="F141" s="319"/>
      <c r="G141" s="321"/>
      <c r="H141" s="322"/>
      <c r="I141" s="323"/>
      <c r="J141" s="299" t="str">
        <f t="shared" si="11"/>
        <v/>
      </c>
      <c r="K141" s="300" t="str">
        <f t="shared" si="11"/>
        <v/>
      </c>
      <c r="L141" s="324"/>
      <c r="M141" s="325"/>
      <c r="N141" s="326"/>
      <c r="O141" s="327"/>
      <c r="P141" s="327"/>
      <c r="Q141" s="301" t="str">
        <f t="shared" si="10"/>
        <v/>
      </c>
    </row>
    <row r="142" spans="1:17">
      <c r="A142" s="328"/>
      <c r="B142" s="319"/>
      <c r="C142" s="319"/>
      <c r="D142" s="320"/>
      <c r="E142" s="320"/>
      <c r="F142" s="319"/>
      <c r="G142" s="321"/>
      <c r="H142" s="322"/>
      <c r="I142" s="323"/>
      <c r="J142" s="299" t="str">
        <f t="shared" si="11"/>
        <v/>
      </c>
      <c r="K142" s="300" t="str">
        <f t="shared" si="11"/>
        <v/>
      </c>
      <c r="L142" s="324"/>
      <c r="M142" s="325"/>
      <c r="N142" s="326"/>
      <c r="O142" s="327"/>
      <c r="P142" s="327"/>
      <c r="Q142" s="301" t="str">
        <f t="shared" si="10"/>
        <v/>
      </c>
    </row>
    <row r="143" spans="1:17">
      <c r="A143" s="328"/>
      <c r="B143" s="319"/>
      <c r="C143" s="319"/>
      <c r="D143" s="320"/>
      <c r="E143" s="320"/>
      <c r="F143" s="319"/>
      <c r="G143" s="321"/>
      <c r="H143" s="322"/>
      <c r="I143" s="323"/>
      <c r="J143" s="299" t="str">
        <f t="shared" si="11"/>
        <v/>
      </c>
      <c r="K143" s="300" t="str">
        <f t="shared" si="11"/>
        <v/>
      </c>
      <c r="L143" s="324"/>
      <c r="M143" s="325"/>
      <c r="N143" s="326"/>
      <c r="O143" s="327"/>
      <c r="P143" s="327"/>
      <c r="Q143" s="301" t="str">
        <f t="shared" si="10"/>
        <v/>
      </c>
    </row>
    <row r="144" spans="1:17">
      <c r="A144" s="328"/>
      <c r="B144" s="319"/>
      <c r="C144" s="319"/>
      <c r="D144" s="320"/>
      <c r="E144" s="320"/>
      <c r="F144" s="319"/>
      <c r="G144" s="321"/>
      <c r="H144" s="322"/>
      <c r="I144" s="323"/>
      <c r="J144" s="299" t="str">
        <f t="shared" si="11"/>
        <v/>
      </c>
      <c r="K144" s="300" t="str">
        <f t="shared" si="11"/>
        <v/>
      </c>
      <c r="L144" s="324"/>
      <c r="M144" s="325"/>
      <c r="N144" s="326"/>
      <c r="O144" s="327"/>
      <c r="P144" s="327"/>
      <c r="Q144" s="301" t="str">
        <f t="shared" si="10"/>
        <v/>
      </c>
    </row>
    <row r="145" spans="1:17">
      <c r="A145" s="328"/>
      <c r="B145" s="319"/>
      <c r="C145" s="319"/>
      <c r="D145" s="320"/>
      <c r="E145" s="320"/>
      <c r="F145" s="319"/>
      <c r="G145" s="321"/>
      <c r="H145" s="322"/>
      <c r="I145" s="323"/>
      <c r="J145" s="299" t="str">
        <f t="shared" si="11"/>
        <v/>
      </c>
      <c r="K145" s="300" t="str">
        <f t="shared" si="11"/>
        <v/>
      </c>
      <c r="L145" s="324"/>
      <c r="M145" s="325"/>
      <c r="N145" s="326"/>
      <c r="O145" s="327"/>
      <c r="P145" s="327"/>
      <c r="Q145" s="301" t="str">
        <f t="shared" si="10"/>
        <v/>
      </c>
    </row>
    <row r="146" spans="1:17">
      <c r="A146" s="328"/>
      <c r="B146" s="319"/>
      <c r="C146" s="319"/>
      <c r="D146" s="320"/>
      <c r="E146" s="320"/>
      <c r="F146" s="319"/>
      <c r="G146" s="321"/>
      <c r="H146" s="322"/>
      <c r="I146" s="323"/>
      <c r="J146" s="299" t="str">
        <f t="shared" si="11"/>
        <v/>
      </c>
      <c r="K146" s="300" t="str">
        <f t="shared" si="11"/>
        <v/>
      </c>
      <c r="L146" s="324"/>
      <c r="M146" s="325"/>
      <c r="N146" s="326"/>
      <c r="O146" s="327"/>
      <c r="P146" s="327"/>
      <c r="Q146" s="301" t="str">
        <f t="shared" si="10"/>
        <v/>
      </c>
    </row>
    <row r="147" spans="1:17">
      <c r="A147" s="328"/>
      <c r="B147" s="319"/>
      <c r="C147" s="319"/>
      <c r="D147" s="320"/>
      <c r="E147" s="320"/>
      <c r="F147" s="319"/>
      <c r="G147" s="321"/>
      <c r="H147" s="322"/>
      <c r="I147" s="323"/>
      <c r="J147" s="299" t="str">
        <f t="shared" si="11"/>
        <v/>
      </c>
      <c r="K147" s="300" t="str">
        <f t="shared" si="11"/>
        <v/>
      </c>
      <c r="L147" s="324"/>
      <c r="M147" s="325"/>
      <c r="N147" s="326"/>
      <c r="O147" s="327"/>
      <c r="P147" s="327"/>
      <c r="Q147" s="301" t="str">
        <f t="shared" si="10"/>
        <v/>
      </c>
    </row>
    <row r="148" spans="1:17">
      <c r="A148" s="328"/>
      <c r="B148" s="319"/>
      <c r="C148" s="319"/>
      <c r="D148" s="320"/>
      <c r="E148" s="320"/>
      <c r="F148" s="319"/>
      <c r="G148" s="321"/>
      <c r="H148" s="322"/>
      <c r="I148" s="323"/>
      <c r="J148" s="299" t="str">
        <f t="shared" si="11"/>
        <v/>
      </c>
      <c r="K148" s="300" t="str">
        <f t="shared" si="11"/>
        <v/>
      </c>
      <c r="L148" s="324"/>
      <c r="M148" s="325"/>
      <c r="N148" s="326"/>
      <c r="O148" s="327"/>
      <c r="P148" s="327"/>
      <c r="Q148" s="301" t="str">
        <f t="shared" si="10"/>
        <v/>
      </c>
    </row>
    <row r="149" spans="1:17">
      <c r="A149" s="328"/>
      <c r="B149" s="319"/>
      <c r="C149" s="319"/>
      <c r="D149" s="320"/>
      <c r="E149" s="320"/>
      <c r="F149" s="319"/>
      <c r="G149" s="321"/>
      <c r="H149" s="322"/>
      <c r="I149" s="323"/>
      <c r="J149" s="299" t="str">
        <f t="shared" si="11"/>
        <v/>
      </c>
      <c r="K149" s="300" t="str">
        <f t="shared" si="11"/>
        <v/>
      </c>
      <c r="L149" s="324"/>
      <c r="M149" s="325"/>
      <c r="N149" s="326"/>
      <c r="O149" s="327"/>
      <c r="P149" s="327"/>
      <c r="Q149" s="301" t="str">
        <f t="shared" si="10"/>
        <v/>
      </c>
    </row>
    <row r="150" spans="1:17">
      <c r="A150" s="328"/>
      <c r="B150" s="319"/>
      <c r="C150" s="319"/>
      <c r="D150" s="320"/>
      <c r="E150" s="320"/>
      <c r="F150" s="319"/>
      <c r="G150" s="321"/>
      <c r="H150" s="322"/>
      <c r="I150" s="323"/>
      <c r="J150" s="299" t="str">
        <f t="shared" si="11"/>
        <v/>
      </c>
      <c r="K150" s="300" t="str">
        <f t="shared" si="11"/>
        <v/>
      </c>
      <c r="L150" s="324"/>
      <c r="M150" s="325"/>
      <c r="N150" s="326"/>
      <c r="O150" s="327"/>
      <c r="P150" s="327"/>
      <c r="Q150" s="301" t="str">
        <f t="shared" si="10"/>
        <v/>
      </c>
    </row>
    <row r="151" spans="1:17">
      <c r="A151" s="328"/>
      <c r="B151" s="319"/>
      <c r="C151" s="319"/>
      <c r="D151" s="320"/>
      <c r="E151" s="320"/>
      <c r="F151" s="319"/>
      <c r="G151" s="321"/>
      <c r="H151" s="322"/>
      <c r="I151" s="323"/>
      <c r="J151" s="299" t="str">
        <f t="shared" si="11"/>
        <v/>
      </c>
      <c r="K151" s="300" t="str">
        <f t="shared" si="11"/>
        <v/>
      </c>
      <c r="L151" s="324"/>
      <c r="M151" s="325"/>
      <c r="N151" s="326"/>
      <c r="O151" s="327"/>
      <c r="P151" s="327"/>
      <c r="Q151" s="301" t="str">
        <f t="shared" si="10"/>
        <v/>
      </c>
    </row>
    <row r="152" spans="1:17">
      <c r="A152" s="328"/>
      <c r="B152" s="319"/>
      <c r="C152" s="319"/>
      <c r="D152" s="320"/>
      <c r="E152" s="320"/>
      <c r="F152" s="319"/>
      <c r="G152" s="321"/>
      <c r="H152" s="322"/>
      <c r="I152" s="323"/>
      <c r="J152" s="299" t="str">
        <f t="shared" si="11"/>
        <v/>
      </c>
      <c r="K152" s="300" t="str">
        <f t="shared" si="11"/>
        <v/>
      </c>
      <c r="L152" s="324"/>
      <c r="M152" s="325"/>
      <c r="N152" s="326"/>
      <c r="O152" s="327"/>
      <c r="P152" s="327"/>
      <c r="Q152" s="301" t="str">
        <f t="shared" si="10"/>
        <v/>
      </c>
    </row>
    <row r="153" spans="1:17">
      <c r="A153" s="328"/>
      <c r="B153" s="319"/>
      <c r="C153" s="319"/>
      <c r="D153" s="320"/>
      <c r="E153" s="320"/>
      <c r="F153" s="319"/>
      <c r="G153" s="321"/>
      <c r="H153" s="322"/>
      <c r="I153" s="323"/>
      <c r="J153" s="299" t="str">
        <f t="shared" si="11"/>
        <v/>
      </c>
      <c r="K153" s="300" t="str">
        <f t="shared" si="11"/>
        <v/>
      </c>
      <c r="L153" s="324"/>
      <c r="M153" s="325"/>
      <c r="N153" s="326"/>
      <c r="O153" s="327"/>
      <c r="P153" s="327"/>
      <c r="Q153" s="301" t="str">
        <f t="shared" si="10"/>
        <v/>
      </c>
    </row>
    <row r="154" spans="1:17">
      <c r="A154" s="328"/>
      <c r="B154" s="319"/>
      <c r="C154" s="319"/>
      <c r="D154" s="320"/>
      <c r="E154" s="320"/>
      <c r="F154" s="319"/>
      <c r="G154" s="321"/>
      <c r="H154" s="322"/>
      <c r="I154" s="323"/>
      <c r="J154" s="299" t="str">
        <f t="shared" si="11"/>
        <v/>
      </c>
      <c r="K154" s="300" t="str">
        <f t="shared" si="11"/>
        <v/>
      </c>
      <c r="L154" s="324"/>
      <c r="M154" s="325"/>
      <c r="N154" s="326"/>
      <c r="O154" s="327"/>
      <c r="P154" s="327"/>
      <c r="Q154" s="301" t="str">
        <f t="shared" si="10"/>
        <v/>
      </c>
    </row>
    <row r="155" spans="1:17">
      <c r="A155" s="328"/>
      <c r="B155" s="319"/>
      <c r="C155" s="319"/>
      <c r="D155" s="320"/>
      <c r="E155" s="320"/>
      <c r="F155" s="319"/>
      <c r="G155" s="321"/>
      <c r="H155" s="322"/>
      <c r="I155" s="323"/>
      <c r="J155" s="299" t="str">
        <f t="shared" si="11"/>
        <v/>
      </c>
      <c r="K155" s="300" t="str">
        <f t="shared" si="11"/>
        <v/>
      </c>
      <c r="L155" s="324"/>
      <c r="M155" s="325"/>
      <c r="N155" s="326"/>
      <c r="O155" s="327"/>
      <c r="P155" s="327"/>
      <c r="Q155" s="301" t="str">
        <f t="shared" si="10"/>
        <v/>
      </c>
    </row>
    <row r="156" spans="1:17">
      <c r="A156" s="328"/>
      <c r="B156" s="319"/>
      <c r="C156" s="319"/>
      <c r="D156" s="320"/>
      <c r="E156" s="320"/>
      <c r="F156" s="319"/>
      <c r="G156" s="321"/>
      <c r="H156" s="322"/>
      <c r="I156" s="323"/>
      <c r="J156" s="299" t="str">
        <f t="shared" si="11"/>
        <v/>
      </c>
      <c r="K156" s="300" t="str">
        <f t="shared" si="11"/>
        <v/>
      </c>
      <c r="L156" s="324"/>
      <c r="M156" s="325"/>
      <c r="N156" s="326"/>
      <c r="O156" s="327"/>
      <c r="P156" s="327"/>
      <c r="Q156" s="301" t="str">
        <f t="shared" si="10"/>
        <v/>
      </c>
    </row>
    <row r="157" spans="1:17">
      <c r="A157" s="328"/>
      <c r="B157" s="319"/>
      <c r="C157" s="319"/>
      <c r="D157" s="320"/>
      <c r="E157" s="320"/>
      <c r="F157" s="319"/>
      <c r="G157" s="321"/>
      <c r="H157" s="322"/>
      <c r="I157" s="323"/>
      <c r="J157" s="299" t="str">
        <f t="shared" si="11"/>
        <v/>
      </c>
      <c r="K157" s="300" t="str">
        <f t="shared" si="11"/>
        <v/>
      </c>
      <c r="L157" s="324"/>
      <c r="M157" s="325"/>
      <c r="N157" s="326"/>
      <c r="O157" s="327"/>
      <c r="P157" s="327"/>
      <c r="Q157" s="301" t="str">
        <f t="shared" si="10"/>
        <v/>
      </c>
    </row>
    <row r="158" spans="1:17">
      <c r="A158" s="328"/>
      <c r="B158" s="319"/>
      <c r="C158" s="319"/>
      <c r="D158" s="320"/>
      <c r="E158" s="320"/>
      <c r="F158" s="319"/>
      <c r="G158" s="321"/>
      <c r="H158" s="322"/>
      <c r="I158" s="323"/>
      <c r="J158" s="299" t="str">
        <f t="shared" si="11"/>
        <v/>
      </c>
      <c r="K158" s="300" t="str">
        <f t="shared" si="11"/>
        <v/>
      </c>
      <c r="L158" s="324"/>
      <c r="M158" s="325"/>
      <c r="N158" s="326"/>
      <c r="O158" s="327"/>
      <c r="P158" s="327"/>
      <c r="Q158" s="301" t="str">
        <f t="shared" ref="Q158:Q221" si="12">IF((COUNTIF(A158:P158,"")=16),"",IF(AND((IF(F158="N",TRUE,AND(ISNUMBER(G158),ISNUMBER(H158),ISNUMBER(I158)))),A158&lt;&gt;"",C158&lt;&gt;"",D158&lt;&gt;"",E158&lt;&gt;"",F158&lt;&gt;"",M158&lt;&gt;"",N158&lt;&gt;""),"Completed","Incomplete"))</f>
        <v/>
      </c>
    </row>
    <row r="159" spans="1:17">
      <c r="A159" s="328"/>
      <c r="B159" s="319"/>
      <c r="C159" s="319"/>
      <c r="D159" s="320"/>
      <c r="E159" s="320"/>
      <c r="F159" s="319"/>
      <c r="G159" s="321"/>
      <c r="H159" s="322"/>
      <c r="I159" s="323"/>
      <c r="J159" s="299" t="str">
        <f t="shared" si="11"/>
        <v/>
      </c>
      <c r="K159" s="300" t="str">
        <f t="shared" si="11"/>
        <v/>
      </c>
      <c r="L159" s="324"/>
      <c r="M159" s="325"/>
      <c r="N159" s="326"/>
      <c r="O159" s="327"/>
      <c r="P159" s="327"/>
      <c r="Q159" s="301" t="str">
        <f t="shared" si="12"/>
        <v/>
      </c>
    </row>
    <row r="160" spans="1:17">
      <c r="A160" s="328"/>
      <c r="B160" s="319"/>
      <c r="C160" s="319"/>
      <c r="D160" s="320"/>
      <c r="E160" s="320"/>
      <c r="F160" s="319"/>
      <c r="G160" s="321"/>
      <c r="H160" s="322"/>
      <c r="I160" s="323"/>
      <c r="J160" s="299" t="str">
        <f t="shared" si="11"/>
        <v/>
      </c>
      <c r="K160" s="300" t="str">
        <f t="shared" si="11"/>
        <v/>
      </c>
      <c r="L160" s="324"/>
      <c r="M160" s="325"/>
      <c r="N160" s="326"/>
      <c r="O160" s="327"/>
      <c r="P160" s="327"/>
      <c r="Q160" s="301" t="str">
        <f t="shared" si="12"/>
        <v/>
      </c>
    </row>
    <row r="161" spans="1:17">
      <c r="A161" s="328"/>
      <c r="B161" s="319"/>
      <c r="C161" s="319"/>
      <c r="D161" s="320"/>
      <c r="E161" s="320"/>
      <c r="F161" s="319"/>
      <c r="G161" s="321"/>
      <c r="H161" s="322"/>
      <c r="I161" s="323"/>
      <c r="J161" s="299" t="str">
        <f t="shared" ref="J161:K224" si="13">IF(H161&lt;&gt;"",IF((H161-"2:30"&lt;0),H161-"2:30"+"24:00",H161-"2:30"),"")</f>
        <v/>
      </c>
      <c r="K161" s="300" t="str">
        <f t="shared" si="13"/>
        <v/>
      </c>
      <c r="L161" s="324"/>
      <c r="M161" s="325"/>
      <c r="N161" s="326"/>
      <c r="O161" s="327"/>
      <c r="P161" s="327"/>
      <c r="Q161" s="301" t="str">
        <f t="shared" si="12"/>
        <v/>
      </c>
    </row>
    <row r="162" spans="1:17">
      <c r="A162" s="328"/>
      <c r="B162" s="319"/>
      <c r="C162" s="319"/>
      <c r="D162" s="320"/>
      <c r="E162" s="320"/>
      <c r="F162" s="319"/>
      <c r="G162" s="321"/>
      <c r="H162" s="322"/>
      <c r="I162" s="323"/>
      <c r="J162" s="299" t="str">
        <f t="shared" si="13"/>
        <v/>
      </c>
      <c r="K162" s="300" t="str">
        <f t="shared" si="13"/>
        <v/>
      </c>
      <c r="L162" s="324"/>
      <c r="M162" s="325"/>
      <c r="N162" s="326"/>
      <c r="O162" s="327"/>
      <c r="P162" s="327"/>
      <c r="Q162" s="301" t="str">
        <f t="shared" si="12"/>
        <v/>
      </c>
    </row>
    <row r="163" spans="1:17">
      <c r="A163" s="328"/>
      <c r="B163" s="319"/>
      <c r="C163" s="319"/>
      <c r="D163" s="320"/>
      <c r="E163" s="320"/>
      <c r="F163" s="319"/>
      <c r="G163" s="321"/>
      <c r="H163" s="322"/>
      <c r="I163" s="323"/>
      <c r="J163" s="299" t="str">
        <f t="shared" si="13"/>
        <v/>
      </c>
      <c r="K163" s="300" t="str">
        <f t="shared" si="13"/>
        <v/>
      </c>
      <c r="L163" s="324"/>
      <c r="M163" s="325"/>
      <c r="N163" s="326"/>
      <c r="O163" s="327"/>
      <c r="P163" s="327"/>
      <c r="Q163" s="301" t="str">
        <f t="shared" si="12"/>
        <v/>
      </c>
    </row>
    <row r="164" spans="1:17">
      <c r="A164" s="328"/>
      <c r="B164" s="319"/>
      <c r="C164" s="319"/>
      <c r="D164" s="320"/>
      <c r="E164" s="320"/>
      <c r="F164" s="319"/>
      <c r="G164" s="321"/>
      <c r="H164" s="322"/>
      <c r="I164" s="323"/>
      <c r="J164" s="299" t="str">
        <f t="shared" si="13"/>
        <v/>
      </c>
      <c r="K164" s="300" t="str">
        <f t="shared" si="13"/>
        <v/>
      </c>
      <c r="L164" s="324"/>
      <c r="M164" s="325"/>
      <c r="N164" s="326"/>
      <c r="O164" s="327"/>
      <c r="P164" s="327"/>
      <c r="Q164" s="301" t="str">
        <f t="shared" si="12"/>
        <v/>
      </c>
    </row>
    <row r="165" spans="1:17">
      <c r="A165" s="328"/>
      <c r="B165" s="319"/>
      <c r="C165" s="319"/>
      <c r="D165" s="320"/>
      <c r="E165" s="320"/>
      <c r="F165" s="319"/>
      <c r="G165" s="321"/>
      <c r="H165" s="322"/>
      <c r="I165" s="323"/>
      <c r="J165" s="299" t="str">
        <f t="shared" si="13"/>
        <v/>
      </c>
      <c r="K165" s="300" t="str">
        <f t="shared" si="13"/>
        <v/>
      </c>
      <c r="L165" s="324"/>
      <c r="M165" s="325"/>
      <c r="N165" s="326"/>
      <c r="O165" s="327"/>
      <c r="P165" s="327"/>
      <c r="Q165" s="301" t="str">
        <f t="shared" si="12"/>
        <v/>
      </c>
    </row>
    <row r="166" spans="1:17">
      <c r="A166" s="328"/>
      <c r="B166" s="319"/>
      <c r="C166" s="319"/>
      <c r="D166" s="320"/>
      <c r="E166" s="320"/>
      <c r="F166" s="319"/>
      <c r="G166" s="321"/>
      <c r="H166" s="322"/>
      <c r="I166" s="323"/>
      <c r="J166" s="299" t="str">
        <f t="shared" si="13"/>
        <v/>
      </c>
      <c r="K166" s="300" t="str">
        <f t="shared" si="13"/>
        <v/>
      </c>
      <c r="L166" s="324"/>
      <c r="M166" s="325"/>
      <c r="N166" s="326"/>
      <c r="O166" s="327"/>
      <c r="P166" s="327"/>
      <c r="Q166" s="301" t="str">
        <f t="shared" si="12"/>
        <v/>
      </c>
    </row>
    <row r="167" spans="1:17">
      <c r="A167" s="328"/>
      <c r="B167" s="319"/>
      <c r="C167" s="319"/>
      <c r="D167" s="320"/>
      <c r="E167" s="320"/>
      <c r="F167" s="319"/>
      <c r="G167" s="321"/>
      <c r="H167" s="322"/>
      <c r="I167" s="323"/>
      <c r="J167" s="299" t="str">
        <f t="shared" si="13"/>
        <v/>
      </c>
      <c r="K167" s="300" t="str">
        <f t="shared" si="13"/>
        <v/>
      </c>
      <c r="L167" s="324"/>
      <c r="M167" s="325"/>
      <c r="N167" s="326"/>
      <c r="O167" s="327"/>
      <c r="P167" s="327"/>
      <c r="Q167" s="301" t="str">
        <f t="shared" si="12"/>
        <v/>
      </c>
    </row>
    <row r="168" spans="1:17">
      <c r="A168" s="328"/>
      <c r="B168" s="319"/>
      <c r="C168" s="319"/>
      <c r="D168" s="320"/>
      <c r="E168" s="320"/>
      <c r="F168" s="319"/>
      <c r="G168" s="321"/>
      <c r="H168" s="322"/>
      <c r="I168" s="323"/>
      <c r="J168" s="299" t="str">
        <f t="shared" si="13"/>
        <v/>
      </c>
      <c r="K168" s="300" t="str">
        <f t="shared" si="13"/>
        <v/>
      </c>
      <c r="L168" s="324"/>
      <c r="M168" s="325"/>
      <c r="N168" s="326"/>
      <c r="O168" s="327"/>
      <c r="P168" s="327"/>
      <c r="Q168" s="301" t="str">
        <f t="shared" si="12"/>
        <v/>
      </c>
    </row>
    <row r="169" spans="1:17">
      <c r="A169" s="328"/>
      <c r="B169" s="319"/>
      <c r="C169" s="319"/>
      <c r="D169" s="320"/>
      <c r="E169" s="320"/>
      <c r="F169" s="319"/>
      <c r="G169" s="321"/>
      <c r="H169" s="322"/>
      <c r="I169" s="323"/>
      <c r="J169" s="299" t="str">
        <f t="shared" si="13"/>
        <v/>
      </c>
      <c r="K169" s="300" t="str">
        <f t="shared" si="13"/>
        <v/>
      </c>
      <c r="L169" s="324"/>
      <c r="M169" s="325"/>
      <c r="N169" s="326"/>
      <c r="O169" s="327"/>
      <c r="P169" s="327"/>
      <c r="Q169" s="301" t="str">
        <f t="shared" si="12"/>
        <v/>
      </c>
    </row>
    <row r="170" spans="1:17">
      <c r="A170" s="328"/>
      <c r="B170" s="319"/>
      <c r="C170" s="319"/>
      <c r="D170" s="320"/>
      <c r="E170" s="320"/>
      <c r="F170" s="319"/>
      <c r="G170" s="321"/>
      <c r="H170" s="322"/>
      <c r="I170" s="323"/>
      <c r="J170" s="299" t="str">
        <f t="shared" si="13"/>
        <v/>
      </c>
      <c r="K170" s="300" t="str">
        <f t="shared" si="13"/>
        <v/>
      </c>
      <c r="L170" s="324"/>
      <c r="M170" s="325"/>
      <c r="N170" s="326"/>
      <c r="O170" s="327"/>
      <c r="P170" s="327"/>
      <c r="Q170" s="301" t="str">
        <f t="shared" si="12"/>
        <v/>
      </c>
    </row>
    <row r="171" spans="1:17">
      <c r="A171" s="328"/>
      <c r="B171" s="319"/>
      <c r="C171" s="319"/>
      <c r="D171" s="320"/>
      <c r="E171" s="320"/>
      <c r="F171" s="319"/>
      <c r="G171" s="321"/>
      <c r="H171" s="322"/>
      <c r="I171" s="323"/>
      <c r="J171" s="299" t="str">
        <f t="shared" si="13"/>
        <v/>
      </c>
      <c r="K171" s="300" t="str">
        <f t="shared" si="13"/>
        <v/>
      </c>
      <c r="L171" s="324"/>
      <c r="M171" s="325"/>
      <c r="N171" s="326"/>
      <c r="O171" s="327"/>
      <c r="P171" s="327"/>
      <c r="Q171" s="301" t="str">
        <f t="shared" si="12"/>
        <v/>
      </c>
    </row>
    <row r="172" spans="1:17">
      <c r="A172" s="328"/>
      <c r="B172" s="319"/>
      <c r="C172" s="319"/>
      <c r="D172" s="320"/>
      <c r="E172" s="320"/>
      <c r="F172" s="319"/>
      <c r="G172" s="321"/>
      <c r="H172" s="322"/>
      <c r="I172" s="323"/>
      <c r="J172" s="299" t="str">
        <f t="shared" si="13"/>
        <v/>
      </c>
      <c r="K172" s="300" t="str">
        <f t="shared" si="13"/>
        <v/>
      </c>
      <c r="L172" s="324"/>
      <c r="M172" s="325"/>
      <c r="N172" s="326"/>
      <c r="O172" s="327"/>
      <c r="P172" s="327"/>
      <c r="Q172" s="301" t="str">
        <f t="shared" si="12"/>
        <v/>
      </c>
    </row>
    <row r="173" spans="1:17">
      <c r="A173" s="328"/>
      <c r="B173" s="319"/>
      <c r="C173" s="319"/>
      <c r="D173" s="320"/>
      <c r="E173" s="320"/>
      <c r="F173" s="319"/>
      <c r="G173" s="321"/>
      <c r="H173" s="322"/>
      <c r="I173" s="323"/>
      <c r="J173" s="299" t="str">
        <f t="shared" si="13"/>
        <v/>
      </c>
      <c r="K173" s="300" t="str">
        <f t="shared" si="13"/>
        <v/>
      </c>
      <c r="L173" s="324"/>
      <c r="M173" s="325"/>
      <c r="N173" s="326"/>
      <c r="O173" s="327"/>
      <c r="P173" s="327"/>
      <c r="Q173" s="301" t="str">
        <f t="shared" si="12"/>
        <v/>
      </c>
    </row>
    <row r="174" spans="1:17">
      <c r="A174" s="328"/>
      <c r="B174" s="319"/>
      <c r="C174" s="319"/>
      <c r="D174" s="320"/>
      <c r="E174" s="320"/>
      <c r="F174" s="319"/>
      <c r="G174" s="321"/>
      <c r="H174" s="322"/>
      <c r="I174" s="323"/>
      <c r="J174" s="299" t="str">
        <f t="shared" si="13"/>
        <v/>
      </c>
      <c r="K174" s="300" t="str">
        <f t="shared" si="13"/>
        <v/>
      </c>
      <c r="L174" s="324"/>
      <c r="M174" s="325"/>
      <c r="N174" s="326"/>
      <c r="O174" s="327"/>
      <c r="P174" s="327"/>
      <c r="Q174" s="301" t="str">
        <f t="shared" si="12"/>
        <v/>
      </c>
    </row>
    <row r="175" spans="1:17">
      <c r="A175" s="328"/>
      <c r="B175" s="319"/>
      <c r="C175" s="319"/>
      <c r="D175" s="320"/>
      <c r="E175" s="320"/>
      <c r="F175" s="319"/>
      <c r="G175" s="321"/>
      <c r="H175" s="322"/>
      <c r="I175" s="323"/>
      <c r="J175" s="299" t="str">
        <f t="shared" si="13"/>
        <v/>
      </c>
      <c r="K175" s="300" t="str">
        <f t="shared" si="13"/>
        <v/>
      </c>
      <c r="L175" s="324"/>
      <c r="M175" s="325"/>
      <c r="N175" s="326"/>
      <c r="O175" s="327"/>
      <c r="P175" s="327"/>
      <c r="Q175" s="301" t="str">
        <f t="shared" si="12"/>
        <v/>
      </c>
    </row>
    <row r="176" spans="1:17">
      <c r="A176" s="328"/>
      <c r="B176" s="319"/>
      <c r="C176" s="319"/>
      <c r="D176" s="320"/>
      <c r="E176" s="320"/>
      <c r="F176" s="319"/>
      <c r="G176" s="321"/>
      <c r="H176" s="322"/>
      <c r="I176" s="323"/>
      <c r="J176" s="299" t="str">
        <f t="shared" si="13"/>
        <v/>
      </c>
      <c r="K176" s="300" t="str">
        <f t="shared" si="13"/>
        <v/>
      </c>
      <c r="L176" s="324"/>
      <c r="M176" s="325"/>
      <c r="N176" s="326"/>
      <c r="O176" s="327"/>
      <c r="P176" s="327"/>
      <c r="Q176" s="301" t="str">
        <f t="shared" si="12"/>
        <v/>
      </c>
    </row>
    <row r="177" spans="1:17">
      <c r="A177" s="328"/>
      <c r="B177" s="319"/>
      <c r="C177" s="319"/>
      <c r="D177" s="320"/>
      <c r="E177" s="320"/>
      <c r="F177" s="319"/>
      <c r="G177" s="321"/>
      <c r="H177" s="322"/>
      <c r="I177" s="323"/>
      <c r="J177" s="299" t="str">
        <f t="shared" si="13"/>
        <v/>
      </c>
      <c r="K177" s="300" t="str">
        <f t="shared" si="13"/>
        <v/>
      </c>
      <c r="L177" s="324"/>
      <c r="M177" s="325"/>
      <c r="N177" s="326"/>
      <c r="O177" s="327"/>
      <c r="P177" s="327"/>
      <c r="Q177" s="301" t="str">
        <f t="shared" si="12"/>
        <v/>
      </c>
    </row>
    <row r="178" spans="1:17">
      <c r="A178" s="328"/>
      <c r="B178" s="319"/>
      <c r="C178" s="319"/>
      <c r="D178" s="320"/>
      <c r="E178" s="320"/>
      <c r="F178" s="319"/>
      <c r="G178" s="321"/>
      <c r="H178" s="322"/>
      <c r="I178" s="323"/>
      <c r="J178" s="299" t="str">
        <f t="shared" si="13"/>
        <v/>
      </c>
      <c r="K178" s="300" t="str">
        <f t="shared" si="13"/>
        <v/>
      </c>
      <c r="L178" s="324"/>
      <c r="M178" s="325"/>
      <c r="N178" s="326"/>
      <c r="O178" s="327"/>
      <c r="P178" s="327"/>
      <c r="Q178" s="301" t="str">
        <f t="shared" si="12"/>
        <v/>
      </c>
    </row>
    <row r="179" spans="1:17">
      <c r="A179" s="328"/>
      <c r="B179" s="319"/>
      <c r="C179" s="319"/>
      <c r="D179" s="320"/>
      <c r="E179" s="320"/>
      <c r="F179" s="319"/>
      <c r="G179" s="321"/>
      <c r="H179" s="322"/>
      <c r="I179" s="323"/>
      <c r="J179" s="299" t="str">
        <f t="shared" si="13"/>
        <v/>
      </c>
      <c r="K179" s="300" t="str">
        <f t="shared" si="13"/>
        <v/>
      </c>
      <c r="L179" s="324"/>
      <c r="M179" s="325"/>
      <c r="N179" s="326"/>
      <c r="O179" s="327"/>
      <c r="P179" s="327"/>
      <c r="Q179" s="301" t="str">
        <f t="shared" si="12"/>
        <v/>
      </c>
    </row>
    <row r="180" spans="1:17">
      <c r="A180" s="328"/>
      <c r="B180" s="319"/>
      <c r="C180" s="319"/>
      <c r="D180" s="320"/>
      <c r="E180" s="320"/>
      <c r="F180" s="319"/>
      <c r="G180" s="321"/>
      <c r="H180" s="322"/>
      <c r="I180" s="323"/>
      <c r="J180" s="299" t="str">
        <f t="shared" si="13"/>
        <v/>
      </c>
      <c r="K180" s="300" t="str">
        <f t="shared" si="13"/>
        <v/>
      </c>
      <c r="L180" s="324"/>
      <c r="M180" s="325"/>
      <c r="N180" s="326"/>
      <c r="O180" s="327"/>
      <c r="P180" s="327"/>
      <c r="Q180" s="301" t="str">
        <f t="shared" si="12"/>
        <v/>
      </c>
    </row>
    <row r="181" spans="1:17">
      <c r="A181" s="328"/>
      <c r="B181" s="319"/>
      <c r="C181" s="319"/>
      <c r="D181" s="320"/>
      <c r="E181" s="320"/>
      <c r="F181" s="319"/>
      <c r="G181" s="321"/>
      <c r="H181" s="322"/>
      <c r="I181" s="323"/>
      <c r="J181" s="299" t="str">
        <f t="shared" si="13"/>
        <v/>
      </c>
      <c r="K181" s="300" t="str">
        <f t="shared" si="13"/>
        <v/>
      </c>
      <c r="L181" s="324"/>
      <c r="M181" s="325"/>
      <c r="N181" s="326"/>
      <c r="O181" s="327"/>
      <c r="P181" s="327"/>
      <c r="Q181" s="301" t="str">
        <f t="shared" si="12"/>
        <v/>
      </c>
    </row>
    <row r="182" spans="1:17">
      <c r="A182" s="328"/>
      <c r="B182" s="319"/>
      <c r="C182" s="319"/>
      <c r="D182" s="320"/>
      <c r="E182" s="320"/>
      <c r="F182" s="319"/>
      <c r="G182" s="321"/>
      <c r="H182" s="322"/>
      <c r="I182" s="323"/>
      <c r="J182" s="299" t="str">
        <f t="shared" si="13"/>
        <v/>
      </c>
      <c r="K182" s="300" t="str">
        <f t="shared" si="13"/>
        <v/>
      </c>
      <c r="L182" s="324"/>
      <c r="M182" s="325"/>
      <c r="N182" s="326"/>
      <c r="O182" s="327"/>
      <c r="P182" s="327"/>
      <c r="Q182" s="301" t="str">
        <f t="shared" si="12"/>
        <v/>
      </c>
    </row>
    <row r="183" spans="1:17">
      <c r="A183" s="328"/>
      <c r="B183" s="319"/>
      <c r="C183" s="319"/>
      <c r="D183" s="320"/>
      <c r="E183" s="320"/>
      <c r="F183" s="319"/>
      <c r="G183" s="321"/>
      <c r="H183" s="322"/>
      <c r="I183" s="323"/>
      <c r="J183" s="299" t="str">
        <f t="shared" si="13"/>
        <v/>
      </c>
      <c r="K183" s="300" t="str">
        <f t="shared" si="13"/>
        <v/>
      </c>
      <c r="L183" s="324"/>
      <c r="M183" s="325"/>
      <c r="N183" s="326"/>
      <c r="O183" s="327"/>
      <c r="P183" s="327"/>
      <c r="Q183" s="301" t="str">
        <f t="shared" si="12"/>
        <v/>
      </c>
    </row>
    <row r="184" spans="1:17">
      <c r="A184" s="328"/>
      <c r="B184" s="319"/>
      <c r="C184" s="319"/>
      <c r="D184" s="320"/>
      <c r="E184" s="320"/>
      <c r="F184" s="319"/>
      <c r="G184" s="321"/>
      <c r="H184" s="322"/>
      <c r="I184" s="323"/>
      <c r="J184" s="299" t="str">
        <f t="shared" si="13"/>
        <v/>
      </c>
      <c r="K184" s="300" t="str">
        <f t="shared" si="13"/>
        <v/>
      </c>
      <c r="L184" s="324"/>
      <c r="M184" s="325"/>
      <c r="N184" s="326"/>
      <c r="O184" s="327"/>
      <c r="P184" s="327"/>
      <c r="Q184" s="301" t="str">
        <f t="shared" si="12"/>
        <v/>
      </c>
    </row>
    <row r="185" spans="1:17">
      <c r="A185" s="328"/>
      <c r="B185" s="319"/>
      <c r="C185" s="319"/>
      <c r="D185" s="320"/>
      <c r="E185" s="320"/>
      <c r="F185" s="319"/>
      <c r="G185" s="321"/>
      <c r="H185" s="322"/>
      <c r="I185" s="323"/>
      <c r="J185" s="299" t="str">
        <f t="shared" si="13"/>
        <v/>
      </c>
      <c r="K185" s="300" t="str">
        <f t="shared" si="13"/>
        <v/>
      </c>
      <c r="L185" s="324"/>
      <c r="M185" s="325"/>
      <c r="N185" s="326"/>
      <c r="O185" s="327"/>
      <c r="P185" s="327"/>
      <c r="Q185" s="301" t="str">
        <f t="shared" si="12"/>
        <v/>
      </c>
    </row>
    <row r="186" spans="1:17">
      <c r="A186" s="328"/>
      <c r="B186" s="319"/>
      <c r="C186" s="319"/>
      <c r="D186" s="320"/>
      <c r="E186" s="320"/>
      <c r="F186" s="319"/>
      <c r="G186" s="321"/>
      <c r="H186" s="322"/>
      <c r="I186" s="323"/>
      <c r="J186" s="299" t="str">
        <f t="shared" si="13"/>
        <v/>
      </c>
      <c r="K186" s="300" t="str">
        <f t="shared" si="13"/>
        <v/>
      </c>
      <c r="L186" s="324"/>
      <c r="M186" s="325"/>
      <c r="N186" s="326"/>
      <c r="O186" s="327"/>
      <c r="P186" s="327"/>
      <c r="Q186" s="301" t="str">
        <f t="shared" si="12"/>
        <v/>
      </c>
    </row>
    <row r="187" spans="1:17">
      <c r="A187" s="328"/>
      <c r="B187" s="319"/>
      <c r="C187" s="319"/>
      <c r="D187" s="320"/>
      <c r="E187" s="320"/>
      <c r="F187" s="319"/>
      <c r="G187" s="321"/>
      <c r="H187" s="322"/>
      <c r="I187" s="323"/>
      <c r="J187" s="299" t="str">
        <f t="shared" si="13"/>
        <v/>
      </c>
      <c r="K187" s="300" t="str">
        <f t="shared" si="13"/>
        <v/>
      </c>
      <c r="L187" s="324"/>
      <c r="M187" s="325"/>
      <c r="N187" s="326"/>
      <c r="O187" s="327"/>
      <c r="P187" s="327"/>
      <c r="Q187" s="301" t="str">
        <f t="shared" si="12"/>
        <v/>
      </c>
    </row>
    <row r="188" spans="1:17">
      <c r="A188" s="328"/>
      <c r="B188" s="319"/>
      <c r="C188" s="319"/>
      <c r="D188" s="320"/>
      <c r="E188" s="320"/>
      <c r="F188" s="319"/>
      <c r="G188" s="321"/>
      <c r="H188" s="322"/>
      <c r="I188" s="323"/>
      <c r="J188" s="299" t="str">
        <f t="shared" si="13"/>
        <v/>
      </c>
      <c r="K188" s="300" t="str">
        <f t="shared" si="13"/>
        <v/>
      </c>
      <c r="L188" s="324"/>
      <c r="M188" s="325"/>
      <c r="N188" s="326"/>
      <c r="O188" s="327"/>
      <c r="P188" s="327"/>
      <c r="Q188" s="301" t="str">
        <f t="shared" si="12"/>
        <v/>
      </c>
    </row>
    <row r="189" spans="1:17">
      <c r="A189" s="328"/>
      <c r="B189" s="319"/>
      <c r="C189" s="319"/>
      <c r="D189" s="320"/>
      <c r="E189" s="320"/>
      <c r="F189" s="319"/>
      <c r="G189" s="321"/>
      <c r="H189" s="322"/>
      <c r="I189" s="323"/>
      <c r="J189" s="299" t="str">
        <f t="shared" si="13"/>
        <v/>
      </c>
      <c r="K189" s="300" t="str">
        <f t="shared" si="13"/>
        <v/>
      </c>
      <c r="L189" s="324"/>
      <c r="M189" s="325"/>
      <c r="N189" s="326"/>
      <c r="O189" s="327"/>
      <c r="P189" s="327"/>
      <c r="Q189" s="301" t="str">
        <f t="shared" si="12"/>
        <v/>
      </c>
    </row>
    <row r="190" spans="1:17">
      <c r="A190" s="328"/>
      <c r="B190" s="319"/>
      <c r="C190" s="319"/>
      <c r="D190" s="320"/>
      <c r="E190" s="320"/>
      <c r="F190" s="319"/>
      <c r="G190" s="321"/>
      <c r="H190" s="322"/>
      <c r="I190" s="323"/>
      <c r="J190" s="299" t="str">
        <f t="shared" si="13"/>
        <v/>
      </c>
      <c r="K190" s="300" t="str">
        <f t="shared" si="13"/>
        <v/>
      </c>
      <c r="L190" s="324"/>
      <c r="M190" s="325"/>
      <c r="N190" s="326"/>
      <c r="O190" s="327"/>
      <c r="P190" s="327"/>
      <c r="Q190" s="301" t="str">
        <f t="shared" si="12"/>
        <v/>
      </c>
    </row>
    <row r="191" spans="1:17">
      <c r="A191" s="328"/>
      <c r="B191" s="319"/>
      <c r="C191" s="319"/>
      <c r="D191" s="320"/>
      <c r="E191" s="320"/>
      <c r="F191" s="319"/>
      <c r="G191" s="321"/>
      <c r="H191" s="322"/>
      <c r="I191" s="323"/>
      <c r="J191" s="299" t="str">
        <f t="shared" si="13"/>
        <v/>
      </c>
      <c r="K191" s="300" t="str">
        <f t="shared" si="13"/>
        <v/>
      </c>
      <c r="L191" s="324"/>
      <c r="M191" s="325"/>
      <c r="N191" s="326"/>
      <c r="O191" s="327"/>
      <c r="P191" s="327"/>
      <c r="Q191" s="301" t="str">
        <f t="shared" si="12"/>
        <v/>
      </c>
    </row>
    <row r="192" spans="1:17">
      <c r="A192" s="328"/>
      <c r="B192" s="319"/>
      <c r="C192" s="319"/>
      <c r="D192" s="320"/>
      <c r="E192" s="320"/>
      <c r="F192" s="319"/>
      <c r="G192" s="321"/>
      <c r="H192" s="322"/>
      <c r="I192" s="323"/>
      <c r="J192" s="299" t="str">
        <f t="shared" si="13"/>
        <v/>
      </c>
      <c r="K192" s="300" t="str">
        <f t="shared" si="13"/>
        <v/>
      </c>
      <c r="L192" s="324"/>
      <c r="M192" s="325"/>
      <c r="N192" s="326"/>
      <c r="O192" s="327"/>
      <c r="P192" s="327"/>
      <c r="Q192" s="301" t="str">
        <f t="shared" si="12"/>
        <v/>
      </c>
    </row>
    <row r="193" spans="1:17">
      <c r="A193" s="328"/>
      <c r="B193" s="319"/>
      <c r="C193" s="319"/>
      <c r="D193" s="320"/>
      <c r="E193" s="320"/>
      <c r="F193" s="319"/>
      <c r="G193" s="321"/>
      <c r="H193" s="322"/>
      <c r="I193" s="323"/>
      <c r="J193" s="299" t="str">
        <f t="shared" si="13"/>
        <v/>
      </c>
      <c r="K193" s="300" t="str">
        <f t="shared" si="13"/>
        <v/>
      </c>
      <c r="L193" s="324"/>
      <c r="M193" s="325"/>
      <c r="N193" s="326"/>
      <c r="O193" s="327"/>
      <c r="P193" s="327"/>
      <c r="Q193" s="301" t="str">
        <f t="shared" si="12"/>
        <v/>
      </c>
    </row>
    <row r="194" spans="1:17">
      <c r="A194" s="328"/>
      <c r="B194" s="319"/>
      <c r="C194" s="319"/>
      <c r="D194" s="320"/>
      <c r="E194" s="320"/>
      <c r="F194" s="319"/>
      <c r="G194" s="321"/>
      <c r="H194" s="322"/>
      <c r="I194" s="323"/>
      <c r="J194" s="299" t="str">
        <f t="shared" si="13"/>
        <v/>
      </c>
      <c r="K194" s="300" t="str">
        <f t="shared" si="13"/>
        <v/>
      </c>
      <c r="L194" s="324"/>
      <c r="M194" s="325"/>
      <c r="N194" s="326"/>
      <c r="O194" s="327"/>
      <c r="P194" s="327"/>
      <c r="Q194" s="301" t="str">
        <f t="shared" si="12"/>
        <v/>
      </c>
    </row>
    <row r="195" spans="1:17">
      <c r="A195" s="328"/>
      <c r="B195" s="319"/>
      <c r="C195" s="319"/>
      <c r="D195" s="320"/>
      <c r="E195" s="320"/>
      <c r="F195" s="319"/>
      <c r="G195" s="321"/>
      <c r="H195" s="322"/>
      <c r="I195" s="323"/>
      <c r="J195" s="299" t="str">
        <f t="shared" si="13"/>
        <v/>
      </c>
      <c r="K195" s="300" t="str">
        <f t="shared" si="13"/>
        <v/>
      </c>
      <c r="L195" s="324"/>
      <c r="M195" s="325"/>
      <c r="N195" s="326"/>
      <c r="O195" s="327"/>
      <c r="P195" s="327"/>
      <c r="Q195" s="301" t="str">
        <f t="shared" si="12"/>
        <v/>
      </c>
    </row>
    <row r="196" spans="1:17">
      <c r="A196" s="328"/>
      <c r="B196" s="319"/>
      <c r="C196" s="319"/>
      <c r="D196" s="320"/>
      <c r="E196" s="320"/>
      <c r="F196" s="319"/>
      <c r="G196" s="321"/>
      <c r="H196" s="322"/>
      <c r="I196" s="323"/>
      <c r="J196" s="299" t="str">
        <f t="shared" si="13"/>
        <v/>
      </c>
      <c r="K196" s="300" t="str">
        <f t="shared" si="13"/>
        <v/>
      </c>
      <c r="L196" s="324"/>
      <c r="M196" s="325"/>
      <c r="N196" s="326"/>
      <c r="O196" s="327"/>
      <c r="P196" s="327"/>
      <c r="Q196" s="301" t="str">
        <f t="shared" si="12"/>
        <v/>
      </c>
    </row>
    <row r="197" spans="1:17">
      <c r="A197" s="328"/>
      <c r="B197" s="319"/>
      <c r="C197" s="319"/>
      <c r="D197" s="320"/>
      <c r="E197" s="320"/>
      <c r="F197" s="319"/>
      <c r="G197" s="321"/>
      <c r="H197" s="322"/>
      <c r="I197" s="323"/>
      <c r="J197" s="299" t="str">
        <f t="shared" si="13"/>
        <v/>
      </c>
      <c r="K197" s="300" t="str">
        <f t="shared" si="13"/>
        <v/>
      </c>
      <c r="L197" s="324"/>
      <c r="M197" s="325"/>
      <c r="N197" s="326"/>
      <c r="O197" s="327"/>
      <c r="P197" s="327"/>
      <c r="Q197" s="301" t="str">
        <f t="shared" si="12"/>
        <v/>
      </c>
    </row>
    <row r="198" spans="1:17">
      <c r="A198" s="328"/>
      <c r="B198" s="319"/>
      <c r="C198" s="319"/>
      <c r="D198" s="320"/>
      <c r="E198" s="320"/>
      <c r="F198" s="319"/>
      <c r="G198" s="321"/>
      <c r="H198" s="322"/>
      <c r="I198" s="323"/>
      <c r="J198" s="299" t="str">
        <f t="shared" si="13"/>
        <v/>
      </c>
      <c r="K198" s="300" t="str">
        <f t="shared" si="13"/>
        <v/>
      </c>
      <c r="L198" s="324"/>
      <c r="M198" s="325"/>
      <c r="N198" s="326"/>
      <c r="O198" s="327"/>
      <c r="P198" s="327"/>
      <c r="Q198" s="301" t="str">
        <f t="shared" si="12"/>
        <v/>
      </c>
    </row>
    <row r="199" spans="1:17">
      <c r="A199" s="328"/>
      <c r="B199" s="319"/>
      <c r="C199" s="319"/>
      <c r="D199" s="320"/>
      <c r="E199" s="320"/>
      <c r="F199" s="319"/>
      <c r="G199" s="321"/>
      <c r="H199" s="322"/>
      <c r="I199" s="323"/>
      <c r="J199" s="299" t="str">
        <f t="shared" si="13"/>
        <v/>
      </c>
      <c r="K199" s="300" t="str">
        <f t="shared" si="13"/>
        <v/>
      </c>
      <c r="L199" s="324"/>
      <c r="M199" s="325"/>
      <c r="N199" s="326"/>
      <c r="O199" s="327"/>
      <c r="P199" s="327"/>
      <c r="Q199" s="301" t="str">
        <f t="shared" si="12"/>
        <v/>
      </c>
    </row>
    <row r="200" spans="1:17">
      <c r="A200" s="328"/>
      <c r="B200" s="319"/>
      <c r="C200" s="319"/>
      <c r="D200" s="320"/>
      <c r="E200" s="320"/>
      <c r="F200" s="319"/>
      <c r="G200" s="321"/>
      <c r="H200" s="322"/>
      <c r="I200" s="323"/>
      <c r="J200" s="299" t="str">
        <f t="shared" si="13"/>
        <v/>
      </c>
      <c r="K200" s="300" t="str">
        <f t="shared" si="13"/>
        <v/>
      </c>
      <c r="L200" s="324"/>
      <c r="M200" s="325"/>
      <c r="N200" s="326"/>
      <c r="O200" s="327"/>
      <c r="P200" s="327"/>
      <c r="Q200" s="301" t="str">
        <f t="shared" si="12"/>
        <v/>
      </c>
    </row>
    <row r="201" spans="1:17">
      <c r="A201" s="328"/>
      <c r="B201" s="319"/>
      <c r="C201" s="319"/>
      <c r="D201" s="320"/>
      <c r="E201" s="320"/>
      <c r="F201" s="319"/>
      <c r="G201" s="321"/>
      <c r="H201" s="322"/>
      <c r="I201" s="323"/>
      <c r="J201" s="299" t="str">
        <f t="shared" si="13"/>
        <v/>
      </c>
      <c r="K201" s="300" t="str">
        <f t="shared" si="13"/>
        <v/>
      </c>
      <c r="L201" s="324"/>
      <c r="M201" s="325"/>
      <c r="N201" s="326"/>
      <c r="O201" s="327"/>
      <c r="P201" s="327"/>
      <c r="Q201" s="301" t="str">
        <f t="shared" si="12"/>
        <v/>
      </c>
    </row>
    <row r="202" spans="1:17">
      <c r="A202" s="328"/>
      <c r="B202" s="319"/>
      <c r="C202" s="319"/>
      <c r="D202" s="320"/>
      <c r="E202" s="320"/>
      <c r="F202" s="319"/>
      <c r="G202" s="321"/>
      <c r="H202" s="322"/>
      <c r="I202" s="323"/>
      <c r="J202" s="299" t="str">
        <f t="shared" si="13"/>
        <v/>
      </c>
      <c r="K202" s="300" t="str">
        <f t="shared" si="13"/>
        <v/>
      </c>
      <c r="L202" s="324"/>
      <c r="M202" s="325"/>
      <c r="N202" s="326"/>
      <c r="O202" s="327"/>
      <c r="P202" s="327"/>
      <c r="Q202" s="301" t="str">
        <f t="shared" si="12"/>
        <v/>
      </c>
    </row>
    <row r="203" spans="1:17">
      <c r="A203" s="328"/>
      <c r="B203" s="319"/>
      <c r="C203" s="319"/>
      <c r="D203" s="320"/>
      <c r="E203" s="320"/>
      <c r="F203" s="319"/>
      <c r="G203" s="321"/>
      <c r="H203" s="322"/>
      <c r="I203" s="323"/>
      <c r="J203" s="299" t="str">
        <f t="shared" si="13"/>
        <v/>
      </c>
      <c r="K203" s="300" t="str">
        <f t="shared" si="13"/>
        <v/>
      </c>
      <c r="L203" s="324"/>
      <c r="M203" s="325"/>
      <c r="N203" s="326"/>
      <c r="O203" s="327"/>
      <c r="P203" s="327"/>
      <c r="Q203" s="301" t="str">
        <f t="shared" si="12"/>
        <v/>
      </c>
    </row>
    <row r="204" spans="1:17">
      <c r="A204" s="328"/>
      <c r="B204" s="319"/>
      <c r="C204" s="319"/>
      <c r="D204" s="320"/>
      <c r="E204" s="320"/>
      <c r="F204" s="319"/>
      <c r="G204" s="321"/>
      <c r="H204" s="322"/>
      <c r="I204" s="323"/>
      <c r="J204" s="299" t="str">
        <f t="shared" si="13"/>
        <v/>
      </c>
      <c r="K204" s="300" t="str">
        <f t="shared" si="13"/>
        <v/>
      </c>
      <c r="L204" s="324"/>
      <c r="M204" s="325"/>
      <c r="N204" s="326"/>
      <c r="O204" s="327"/>
      <c r="P204" s="327"/>
      <c r="Q204" s="301" t="str">
        <f t="shared" si="12"/>
        <v/>
      </c>
    </row>
    <row r="205" spans="1:17">
      <c r="A205" s="328"/>
      <c r="B205" s="319"/>
      <c r="C205" s="319"/>
      <c r="D205" s="320"/>
      <c r="E205" s="320"/>
      <c r="F205" s="319"/>
      <c r="G205" s="321"/>
      <c r="H205" s="322"/>
      <c r="I205" s="323"/>
      <c r="J205" s="299" t="str">
        <f t="shared" si="13"/>
        <v/>
      </c>
      <c r="K205" s="300" t="str">
        <f t="shared" si="13"/>
        <v/>
      </c>
      <c r="L205" s="324"/>
      <c r="M205" s="325"/>
      <c r="N205" s="326"/>
      <c r="O205" s="327"/>
      <c r="P205" s="327"/>
      <c r="Q205" s="301" t="str">
        <f t="shared" si="12"/>
        <v/>
      </c>
    </row>
    <row r="206" spans="1:17">
      <c r="A206" s="328"/>
      <c r="B206" s="319"/>
      <c r="C206" s="319"/>
      <c r="D206" s="320"/>
      <c r="E206" s="320"/>
      <c r="F206" s="319"/>
      <c r="G206" s="321"/>
      <c r="H206" s="322"/>
      <c r="I206" s="323"/>
      <c r="J206" s="299" t="str">
        <f t="shared" si="13"/>
        <v/>
      </c>
      <c r="K206" s="300" t="str">
        <f t="shared" si="13"/>
        <v/>
      </c>
      <c r="L206" s="324"/>
      <c r="M206" s="325"/>
      <c r="N206" s="326"/>
      <c r="O206" s="327"/>
      <c r="P206" s="327"/>
      <c r="Q206" s="301" t="str">
        <f t="shared" si="12"/>
        <v/>
      </c>
    </row>
    <row r="207" spans="1:17">
      <c r="A207" s="328"/>
      <c r="B207" s="319"/>
      <c r="C207" s="319"/>
      <c r="D207" s="320"/>
      <c r="E207" s="320"/>
      <c r="F207" s="319"/>
      <c r="G207" s="321"/>
      <c r="H207" s="322"/>
      <c r="I207" s="323"/>
      <c r="J207" s="299" t="str">
        <f t="shared" si="13"/>
        <v/>
      </c>
      <c r="K207" s="300" t="str">
        <f t="shared" si="13"/>
        <v/>
      </c>
      <c r="L207" s="324"/>
      <c r="M207" s="325"/>
      <c r="N207" s="326"/>
      <c r="O207" s="327"/>
      <c r="P207" s="327"/>
      <c r="Q207" s="301" t="str">
        <f t="shared" si="12"/>
        <v/>
      </c>
    </row>
    <row r="208" spans="1:17">
      <c r="A208" s="328"/>
      <c r="B208" s="319"/>
      <c r="C208" s="319"/>
      <c r="D208" s="320"/>
      <c r="E208" s="320"/>
      <c r="F208" s="319"/>
      <c r="G208" s="321"/>
      <c r="H208" s="322"/>
      <c r="I208" s="323"/>
      <c r="J208" s="299" t="str">
        <f t="shared" si="13"/>
        <v/>
      </c>
      <c r="K208" s="300" t="str">
        <f t="shared" si="13"/>
        <v/>
      </c>
      <c r="L208" s="324"/>
      <c r="M208" s="325"/>
      <c r="N208" s="326"/>
      <c r="O208" s="327"/>
      <c r="P208" s="327"/>
      <c r="Q208" s="301" t="str">
        <f t="shared" si="12"/>
        <v/>
      </c>
    </row>
    <row r="209" spans="1:17">
      <c r="A209" s="328"/>
      <c r="B209" s="319"/>
      <c r="C209" s="319"/>
      <c r="D209" s="320"/>
      <c r="E209" s="320"/>
      <c r="F209" s="319"/>
      <c r="G209" s="321"/>
      <c r="H209" s="322"/>
      <c r="I209" s="323"/>
      <c r="J209" s="299" t="str">
        <f t="shared" si="13"/>
        <v/>
      </c>
      <c r="K209" s="300" t="str">
        <f t="shared" si="13"/>
        <v/>
      </c>
      <c r="L209" s="324"/>
      <c r="M209" s="325"/>
      <c r="N209" s="326"/>
      <c r="O209" s="327"/>
      <c r="P209" s="327"/>
      <c r="Q209" s="301" t="str">
        <f t="shared" si="12"/>
        <v/>
      </c>
    </row>
    <row r="210" spans="1:17">
      <c r="A210" s="328"/>
      <c r="B210" s="319"/>
      <c r="C210" s="319"/>
      <c r="D210" s="320"/>
      <c r="E210" s="320"/>
      <c r="F210" s="319"/>
      <c r="G210" s="321"/>
      <c r="H210" s="322"/>
      <c r="I210" s="323"/>
      <c r="J210" s="299" t="str">
        <f t="shared" si="13"/>
        <v/>
      </c>
      <c r="K210" s="300" t="str">
        <f t="shared" si="13"/>
        <v/>
      </c>
      <c r="L210" s="324"/>
      <c r="M210" s="325"/>
      <c r="N210" s="326"/>
      <c r="O210" s="327"/>
      <c r="P210" s="327"/>
      <c r="Q210" s="301" t="str">
        <f t="shared" si="12"/>
        <v/>
      </c>
    </row>
    <row r="211" spans="1:17">
      <c r="A211" s="328"/>
      <c r="B211" s="319"/>
      <c r="C211" s="319"/>
      <c r="D211" s="320"/>
      <c r="E211" s="320"/>
      <c r="F211" s="319"/>
      <c r="G211" s="321"/>
      <c r="H211" s="322"/>
      <c r="I211" s="323"/>
      <c r="J211" s="299" t="str">
        <f t="shared" si="13"/>
        <v/>
      </c>
      <c r="K211" s="300" t="str">
        <f t="shared" si="13"/>
        <v/>
      </c>
      <c r="L211" s="324"/>
      <c r="M211" s="325"/>
      <c r="N211" s="326"/>
      <c r="O211" s="327"/>
      <c r="P211" s="327"/>
      <c r="Q211" s="301" t="str">
        <f t="shared" si="12"/>
        <v/>
      </c>
    </row>
    <row r="212" spans="1:17">
      <c r="A212" s="328"/>
      <c r="B212" s="319"/>
      <c r="C212" s="319"/>
      <c r="D212" s="320"/>
      <c r="E212" s="320"/>
      <c r="F212" s="319"/>
      <c r="G212" s="321"/>
      <c r="H212" s="322"/>
      <c r="I212" s="323"/>
      <c r="J212" s="299" t="str">
        <f t="shared" si="13"/>
        <v/>
      </c>
      <c r="K212" s="300" t="str">
        <f t="shared" si="13"/>
        <v/>
      </c>
      <c r="L212" s="324"/>
      <c r="M212" s="325"/>
      <c r="N212" s="326"/>
      <c r="O212" s="327"/>
      <c r="P212" s="327"/>
      <c r="Q212" s="301" t="str">
        <f t="shared" si="12"/>
        <v/>
      </c>
    </row>
    <row r="213" spans="1:17">
      <c r="A213" s="328"/>
      <c r="B213" s="319"/>
      <c r="C213" s="319"/>
      <c r="D213" s="320"/>
      <c r="E213" s="320"/>
      <c r="F213" s="319"/>
      <c r="G213" s="321"/>
      <c r="H213" s="322"/>
      <c r="I213" s="323"/>
      <c r="J213" s="299" t="str">
        <f t="shared" si="13"/>
        <v/>
      </c>
      <c r="K213" s="300" t="str">
        <f t="shared" si="13"/>
        <v/>
      </c>
      <c r="L213" s="324"/>
      <c r="M213" s="325"/>
      <c r="N213" s="326"/>
      <c r="O213" s="327"/>
      <c r="P213" s="327"/>
      <c r="Q213" s="301" t="str">
        <f t="shared" si="12"/>
        <v/>
      </c>
    </row>
    <row r="214" spans="1:17">
      <c r="A214" s="328"/>
      <c r="B214" s="319"/>
      <c r="C214" s="319"/>
      <c r="D214" s="320"/>
      <c r="E214" s="320"/>
      <c r="F214" s="319"/>
      <c r="G214" s="321"/>
      <c r="H214" s="322"/>
      <c r="I214" s="323"/>
      <c r="J214" s="299" t="str">
        <f t="shared" si="13"/>
        <v/>
      </c>
      <c r="K214" s="300" t="str">
        <f t="shared" si="13"/>
        <v/>
      </c>
      <c r="L214" s="324"/>
      <c r="M214" s="325"/>
      <c r="N214" s="326"/>
      <c r="O214" s="327"/>
      <c r="P214" s="327"/>
      <c r="Q214" s="301" t="str">
        <f t="shared" si="12"/>
        <v/>
      </c>
    </row>
    <row r="215" spans="1:17">
      <c r="A215" s="328"/>
      <c r="B215" s="319"/>
      <c r="C215" s="319"/>
      <c r="D215" s="320"/>
      <c r="E215" s="320"/>
      <c r="F215" s="319"/>
      <c r="G215" s="321"/>
      <c r="H215" s="322"/>
      <c r="I215" s="323"/>
      <c r="J215" s="299" t="str">
        <f t="shared" si="13"/>
        <v/>
      </c>
      <c r="K215" s="300" t="str">
        <f t="shared" si="13"/>
        <v/>
      </c>
      <c r="L215" s="324"/>
      <c r="M215" s="325"/>
      <c r="N215" s="326"/>
      <c r="O215" s="327"/>
      <c r="P215" s="327"/>
      <c r="Q215" s="301" t="str">
        <f t="shared" si="12"/>
        <v/>
      </c>
    </row>
    <row r="216" spans="1:17">
      <c r="A216" s="328"/>
      <c r="B216" s="319"/>
      <c r="C216" s="319"/>
      <c r="D216" s="320"/>
      <c r="E216" s="320"/>
      <c r="F216" s="319"/>
      <c r="G216" s="321"/>
      <c r="H216" s="322"/>
      <c r="I216" s="323"/>
      <c r="J216" s="299" t="str">
        <f t="shared" si="13"/>
        <v/>
      </c>
      <c r="K216" s="300" t="str">
        <f t="shared" si="13"/>
        <v/>
      </c>
      <c r="L216" s="324"/>
      <c r="M216" s="325"/>
      <c r="N216" s="326"/>
      <c r="O216" s="327"/>
      <c r="P216" s="327"/>
      <c r="Q216" s="301" t="str">
        <f t="shared" si="12"/>
        <v/>
      </c>
    </row>
    <row r="217" spans="1:17">
      <c r="A217" s="328"/>
      <c r="B217" s="319"/>
      <c r="C217" s="319"/>
      <c r="D217" s="320"/>
      <c r="E217" s="320"/>
      <c r="F217" s="319"/>
      <c r="G217" s="321"/>
      <c r="H217" s="322"/>
      <c r="I217" s="323"/>
      <c r="J217" s="299" t="str">
        <f t="shared" si="13"/>
        <v/>
      </c>
      <c r="K217" s="300" t="str">
        <f t="shared" si="13"/>
        <v/>
      </c>
      <c r="L217" s="324"/>
      <c r="M217" s="325"/>
      <c r="N217" s="326"/>
      <c r="O217" s="327"/>
      <c r="P217" s="327"/>
      <c r="Q217" s="301" t="str">
        <f t="shared" si="12"/>
        <v/>
      </c>
    </row>
    <row r="218" spans="1:17">
      <c r="A218" s="328"/>
      <c r="B218" s="319"/>
      <c r="C218" s="319"/>
      <c r="D218" s="320"/>
      <c r="E218" s="320"/>
      <c r="F218" s="319"/>
      <c r="G218" s="321"/>
      <c r="H218" s="322"/>
      <c r="I218" s="323"/>
      <c r="J218" s="299" t="str">
        <f t="shared" si="13"/>
        <v/>
      </c>
      <c r="K218" s="300" t="str">
        <f t="shared" si="13"/>
        <v/>
      </c>
      <c r="L218" s="324"/>
      <c r="M218" s="325"/>
      <c r="N218" s="326"/>
      <c r="O218" s="327"/>
      <c r="P218" s="327"/>
      <c r="Q218" s="301" t="str">
        <f t="shared" si="12"/>
        <v/>
      </c>
    </row>
    <row r="219" spans="1:17">
      <c r="A219" s="328"/>
      <c r="B219" s="319"/>
      <c r="C219" s="319"/>
      <c r="D219" s="320"/>
      <c r="E219" s="320"/>
      <c r="F219" s="319"/>
      <c r="G219" s="321"/>
      <c r="H219" s="322"/>
      <c r="I219" s="323"/>
      <c r="J219" s="299" t="str">
        <f t="shared" si="13"/>
        <v/>
      </c>
      <c r="K219" s="300" t="str">
        <f t="shared" si="13"/>
        <v/>
      </c>
      <c r="L219" s="324"/>
      <c r="M219" s="325"/>
      <c r="N219" s="326"/>
      <c r="O219" s="327"/>
      <c r="P219" s="327"/>
      <c r="Q219" s="301" t="str">
        <f t="shared" si="12"/>
        <v/>
      </c>
    </row>
    <row r="220" spans="1:17">
      <c r="A220" s="328"/>
      <c r="B220" s="319"/>
      <c r="C220" s="319"/>
      <c r="D220" s="320"/>
      <c r="E220" s="320"/>
      <c r="F220" s="319"/>
      <c r="G220" s="321"/>
      <c r="H220" s="322"/>
      <c r="I220" s="323"/>
      <c r="J220" s="299" t="str">
        <f t="shared" si="13"/>
        <v/>
      </c>
      <c r="K220" s="300" t="str">
        <f t="shared" si="13"/>
        <v/>
      </c>
      <c r="L220" s="324"/>
      <c r="M220" s="325"/>
      <c r="N220" s="326"/>
      <c r="O220" s="327"/>
      <c r="P220" s="327"/>
      <c r="Q220" s="301" t="str">
        <f t="shared" si="12"/>
        <v/>
      </c>
    </row>
    <row r="221" spans="1:17">
      <c r="A221" s="328"/>
      <c r="B221" s="319"/>
      <c r="C221" s="319"/>
      <c r="D221" s="320"/>
      <c r="E221" s="320"/>
      <c r="F221" s="319"/>
      <c r="G221" s="321"/>
      <c r="H221" s="322"/>
      <c r="I221" s="323"/>
      <c r="J221" s="299" t="str">
        <f t="shared" si="13"/>
        <v/>
      </c>
      <c r="K221" s="300" t="str">
        <f t="shared" si="13"/>
        <v/>
      </c>
      <c r="L221" s="324"/>
      <c r="M221" s="325"/>
      <c r="N221" s="326"/>
      <c r="O221" s="327"/>
      <c r="P221" s="327"/>
      <c r="Q221" s="301" t="str">
        <f t="shared" si="12"/>
        <v/>
      </c>
    </row>
    <row r="222" spans="1:17">
      <c r="A222" s="328"/>
      <c r="B222" s="319"/>
      <c r="C222" s="319"/>
      <c r="D222" s="320"/>
      <c r="E222" s="320"/>
      <c r="F222" s="319"/>
      <c r="G222" s="321"/>
      <c r="H222" s="322"/>
      <c r="I222" s="323"/>
      <c r="J222" s="299" t="str">
        <f t="shared" si="13"/>
        <v/>
      </c>
      <c r="K222" s="300" t="str">
        <f t="shared" si="13"/>
        <v/>
      </c>
      <c r="L222" s="324"/>
      <c r="M222" s="325"/>
      <c r="N222" s="326"/>
      <c r="O222" s="327"/>
      <c r="P222" s="327"/>
      <c r="Q222" s="301" t="str">
        <f t="shared" ref="Q222:Q259" si="14">IF((COUNTIF(A222:P222,"")=16),"",IF(AND((IF(F222="N",TRUE,AND(ISNUMBER(G222),ISNUMBER(H222),ISNUMBER(I222)))),A222&lt;&gt;"",C222&lt;&gt;"",D222&lt;&gt;"",E222&lt;&gt;"",F222&lt;&gt;"",M222&lt;&gt;"",N222&lt;&gt;""),"Completed","Incomplete"))</f>
        <v/>
      </c>
    </row>
    <row r="223" spans="1:17">
      <c r="A223" s="328"/>
      <c r="B223" s="319"/>
      <c r="C223" s="319"/>
      <c r="D223" s="320"/>
      <c r="E223" s="320"/>
      <c r="F223" s="319"/>
      <c r="G223" s="321"/>
      <c r="H223" s="322"/>
      <c r="I223" s="323"/>
      <c r="J223" s="299" t="str">
        <f t="shared" si="13"/>
        <v/>
      </c>
      <c r="K223" s="300" t="str">
        <f t="shared" si="13"/>
        <v/>
      </c>
      <c r="L223" s="324"/>
      <c r="M223" s="325"/>
      <c r="N223" s="326"/>
      <c r="O223" s="327"/>
      <c r="P223" s="327"/>
      <c r="Q223" s="301" t="str">
        <f t="shared" si="14"/>
        <v/>
      </c>
    </row>
    <row r="224" spans="1:17">
      <c r="A224" s="328"/>
      <c r="B224" s="319"/>
      <c r="C224" s="319"/>
      <c r="D224" s="320"/>
      <c r="E224" s="320"/>
      <c r="F224" s="319"/>
      <c r="G224" s="321"/>
      <c r="H224" s="322"/>
      <c r="I224" s="323"/>
      <c r="J224" s="299" t="str">
        <f t="shared" si="13"/>
        <v/>
      </c>
      <c r="K224" s="300" t="str">
        <f t="shared" si="13"/>
        <v/>
      </c>
      <c r="L224" s="324"/>
      <c r="M224" s="325"/>
      <c r="N224" s="326"/>
      <c r="O224" s="327"/>
      <c r="P224" s="327"/>
      <c r="Q224" s="301" t="str">
        <f t="shared" si="14"/>
        <v/>
      </c>
    </row>
    <row r="225" spans="1:17">
      <c r="A225" s="328"/>
      <c r="B225" s="319"/>
      <c r="C225" s="319"/>
      <c r="D225" s="320"/>
      <c r="E225" s="320"/>
      <c r="F225" s="319"/>
      <c r="G225" s="321"/>
      <c r="H225" s="322"/>
      <c r="I225" s="323"/>
      <c r="J225" s="299" t="str">
        <f t="shared" ref="J225:K259" si="15">IF(H225&lt;&gt;"",IF((H225-"2:30"&lt;0),H225-"2:30"+"24:00",H225-"2:30"),"")</f>
        <v/>
      </c>
      <c r="K225" s="300" t="str">
        <f t="shared" si="15"/>
        <v/>
      </c>
      <c r="L225" s="324"/>
      <c r="M225" s="325"/>
      <c r="N225" s="326"/>
      <c r="O225" s="327"/>
      <c r="P225" s="327"/>
      <c r="Q225" s="301" t="str">
        <f t="shared" si="14"/>
        <v/>
      </c>
    </row>
    <row r="226" spans="1:17">
      <c r="A226" s="328"/>
      <c r="B226" s="319"/>
      <c r="C226" s="319"/>
      <c r="D226" s="320"/>
      <c r="E226" s="320"/>
      <c r="F226" s="319"/>
      <c r="G226" s="321"/>
      <c r="H226" s="322"/>
      <c r="I226" s="323"/>
      <c r="J226" s="299" t="str">
        <f t="shared" si="15"/>
        <v/>
      </c>
      <c r="K226" s="300" t="str">
        <f t="shared" si="15"/>
        <v/>
      </c>
      <c r="L226" s="324"/>
      <c r="M226" s="325"/>
      <c r="N226" s="326"/>
      <c r="O226" s="327"/>
      <c r="P226" s="327"/>
      <c r="Q226" s="301" t="str">
        <f t="shared" si="14"/>
        <v/>
      </c>
    </row>
    <row r="227" spans="1:17">
      <c r="A227" s="328"/>
      <c r="B227" s="319"/>
      <c r="C227" s="319"/>
      <c r="D227" s="320"/>
      <c r="E227" s="320"/>
      <c r="F227" s="319"/>
      <c r="G227" s="321"/>
      <c r="H227" s="322"/>
      <c r="I227" s="323"/>
      <c r="J227" s="299" t="str">
        <f t="shared" si="15"/>
        <v/>
      </c>
      <c r="K227" s="300" t="str">
        <f t="shared" si="15"/>
        <v/>
      </c>
      <c r="L227" s="324"/>
      <c r="M227" s="325"/>
      <c r="N227" s="326"/>
      <c r="O227" s="327"/>
      <c r="P227" s="327"/>
      <c r="Q227" s="301" t="str">
        <f t="shared" si="14"/>
        <v/>
      </c>
    </row>
    <row r="228" spans="1:17">
      <c r="A228" s="328"/>
      <c r="B228" s="319"/>
      <c r="C228" s="319"/>
      <c r="D228" s="320"/>
      <c r="E228" s="320"/>
      <c r="F228" s="319"/>
      <c r="G228" s="321"/>
      <c r="H228" s="322"/>
      <c r="I228" s="323"/>
      <c r="J228" s="299" t="str">
        <f t="shared" si="15"/>
        <v/>
      </c>
      <c r="K228" s="300" t="str">
        <f t="shared" si="15"/>
        <v/>
      </c>
      <c r="L228" s="324"/>
      <c r="M228" s="325"/>
      <c r="N228" s="326"/>
      <c r="O228" s="327"/>
      <c r="P228" s="327"/>
      <c r="Q228" s="301" t="str">
        <f t="shared" si="14"/>
        <v/>
      </c>
    </row>
    <row r="229" spans="1:17">
      <c r="A229" s="328"/>
      <c r="B229" s="319"/>
      <c r="C229" s="319"/>
      <c r="D229" s="320"/>
      <c r="E229" s="320"/>
      <c r="F229" s="319"/>
      <c r="G229" s="321"/>
      <c r="H229" s="322"/>
      <c r="I229" s="323"/>
      <c r="J229" s="299" t="str">
        <f t="shared" si="15"/>
        <v/>
      </c>
      <c r="K229" s="300" t="str">
        <f t="shared" si="15"/>
        <v/>
      </c>
      <c r="L229" s="324"/>
      <c r="M229" s="325"/>
      <c r="N229" s="326"/>
      <c r="O229" s="327"/>
      <c r="P229" s="327"/>
      <c r="Q229" s="301" t="str">
        <f t="shared" si="14"/>
        <v/>
      </c>
    </row>
    <row r="230" spans="1:17">
      <c r="A230" s="328"/>
      <c r="B230" s="319"/>
      <c r="C230" s="319"/>
      <c r="D230" s="320"/>
      <c r="E230" s="320"/>
      <c r="F230" s="319"/>
      <c r="G230" s="321"/>
      <c r="H230" s="322"/>
      <c r="I230" s="323"/>
      <c r="J230" s="299" t="str">
        <f t="shared" si="15"/>
        <v/>
      </c>
      <c r="K230" s="300" t="str">
        <f t="shared" si="15"/>
        <v/>
      </c>
      <c r="L230" s="324"/>
      <c r="M230" s="325"/>
      <c r="N230" s="326"/>
      <c r="O230" s="327"/>
      <c r="P230" s="327"/>
      <c r="Q230" s="301" t="str">
        <f t="shared" si="14"/>
        <v/>
      </c>
    </row>
    <row r="231" spans="1:17">
      <c r="A231" s="328"/>
      <c r="B231" s="319"/>
      <c r="C231" s="319"/>
      <c r="D231" s="320"/>
      <c r="E231" s="320"/>
      <c r="F231" s="319"/>
      <c r="G231" s="321"/>
      <c r="H231" s="322"/>
      <c r="I231" s="323"/>
      <c r="J231" s="299" t="str">
        <f t="shared" si="15"/>
        <v/>
      </c>
      <c r="K231" s="300" t="str">
        <f t="shared" si="15"/>
        <v/>
      </c>
      <c r="L231" s="324"/>
      <c r="M231" s="325"/>
      <c r="N231" s="326"/>
      <c r="O231" s="327"/>
      <c r="P231" s="327"/>
      <c r="Q231" s="301" t="str">
        <f t="shared" si="14"/>
        <v/>
      </c>
    </row>
    <row r="232" spans="1:17">
      <c r="A232" s="328"/>
      <c r="B232" s="319"/>
      <c r="C232" s="319"/>
      <c r="D232" s="320"/>
      <c r="E232" s="320"/>
      <c r="F232" s="319"/>
      <c r="G232" s="321"/>
      <c r="H232" s="322"/>
      <c r="I232" s="323"/>
      <c r="J232" s="299" t="str">
        <f t="shared" si="15"/>
        <v/>
      </c>
      <c r="K232" s="300" t="str">
        <f t="shared" si="15"/>
        <v/>
      </c>
      <c r="L232" s="324"/>
      <c r="M232" s="325"/>
      <c r="N232" s="326"/>
      <c r="O232" s="327"/>
      <c r="P232" s="327"/>
      <c r="Q232" s="301" t="str">
        <f t="shared" si="14"/>
        <v/>
      </c>
    </row>
    <row r="233" spans="1:17">
      <c r="A233" s="328"/>
      <c r="B233" s="319"/>
      <c r="C233" s="319"/>
      <c r="D233" s="320"/>
      <c r="E233" s="320"/>
      <c r="F233" s="319"/>
      <c r="G233" s="321"/>
      <c r="H233" s="322"/>
      <c r="I233" s="323"/>
      <c r="J233" s="299" t="str">
        <f t="shared" si="15"/>
        <v/>
      </c>
      <c r="K233" s="300" t="str">
        <f t="shared" si="15"/>
        <v/>
      </c>
      <c r="L233" s="324"/>
      <c r="M233" s="325"/>
      <c r="N233" s="326"/>
      <c r="O233" s="327"/>
      <c r="P233" s="327"/>
      <c r="Q233" s="301" t="str">
        <f t="shared" si="14"/>
        <v/>
      </c>
    </row>
    <row r="234" spans="1:17">
      <c r="A234" s="328"/>
      <c r="B234" s="319"/>
      <c r="C234" s="319"/>
      <c r="D234" s="320"/>
      <c r="E234" s="320"/>
      <c r="F234" s="319"/>
      <c r="G234" s="321"/>
      <c r="H234" s="322"/>
      <c r="I234" s="323"/>
      <c r="J234" s="299" t="str">
        <f t="shared" si="15"/>
        <v/>
      </c>
      <c r="K234" s="300" t="str">
        <f t="shared" si="15"/>
        <v/>
      </c>
      <c r="L234" s="324"/>
      <c r="M234" s="325"/>
      <c r="N234" s="326"/>
      <c r="O234" s="327"/>
      <c r="P234" s="327"/>
      <c r="Q234" s="301" t="str">
        <f t="shared" si="14"/>
        <v/>
      </c>
    </row>
    <row r="235" spans="1:17">
      <c r="A235" s="328"/>
      <c r="B235" s="319"/>
      <c r="C235" s="319"/>
      <c r="D235" s="320"/>
      <c r="E235" s="320"/>
      <c r="F235" s="319"/>
      <c r="G235" s="321"/>
      <c r="H235" s="322"/>
      <c r="I235" s="323"/>
      <c r="J235" s="299" t="str">
        <f t="shared" si="15"/>
        <v/>
      </c>
      <c r="K235" s="300" t="str">
        <f t="shared" si="15"/>
        <v/>
      </c>
      <c r="L235" s="324"/>
      <c r="M235" s="325"/>
      <c r="N235" s="326"/>
      <c r="O235" s="327"/>
      <c r="P235" s="327"/>
      <c r="Q235" s="301" t="str">
        <f t="shared" si="14"/>
        <v/>
      </c>
    </row>
    <row r="236" spans="1:17">
      <c r="A236" s="328"/>
      <c r="B236" s="319"/>
      <c r="C236" s="319"/>
      <c r="D236" s="320"/>
      <c r="E236" s="320"/>
      <c r="F236" s="319"/>
      <c r="G236" s="321"/>
      <c r="H236" s="322"/>
      <c r="I236" s="323"/>
      <c r="J236" s="299" t="str">
        <f t="shared" si="15"/>
        <v/>
      </c>
      <c r="K236" s="300" t="str">
        <f t="shared" si="15"/>
        <v/>
      </c>
      <c r="L236" s="324"/>
      <c r="M236" s="325"/>
      <c r="N236" s="326"/>
      <c r="O236" s="327"/>
      <c r="P236" s="327"/>
      <c r="Q236" s="301" t="str">
        <f t="shared" si="14"/>
        <v/>
      </c>
    </row>
    <row r="237" spans="1:17">
      <c r="A237" s="328"/>
      <c r="B237" s="319"/>
      <c r="C237" s="319"/>
      <c r="D237" s="320"/>
      <c r="E237" s="320"/>
      <c r="F237" s="319"/>
      <c r="G237" s="321"/>
      <c r="H237" s="322"/>
      <c r="I237" s="323"/>
      <c r="J237" s="299" t="str">
        <f t="shared" si="15"/>
        <v/>
      </c>
      <c r="K237" s="300" t="str">
        <f t="shared" si="15"/>
        <v/>
      </c>
      <c r="L237" s="324"/>
      <c r="M237" s="325"/>
      <c r="N237" s="326"/>
      <c r="O237" s="327"/>
      <c r="P237" s="327"/>
      <c r="Q237" s="301" t="str">
        <f t="shared" si="14"/>
        <v/>
      </c>
    </row>
    <row r="238" spans="1:17">
      <c r="A238" s="328"/>
      <c r="B238" s="319"/>
      <c r="C238" s="319"/>
      <c r="D238" s="320"/>
      <c r="E238" s="320"/>
      <c r="F238" s="319"/>
      <c r="G238" s="321"/>
      <c r="H238" s="322"/>
      <c r="I238" s="323"/>
      <c r="J238" s="299" t="str">
        <f t="shared" si="15"/>
        <v/>
      </c>
      <c r="K238" s="300" t="str">
        <f t="shared" si="15"/>
        <v/>
      </c>
      <c r="L238" s="324"/>
      <c r="M238" s="325"/>
      <c r="N238" s="326"/>
      <c r="O238" s="327"/>
      <c r="P238" s="327"/>
      <c r="Q238" s="301" t="str">
        <f t="shared" si="14"/>
        <v/>
      </c>
    </row>
    <row r="239" spans="1:17">
      <c r="A239" s="328"/>
      <c r="B239" s="319"/>
      <c r="C239" s="319"/>
      <c r="D239" s="320"/>
      <c r="E239" s="320"/>
      <c r="F239" s="319"/>
      <c r="G239" s="321"/>
      <c r="H239" s="322"/>
      <c r="I239" s="323"/>
      <c r="J239" s="299" t="str">
        <f t="shared" si="15"/>
        <v/>
      </c>
      <c r="K239" s="300" t="str">
        <f t="shared" si="15"/>
        <v/>
      </c>
      <c r="L239" s="324"/>
      <c r="M239" s="325"/>
      <c r="N239" s="326"/>
      <c r="O239" s="327"/>
      <c r="P239" s="327"/>
      <c r="Q239" s="301" t="str">
        <f t="shared" si="14"/>
        <v/>
      </c>
    </row>
    <row r="240" spans="1:17">
      <c r="A240" s="328"/>
      <c r="B240" s="319"/>
      <c r="C240" s="319"/>
      <c r="D240" s="320"/>
      <c r="E240" s="320"/>
      <c r="F240" s="319"/>
      <c r="G240" s="321"/>
      <c r="H240" s="322"/>
      <c r="I240" s="323"/>
      <c r="J240" s="299" t="str">
        <f t="shared" si="15"/>
        <v/>
      </c>
      <c r="K240" s="300" t="str">
        <f t="shared" si="15"/>
        <v/>
      </c>
      <c r="L240" s="324"/>
      <c r="M240" s="325"/>
      <c r="N240" s="326"/>
      <c r="O240" s="327"/>
      <c r="P240" s="327"/>
      <c r="Q240" s="301" t="str">
        <f t="shared" si="14"/>
        <v/>
      </c>
    </row>
    <row r="241" spans="1:17">
      <c r="A241" s="328"/>
      <c r="B241" s="319"/>
      <c r="C241" s="319"/>
      <c r="D241" s="320"/>
      <c r="E241" s="320"/>
      <c r="F241" s="319"/>
      <c r="G241" s="321"/>
      <c r="H241" s="322"/>
      <c r="I241" s="323"/>
      <c r="J241" s="299" t="str">
        <f t="shared" si="15"/>
        <v/>
      </c>
      <c r="K241" s="300" t="str">
        <f t="shared" si="15"/>
        <v/>
      </c>
      <c r="L241" s="324"/>
      <c r="M241" s="325"/>
      <c r="N241" s="326"/>
      <c r="O241" s="327"/>
      <c r="P241" s="327"/>
      <c r="Q241" s="301" t="str">
        <f t="shared" si="14"/>
        <v/>
      </c>
    </row>
    <row r="242" spans="1:17">
      <c r="A242" s="328"/>
      <c r="B242" s="319"/>
      <c r="C242" s="319"/>
      <c r="D242" s="320"/>
      <c r="E242" s="320"/>
      <c r="F242" s="319"/>
      <c r="G242" s="321"/>
      <c r="H242" s="322"/>
      <c r="I242" s="323"/>
      <c r="J242" s="299" t="str">
        <f t="shared" si="15"/>
        <v/>
      </c>
      <c r="K242" s="300" t="str">
        <f t="shared" si="15"/>
        <v/>
      </c>
      <c r="L242" s="324"/>
      <c r="M242" s="325"/>
      <c r="N242" s="326"/>
      <c r="O242" s="327"/>
      <c r="P242" s="327"/>
      <c r="Q242" s="301" t="str">
        <f t="shared" si="14"/>
        <v/>
      </c>
    </row>
    <row r="243" spans="1:17">
      <c r="A243" s="328"/>
      <c r="B243" s="319"/>
      <c r="C243" s="319"/>
      <c r="D243" s="320"/>
      <c r="E243" s="320"/>
      <c r="F243" s="319"/>
      <c r="G243" s="321"/>
      <c r="H243" s="322"/>
      <c r="I243" s="323"/>
      <c r="J243" s="299" t="str">
        <f t="shared" si="15"/>
        <v/>
      </c>
      <c r="K243" s="300" t="str">
        <f t="shared" si="15"/>
        <v/>
      </c>
      <c r="L243" s="324"/>
      <c r="M243" s="325"/>
      <c r="N243" s="326"/>
      <c r="O243" s="327"/>
      <c r="P243" s="327"/>
      <c r="Q243" s="301" t="str">
        <f t="shared" si="14"/>
        <v/>
      </c>
    </row>
    <row r="244" spans="1:17">
      <c r="A244" s="328"/>
      <c r="B244" s="319"/>
      <c r="C244" s="319"/>
      <c r="D244" s="320"/>
      <c r="E244" s="320"/>
      <c r="F244" s="319"/>
      <c r="G244" s="321"/>
      <c r="H244" s="322"/>
      <c r="I244" s="323"/>
      <c r="J244" s="299" t="str">
        <f t="shared" si="15"/>
        <v/>
      </c>
      <c r="K244" s="300" t="str">
        <f t="shared" si="15"/>
        <v/>
      </c>
      <c r="L244" s="324"/>
      <c r="M244" s="325"/>
      <c r="N244" s="326"/>
      <c r="O244" s="327"/>
      <c r="P244" s="327"/>
      <c r="Q244" s="301" t="str">
        <f t="shared" si="14"/>
        <v/>
      </c>
    </row>
    <row r="245" spans="1:17">
      <c r="A245" s="328"/>
      <c r="B245" s="319"/>
      <c r="C245" s="319"/>
      <c r="D245" s="320"/>
      <c r="E245" s="320"/>
      <c r="F245" s="319"/>
      <c r="G245" s="321"/>
      <c r="H245" s="322"/>
      <c r="I245" s="323"/>
      <c r="J245" s="299" t="str">
        <f t="shared" si="15"/>
        <v/>
      </c>
      <c r="K245" s="300" t="str">
        <f t="shared" si="15"/>
        <v/>
      </c>
      <c r="L245" s="324"/>
      <c r="M245" s="325"/>
      <c r="N245" s="326"/>
      <c r="O245" s="327"/>
      <c r="P245" s="327"/>
      <c r="Q245" s="301" t="str">
        <f t="shared" si="14"/>
        <v/>
      </c>
    </row>
    <row r="246" spans="1:17">
      <c r="A246" s="328"/>
      <c r="B246" s="319"/>
      <c r="C246" s="319"/>
      <c r="D246" s="320"/>
      <c r="E246" s="320"/>
      <c r="F246" s="319"/>
      <c r="G246" s="321"/>
      <c r="H246" s="322"/>
      <c r="I246" s="323"/>
      <c r="J246" s="299" t="str">
        <f t="shared" si="15"/>
        <v/>
      </c>
      <c r="K246" s="300" t="str">
        <f t="shared" si="15"/>
        <v/>
      </c>
      <c r="L246" s="324"/>
      <c r="M246" s="325"/>
      <c r="N246" s="326"/>
      <c r="O246" s="327"/>
      <c r="P246" s="327"/>
      <c r="Q246" s="301" t="str">
        <f t="shared" si="14"/>
        <v/>
      </c>
    </row>
    <row r="247" spans="1:17">
      <c r="A247" s="328"/>
      <c r="B247" s="319"/>
      <c r="C247" s="319"/>
      <c r="D247" s="320"/>
      <c r="E247" s="320"/>
      <c r="F247" s="319"/>
      <c r="G247" s="321"/>
      <c r="H247" s="322"/>
      <c r="I247" s="323"/>
      <c r="J247" s="299" t="str">
        <f t="shared" si="15"/>
        <v/>
      </c>
      <c r="K247" s="300" t="str">
        <f t="shared" si="15"/>
        <v/>
      </c>
      <c r="L247" s="324"/>
      <c r="M247" s="325"/>
      <c r="N247" s="326"/>
      <c r="O247" s="327"/>
      <c r="P247" s="327"/>
      <c r="Q247" s="301" t="str">
        <f t="shared" si="14"/>
        <v/>
      </c>
    </row>
    <row r="248" spans="1:17">
      <c r="A248" s="328"/>
      <c r="B248" s="319"/>
      <c r="C248" s="319"/>
      <c r="D248" s="320"/>
      <c r="E248" s="320"/>
      <c r="F248" s="319"/>
      <c r="G248" s="321"/>
      <c r="H248" s="322"/>
      <c r="I248" s="323"/>
      <c r="J248" s="299" t="str">
        <f t="shared" si="15"/>
        <v/>
      </c>
      <c r="K248" s="300" t="str">
        <f t="shared" si="15"/>
        <v/>
      </c>
      <c r="L248" s="324"/>
      <c r="M248" s="325"/>
      <c r="N248" s="326"/>
      <c r="O248" s="327"/>
      <c r="P248" s="327"/>
      <c r="Q248" s="301" t="str">
        <f t="shared" si="14"/>
        <v/>
      </c>
    </row>
    <row r="249" spans="1:17">
      <c r="A249" s="328"/>
      <c r="B249" s="319"/>
      <c r="C249" s="319"/>
      <c r="D249" s="320"/>
      <c r="E249" s="320"/>
      <c r="F249" s="319"/>
      <c r="G249" s="321"/>
      <c r="H249" s="322"/>
      <c r="I249" s="323"/>
      <c r="J249" s="299" t="str">
        <f t="shared" si="15"/>
        <v/>
      </c>
      <c r="K249" s="300" t="str">
        <f t="shared" si="15"/>
        <v/>
      </c>
      <c r="L249" s="324"/>
      <c r="M249" s="325"/>
      <c r="N249" s="326"/>
      <c r="O249" s="327"/>
      <c r="P249" s="327"/>
      <c r="Q249" s="301" t="str">
        <f t="shared" si="14"/>
        <v/>
      </c>
    </row>
    <row r="250" spans="1:17">
      <c r="A250" s="328"/>
      <c r="B250" s="319"/>
      <c r="C250" s="319"/>
      <c r="D250" s="320"/>
      <c r="E250" s="320"/>
      <c r="F250" s="319"/>
      <c r="G250" s="321"/>
      <c r="H250" s="322"/>
      <c r="I250" s="323"/>
      <c r="J250" s="299" t="str">
        <f t="shared" si="15"/>
        <v/>
      </c>
      <c r="K250" s="300" t="str">
        <f t="shared" si="15"/>
        <v/>
      </c>
      <c r="L250" s="324"/>
      <c r="M250" s="325"/>
      <c r="N250" s="326"/>
      <c r="O250" s="327"/>
      <c r="P250" s="327"/>
      <c r="Q250" s="301" t="str">
        <f t="shared" si="14"/>
        <v/>
      </c>
    </row>
    <row r="251" spans="1:17">
      <c r="A251" s="328"/>
      <c r="B251" s="319"/>
      <c r="C251" s="319"/>
      <c r="D251" s="320"/>
      <c r="E251" s="320"/>
      <c r="F251" s="319"/>
      <c r="G251" s="321"/>
      <c r="H251" s="322"/>
      <c r="I251" s="323"/>
      <c r="J251" s="299" t="str">
        <f t="shared" si="15"/>
        <v/>
      </c>
      <c r="K251" s="300" t="str">
        <f t="shared" si="15"/>
        <v/>
      </c>
      <c r="L251" s="324"/>
      <c r="M251" s="325"/>
      <c r="N251" s="326"/>
      <c r="O251" s="327"/>
      <c r="P251" s="327"/>
      <c r="Q251" s="301" t="str">
        <f t="shared" si="14"/>
        <v/>
      </c>
    </row>
    <row r="252" spans="1:17">
      <c r="A252" s="328"/>
      <c r="B252" s="319"/>
      <c r="C252" s="319"/>
      <c r="D252" s="320"/>
      <c r="E252" s="320"/>
      <c r="F252" s="319"/>
      <c r="G252" s="321"/>
      <c r="H252" s="322"/>
      <c r="I252" s="323"/>
      <c r="J252" s="299" t="str">
        <f t="shared" si="15"/>
        <v/>
      </c>
      <c r="K252" s="300" t="str">
        <f t="shared" si="15"/>
        <v/>
      </c>
      <c r="L252" s="324"/>
      <c r="M252" s="325"/>
      <c r="N252" s="326"/>
      <c r="O252" s="327"/>
      <c r="P252" s="327"/>
      <c r="Q252" s="301" t="str">
        <f t="shared" si="14"/>
        <v/>
      </c>
    </row>
    <row r="253" spans="1:17">
      <c r="A253" s="328"/>
      <c r="B253" s="319"/>
      <c r="C253" s="319"/>
      <c r="D253" s="320"/>
      <c r="E253" s="320"/>
      <c r="F253" s="319"/>
      <c r="G253" s="321"/>
      <c r="H253" s="322"/>
      <c r="I253" s="323"/>
      <c r="J253" s="299" t="str">
        <f t="shared" si="15"/>
        <v/>
      </c>
      <c r="K253" s="300" t="str">
        <f t="shared" si="15"/>
        <v/>
      </c>
      <c r="L253" s="324"/>
      <c r="M253" s="325"/>
      <c r="N253" s="326"/>
      <c r="O253" s="327"/>
      <c r="P253" s="327"/>
      <c r="Q253" s="301" t="str">
        <f t="shared" si="14"/>
        <v/>
      </c>
    </row>
    <row r="254" spans="1:17">
      <c r="A254" s="328"/>
      <c r="B254" s="319"/>
      <c r="C254" s="319"/>
      <c r="D254" s="320"/>
      <c r="E254" s="320"/>
      <c r="F254" s="319"/>
      <c r="G254" s="321"/>
      <c r="H254" s="322"/>
      <c r="I254" s="323"/>
      <c r="J254" s="299" t="str">
        <f t="shared" si="15"/>
        <v/>
      </c>
      <c r="K254" s="300" t="str">
        <f t="shared" si="15"/>
        <v/>
      </c>
      <c r="L254" s="324"/>
      <c r="M254" s="325"/>
      <c r="N254" s="326"/>
      <c r="O254" s="327"/>
      <c r="P254" s="327"/>
      <c r="Q254" s="301" t="str">
        <f t="shared" si="14"/>
        <v/>
      </c>
    </row>
    <row r="255" spans="1:17">
      <c r="A255" s="328"/>
      <c r="B255" s="319"/>
      <c r="C255" s="319"/>
      <c r="D255" s="320"/>
      <c r="E255" s="320"/>
      <c r="F255" s="319"/>
      <c r="G255" s="321"/>
      <c r="H255" s="322"/>
      <c r="I255" s="323"/>
      <c r="J255" s="299" t="str">
        <f t="shared" si="15"/>
        <v/>
      </c>
      <c r="K255" s="300" t="str">
        <f t="shared" si="15"/>
        <v/>
      </c>
      <c r="L255" s="324"/>
      <c r="M255" s="325"/>
      <c r="N255" s="326"/>
      <c r="O255" s="327"/>
      <c r="P255" s="327"/>
      <c r="Q255" s="301" t="str">
        <f t="shared" si="14"/>
        <v/>
      </c>
    </row>
    <row r="256" spans="1:17">
      <c r="A256" s="328"/>
      <c r="B256" s="319"/>
      <c r="C256" s="319"/>
      <c r="D256" s="320"/>
      <c r="E256" s="320"/>
      <c r="F256" s="319"/>
      <c r="G256" s="321"/>
      <c r="H256" s="322"/>
      <c r="I256" s="323"/>
      <c r="J256" s="299" t="str">
        <f t="shared" si="15"/>
        <v/>
      </c>
      <c r="K256" s="300" t="str">
        <f t="shared" si="15"/>
        <v/>
      </c>
      <c r="L256" s="324"/>
      <c r="M256" s="325"/>
      <c r="N256" s="326"/>
      <c r="O256" s="327"/>
      <c r="P256" s="327"/>
      <c r="Q256" s="301" t="str">
        <f t="shared" si="14"/>
        <v/>
      </c>
    </row>
    <row r="257" spans="1:17">
      <c r="A257" s="328"/>
      <c r="B257" s="319"/>
      <c r="C257" s="319"/>
      <c r="D257" s="320"/>
      <c r="E257" s="320"/>
      <c r="F257" s="319"/>
      <c r="G257" s="321"/>
      <c r="H257" s="322"/>
      <c r="I257" s="323"/>
      <c r="J257" s="299" t="str">
        <f t="shared" si="15"/>
        <v/>
      </c>
      <c r="K257" s="300" t="str">
        <f t="shared" si="15"/>
        <v/>
      </c>
      <c r="L257" s="324"/>
      <c r="M257" s="325"/>
      <c r="N257" s="326"/>
      <c r="O257" s="327"/>
      <c r="P257" s="327"/>
      <c r="Q257" s="301" t="str">
        <f t="shared" si="14"/>
        <v/>
      </c>
    </row>
    <row r="258" spans="1:17">
      <c r="A258" s="328"/>
      <c r="B258" s="319"/>
      <c r="C258" s="319"/>
      <c r="D258" s="320"/>
      <c r="E258" s="320"/>
      <c r="F258" s="319"/>
      <c r="G258" s="321"/>
      <c r="H258" s="322"/>
      <c r="I258" s="323"/>
      <c r="J258" s="299" t="str">
        <f t="shared" si="15"/>
        <v/>
      </c>
      <c r="K258" s="300" t="str">
        <f t="shared" si="15"/>
        <v/>
      </c>
      <c r="L258" s="324"/>
      <c r="M258" s="325"/>
      <c r="N258" s="326"/>
      <c r="O258" s="327"/>
      <c r="P258" s="327"/>
      <c r="Q258" s="301" t="str">
        <f t="shared" si="14"/>
        <v/>
      </c>
    </row>
    <row r="259" spans="1:17">
      <c r="A259" s="328"/>
      <c r="B259" s="319"/>
      <c r="C259" s="319"/>
      <c r="D259" s="320"/>
      <c r="E259" s="320"/>
      <c r="F259" s="319"/>
      <c r="G259" s="321"/>
      <c r="H259" s="322"/>
      <c r="I259" s="323"/>
      <c r="J259" s="299" t="str">
        <f t="shared" si="15"/>
        <v/>
      </c>
      <c r="K259" s="300" t="str">
        <f t="shared" si="15"/>
        <v/>
      </c>
      <c r="L259" s="324"/>
      <c r="M259" s="325"/>
      <c r="N259" s="326"/>
      <c r="O259" s="327"/>
      <c r="P259" s="327"/>
      <c r="Q259" s="301" t="str">
        <f t="shared" si="14"/>
        <v/>
      </c>
    </row>
    <row r="260" spans="1:17">
      <c r="A260" s="125" t="s">
        <v>31</v>
      </c>
      <c r="B260" s="1"/>
      <c r="H260" s="331"/>
      <c r="I260" s="331"/>
      <c r="J260" s="331"/>
      <c r="K260" s="331"/>
      <c r="L260" s="331"/>
      <c r="M260" s="1"/>
      <c r="N260" s="1"/>
      <c r="O260" s="1"/>
      <c r="P260" s="1"/>
      <c r="Q260" s="1"/>
    </row>
    <row r="261" spans="1:17">
      <c r="A261" s="1"/>
      <c r="B261" s="1"/>
      <c r="G261" s="332"/>
      <c r="H261" s="331"/>
      <c r="I261" s="331"/>
      <c r="J261" s="331"/>
      <c r="K261" s="331"/>
      <c r="L261" s="331"/>
      <c r="M261" s="1"/>
      <c r="N261" s="1"/>
      <c r="O261" s="1"/>
      <c r="P261" s="1"/>
      <c r="Q261" s="1"/>
    </row>
    <row r="262" spans="1:17">
      <c r="A262" s="1"/>
      <c r="B262" s="1"/>
      <c r="G262" s="125"/>
      <c r="H262" s="331"/>
      <c r="I262" s="331"/>
      <c r="J262" s="331"/>
      <c r="K262" s="331"/>
      <c r="L262" s="331"/>
      <c r="M262" s="1"/>
      <c r="N262" s="1"/>
      <c r="O262" s="1"/>
      <c r="P262" s="1"/>
      <c r="Q262" s="1"/>
    </row>
    <row r="263" spans="1:17">
      <c r="A263" s="1"/>
      <c r="B263" s="1"/>
      <c r="G263" s="125"/>
      <c r="H263" s="331"/>
      <c r="I263" s="331"/>
      <c r="J263" s="331"/>
      <c r="K263" s="331"/>
      <c r="L263" s="331"/>
      <c r="M263" s="1"/>
      <c r="N263" s="1"/>
      <c r="O263" s="1"/>
      <c r="P263" s="1"/>
      <c r="Q263" s="1"/>
    </row>
    <row r="264" spans="1:17">
      <c r="A264" s="1"/>
      <c r="B264" s="1"/>
      <c r="G264" s="125"/>
      <c r="H264" s="331"/>
      <c r="I264" s="331"/>
      <c r="J264" s="331"/>
      <c r="K264" s="331"/>
      <c r="L264" s="331"/>
      <c r="M264" s="1"/>
      <c r="N264" s="1"/>
      <c r="O264" s="1"/>
      <c r="P264" s="1"/>
      <c r="Q264" s="1"/>
    </row>
    <row r="265" spans="1:17">
      <c r="A265" s="1"/>
      <c r="B265" s="1"/>
      <c r="G265" s="125"/>
      <c r="H265" s="331"/>
      <c r="I265" s="331"/>
      <c r="J265" s="331"/>
      <c r="K265" s="331"/>
      <c r="L265" s="331"/>
      <c r="M265" s="1"/>
      <c r="N265" s="1"/>
      <c r="O265" s="1"/>
      <c r="P265" s="1"/>
      <c r="Q265" s="1"/>
    </row>
    <row r="266" spans="1:17">
      <c r="A266" s="1"/>
      <c r="B266" s="1"/>
      <c r="G266" s="125"/>
      <c r="H266" s="331"/>
      <c r="I266" s="331"/>
      <c r="J266" s="331"/>
      <c r="K266" s="331"/>
      <c r="L266" s="331"/>
      <c r="M266" s="1"/>
      <c r="N266" s="1"/>
      <c r="O266" s="1"/>
      <c r="P266" s="1"/>
      <c r="Q266" s="1"/>
    </row>
    <row r="267" spans="1:17">
      <c r="A267" s="1"/>
      <c r="B267" s="1"/>
      <c r="G267" s="125"/>
      <c r="H267" s="331"/>
      <c r="I267" s="331"/>
      <c r="J267" s="331"/>
      <c r="K267" s="331"/>
      <c r="L267" s="331"/>
      <c r="M267" s="1"/>
      <c r="N267" s="1"/>
      <c r="O267" s="1"/>
      <c r="P267" s="1"/>
      <c r="Q267" s="1"/>
    </row>
    <row r="268" spans="1:17">
      <c r="A268" s="1"/>
      <c r="B268" s="1"/>
      <c r="G268" s="125"/>
      <c r="H268" s="331"/>
      <c r="I268" s="331"/>
      <c r="J268" s="331"/>
      <c r="K268" s="331"/>
      <c r="L268" s="331"/>
      <c r="M268" s="1"/>
      <c r="N268" s="1"/>
      <c r="O268" s="1"/>
      <c r="P268" s="1"/>
      <c r="Q268" s="1"/>
    </row>
    <row r="269" spans="1:17">
      <c r="A269" s="1"/>
      <c r="B269" s="1"/>
      <c r="G269" s="125"/>
      <c r="H269" s="331"/>
      <c r="I269" s="331"/>
      <c r="J269" s="331"/>
      <c r="K269" s="331"/>
      <c r="L269" s="331"/>
      <c r="M269" s="1"/>
      <c r="N269" s="1"/>
      <c r="O269" s="1"/>
      <c r="P269" s="1"/>
      <c r="Q269" s="1"/>
    </row>
    <row r="270" spans="1:17">
      <c r="A270" s="1"/>
      <c r="B270" s="1"/>
      <c r="G270" s="125"/>
      <c r="H270" s="331"/>
      <c r="I270" s="331"/>
      <c r="J270" s="331"/>
      <c r="K270" s="331"/>
      <c r="L270" s="331"/>
      <c r="M270" s="1"/>
      <c r="N270" s="1"/>
      <c r="O270" s="1"/>
      <c r="P270" s="1"/>
      <c r="Q270" s="1"/>
    </row>
    <row r="271" spans="1:17">
      <c r="A271" s="1"/>
      <c r="B271" s="1"/>
      <c r="G271" s="125"/>
      <c r="H271" s="331"/>
      <c r="I271" s="331"/>
      <c r="J271" s="331"/>
      <c r="K271" s="331"/>
      <c r="L271" s="331"/>
      <c r="M271" s="1"/>
      <c r="N271" s="1"/>
      <c r="O271" s="1"/>
      <c r="P271" s="1"/>
      <c r="Q271" s="1"/>
    </row>
    <row r="272" spans="1:17">
      <c r="A272" s="1"/>
      <c r="B272" s="1"/>
      <c r="G272" s="125"/>
      <c r="H272" s="331"/>
      <c r="I272" s="331"/>
      <c r="J272" s="331"/>
      <c r="K272" s="331"/>
      <c r="L272" s="331"/>
      <c r="M272" s="1"/>
      <c r="N272" s="1"/>
      <c r="O272" s="1"/>
      <c r="P272" s="1"/>
      <c r="Q272" s="1"/>
    </row>
    <row r="273" spans="1:17">
      <c r="A273" s="1"/>
      <c r="B273" s="1"/>
      <c r="G273" s="125"/>
      <c r="H273" s="331"/>
      <c r="I273" s="331"/>
      <c r="J273" s="331"/>
      <c r="K273" s="331"/>
      <c r="L273" s="331"/>
      <c r="M273" s="1"/>
      <c r="N273" s="1"/>
      <c r="O273" s="1"/>
      <c r="P273" s="1"/>
      <c r="Q273" s="1"/>
    </row>
    <row r="274" spans="1:17">
      <c r="A274" s="1"/>
      <c r="B274" s="1"/>
      <c r="G274" s="125"/>
      <c r="H274" s="331"/>
      <c r="I274" s="331"/>
      <c r="J274" s="331"/>
      <c r="K274" s="331"/>
      <c r="L274" s="331"/>
      <c r="M274" s="1"/>
      <c r="N274" s="1"/>
      <c r="O274" s="1"/>
      <c r="P274" s="1"/>
      <c r="Q274" s="1"/>
    </row>
    <row r="275" spans="1:17">
      <c r="A275" s="1"/>
      <c r="B275" s="1"/>
      <c r="G275" s="125"/>
      <c r="H275" s="331"/>
      <c r="I275" s="331"/>
      <c r="J275" s="331"/>
      <c r="K275" s="331"/>
      <c r="L275" s="331"/>
      <c r="M275" s="1"/>
      <c r="N275" s="1"/>
      <c r="O275" s="1"/>
      <c r="P275" s="1"/>
      <c r="Q275" s="1"/>
    </row>
    <row r="276" spans="1:17">
      <c r="A276" s="1"/>
      <c r="B276" s="1"/>
      <c r="G276" s="125"/>
      <c r="H276" s="331"/>
      <c r="I276" s="331"/>
      <c r="J276" s="331"/>
      <c r="K276" s="331"/>
      <c r="L276" s="331"/>
      <c r="M276" s="1"/>
      <c r="N276" s="1"/>
      <c r="O276" s="1"/>
      <c r="P276" s="1"/>
      <c r="Q276" s="1"/>
    </row>
    <row r="277" spans="1:17">
      <c r="A277" s="1"/>
      <c r="B277" s="1"/>
      <c r="G277" s="125"/>
      <c r="H277" s="331"/>
      <c r="I277" s="331"/>
      <c r="J277" s="331"/>
      <c r="K277" s="331"/>
      <c r="L277" s="331"/>
      <c r="M277" s="1"/>
      <c r="N277" s="1"/>
      <c r="O277" s="1"/>
      <c r="P277" s="1"/>
      <c r="Q277" s="1"/>
    </row>
    <row r="278" spans="1:17">
      <c r="A278" s="1"/>
      <c r="B278" s="1"/>
      <c r="G278" s="125"/>
      <c r="H278" s="331"/>
      <c r="I278" s="331"/>
      <c r="J278" s="331"/>
      <c r="K278" s="331"/>
      <c r="L278" s="331"/>
      <c r="M278" s="1"/>
      <c r="N278" s="1"/>
      <c r="O278" s="1"/>
      <c r="P278" s="1"/>
      <c r="Q278" s="1"/>
    </row>
    <row r="279" spans="1:17">
      <c r="A279" s="1"/>
      <c r="B279" s="1"/>
      <c r="G279" s="125"/>
      <c r="H279" s="331"/>
      <c r="I279" s="331"/>
      <c r="J279" s="331"/>
      <c r="K279" s="331"/>
      <c r="L279" s="331"/>
      <c r="M279" s="1"/>
      <c r="N279" s="1"/>
      <c r="O279" s="1"/>
      <c r="P279" s="1"/>
      <c r="Q279" s="1"/>
    </row>
    <row r="280" spans="1:17">
      <c r="A280" s="1"/>
      <c r="B280" s="1"/>
      <c r="G280" s="125"/>
      <c r="H280" s="331"/>
      <c r="I280" s="331"/>
      <c r="J280" s="331"/>
      <c r="K280" s="331"/>
      <c r="L280" s="331"/>
      <c r="M280" s="1"/>
      <c r="N280" s="1"/>
      <c r="O280" s="1"/>
      <c r="P280" s="1"/>
      <c r="Q280" s="1"/>
    </row>
    <row r="281" spans="1:17">
      <c r="A281" s="1"/>
      <c r="B281" s="1"/>
      <c r="G281" s="125"/>
      <c r="H281" s="331"/>
      <c r="I281" s="331"/>
      <c r="J281" s="331"/>
      <c r="K281" s="331"/>
      <c r="L281" s="331"/>
      <c r="M281" s="1"/>
      <c r="N281" s="1"/>
      <c r="O281" s="1"/>
      <c r="P281" s="1"/>
      <c r="Q281" s="1"/>
    </row>
    <row r="282" spans="1:17">
      <c r="A282" s="1"/>
      <c r="B282" s="1"/>
      <c r="G282" s="125"/>
      <c r="H282" s="331"/>
      <c r="I282" s="331"/>
      <c r="J282" s="331"/>
      <c r="K282" s="331"/>
      <c r="L282" s="331"/>
      <c r="M282" s="1"/>
      <c r="N282" s="1"/>
      <c r="O282" s="1"/>
      <c r="P282" s="1"/>
      <c r="Q282" s="1"/>
    </row>
    <row r="283" spans="1:17">
      <c r="A283" s="1"/>
      <c r="B283" s="1"/>
      <c r="G283" s="125"/>
      <c r="H283" s="331"/>
      <c r="I283" s="331"/>
      <c r="J283" s="331"/>
      <c r="K283" s="331"/>
      <c r="L283" s="331"/>
      <c r="M283" s="1"/>
      <c r="N283" s="1"/>
      <c r="O283" s="1"/>
      <c r="P283" s="1"/>
      <c r="Q283" s="1"/>
    </row>
    <row r="284" spans="1:17">
      <c r="A284" s="1"/>
      <c r="B284" s="1"/>
      <c r="G284" s="125"/>
      <c r="H284" s="331"/>
      <c r="I284" s="331"/>
      <c r="J284" s="331"/>
      <c r="K284" s="331"/>
      <c r="L284" s="331"/>
      <c r="M284" s="1"/>
      <c r="N284" s="1"/>
      <c r="O284" s="1"/>
      <c r="P284" s="1"/>
      <c r="Q284" s="1"/>
    </row>
    <row r="285" spans="1:17">
      <c r="A285" s="1"/>
      <c r="B285" s="1"/>
      <c r="G285" s="125"/>
      <c r="H285" s="331"/>
      <c r="I285" s="331"/>
      <c r="J285" s="331"/>
      <c r="K285" s="331"/>
      <c r="L285" s="331"/>
      <c r="M285" s="1"/>
      <c r="N285" s="1"/>
      <c r="O285" s="1"/>
      <c r="P285" s="1"/>
      <c r="Q285" s="1"/>
    </row>
    <row r="286" spans="1:17">
      <c r="A286" s="1"/>
      <c r="B286" s="1"/>
      <c r="G286" s="125"/>
      <c r="H286" s="331"/>
      <c r="I286" s="331"/>
      <c r="J286" s="331"/>
      <c r="K286" s="331"/>
      <c r="L286" s="331"/>
      <c r="M286" s="1"/>
      <c r="N286" s="1"/>
      <c r="O286" s="1"/>
      <c r="P286" s="1"/>
      <c r="Q286" s="1"/>
    </row>
    <row r="287" spans="1:17">
      <c r="A287" s="1"/>
      <c r="B287" s="1"/>
      <c r="G287" s="125"/>
      <c r="H287" s="331"/>
      <c r="I287" s="331"/>
      <c r="J287" s="331"/>
      <c r="K287" s="331"/>
      <c r="L287" s="331"/>
      <c r="M287" s="1"/>
      <c r="N287" s="1"/>
      <c r="O287" s="1"/>
      <c r="P287" s="1"/>
      <c r="Q287" s="1"/>
    </row>
    <row r="288" spans="1:17">
      <c r="A288" s="1"/>
      <c r="B288" s="1"/>
      <c r="G288" s="125"/>
      <c r="H288" s="331"/>
      <c r="I288" s="331"/>
      <c r="J288" s="331"/>
      <c r="K288" s="331"/>
      <c r="L288" s="331"/>
      <c r="M288" s="1"/>
      <c r="N288" s="1"/>
      <c r="O288" s="1"/>
      <c r="P288" s="1"/>
      <c r="Q288" s="1"/>
    </row>
    <row r="289" spans="1:17">
      <c r="A289" s="1"/>
      <c r="B289" s="1"/>
      <c r="G289" s="125"/>
      <c r="H289" s="331"/>
      <c r="I289" s="331"/>
      <c r="J289" s="331"/>
      <c r="K289" s="331"/>
      <c r="L289" s="331"/>
      <c r="M289" s="1"/>
      <c r="N289" s="1"/>
      <c r="O289" s="1"/>
      <c r="P289" s="1"/>
      <c r="Q289" s="1"/>
    </row>
    <row r="290" spans="1:17">
      <c r="A290" s="1"/>
      <c r="B290" s="1"/>
      <c r="G290" s="125"/>
      <c r="H290" s="331"/>
      <c r="I290" s="331"/>
      <c r="J290" s="331"/>
      <c r="K290" s="331"/>
      <c r="L290" s="331"/>
      <c r="M290" s="1"/>
      <c r="N290" s="1"/>
      <c r="O290" s="1"/>
      <c r="P290" s="1"/>
      <c r="Q290" s="1"/>
    </row>
    <row r="291" spans="1:17">
      <c r="A291" s="1"/>
      <c r="B291" s="1"/>
      <c r="G291" s="125"/>
      <c r="H291" s="331"/>
      <c r="I291" s="331"/>
      <c r="J291" s="331"/>
      <c r="K291" s="331"/>
      <c r="L291" s="331"/>
      <c r="M291" s="1"/>
      <c r="N291" s="1"/>
      <c r="O291" s="1"/>
      <c r="P291" s="1"/>
      <c r="Q291" s="1"/>
    </row>
    <row r="292" spans="1:17">
      <c r="A292" s="1"/>
      <c r="B292" s="1"/>
      <c r="G292" s="125"/>
      <c r="H292" s="331"/>
      <c r="I292" s="331"/>
      <c r="J292" s="331"/>
      <c r="K292" s="331"/>
      <c r="L292" s="331"/>
      <c r="M292" s="1"/>
      <c r="N292" s="1"/>
      <c r="O292" s="1"/>
      <c r="P292" s="1"/>
      <c r="Q292" s="1"/>
    </row>
    <row r="293" spans="1:17">
      <c r="A293" s="1"/>
      <c r="B293" s="1"/>
      <c r="G293" s="125"/>
      <c r="H293" s="331"/>
      <c r="I293" s="331"/>
      <c r="J293" s="331"/>
      <c r="K293" s="331"/>
      <c r="L293" s="331"/>
      <c r="M293" s="1"/>
      <c r="N293" s="1"/>
      <c r="O293" s="1"/>
      <c r="P293" s="1"/>
      <c r="Q293" s="1"/>
    </row>
    <row r="294" spans="1:17">
      <c r="A294" s="1"/>
      <c r="B294" s="1"/>
      <c r="G294" s="125"/>
      <c r="H294" s="331"/>
      <c r="I294" s="331"/>
      <c r="J294" s="331"/>
      <c r="K294" s="331"/>
      <c r="L294" s="331"/>
      <c r="M294" s="1"/>
      <c r="N294" s="1"/>
      <c r="O294" s="1"/>
      <c r="P294" s="1"/>
      <c r="Q294" s="1"/>
    </row>
    <row r="295" spans="1:17">
      <c r="A295" s="1"/>
      <c r="B295" s="1"/>
      <c r="G295" s="125"/>
      <c r="H295" s="331"/>
      <c r="I295" s="331"/>
      <c r="J295" s="331"/>
      <c r="K295" s="331"/>
      <c r="L295" s="331"/>
      <c r="M295" s="1"/>
      <c r="N295" s="1"/>
      <c r="O295" s="1"/>
      <c r="P295" s="1"/>
      <c r="Q295" s="1"/>
    </row>
    <row r="296" spans="1:17">
      <c r="A296" s="1"/>
      <c r="B296" s="1"/>
      <c r="G296" s="125"/>
      <c r="H296" s="331"/>
      <c r="I296" s="331"/>
      <c r="J296" s="331"/>
      <c r="K296" s="331"/>
      <c r="L296" s="331"/>
      <c r="M296" s="1"/>
      <c r="N296" s="1"/>
      <c r="O296" s="1"/>
      <c r="P296" s="1"/>
      <c r="Q296" s="1"/>
    </row>
    <row r="297" spans="1:17">
      <c r="A297" s="1"/>
      <c r="B297" s="1"/>
      <c r="G297" s="125"/>
      <c r="H297" s="331"/>
      <c r="I297" s="331"/>
      <c r="J297" s="331"/>
      <c r="K297" s="331"/>
      <c r="L297" s="331"/>
      <c r="M297" s="1"/>
      <c r="N297" s="1"/>
      <c r="O297" s="1"/>
      <c r="P297" s="1"/>
      <c r="Q297" s="1"/>
    </row>
    <row r="298" spans="1:17">
      <c r="A298" s="1"/>
      <c r="B298" s="1"/>
      <c r="G298" s="125"/>
      <c r="H298" s="331"/>
      <c r="I298" s="331"/>
      <c r="J298" s="331"/>
      <c r="K298" s="331"/>
      <c r="L298" s="331"/>
      <c r="M298" s="1"/>
      <c r="N298" s="1"/>
      <c r="O298" s="1"/>
      <c r="P298" s="1"/>
      <c r="Q298" s="1"/>
    </row>
    <row r="299" spans="1:17">
      <c r="A299" s="1"/>
      <c r="B299" s="1"/>
      <c r="G299" s="125"/>
      <c r="H299" s="331"/>
      <c r="I299" s="331"/>
      <c r="J299" s="331"/>
      <c r="K299" s="331"/>
      <c r="L299" s="331"/>
      <c r="M299" s="1"/>
      <c r="N299" s="1"/>
      <c r="O299" s="1"/>
      <c r="P299" s="1"/>
      <c r="Q299" s="1"/>
    </row>
    <row r="300" spans="1:17">
      <c r="A300" s="1"/>
      <c r="B300" s="1"/>
      <c r="G300" s="125"/>
      <c r="H300" s="331"/>
      <c r="I300" s="331"/>
      <c r="J300" s="331"/>
      <c r="K300" s="331"/>
      <c r="L300" s="331"/>
      <c r="M300" s="1"/>
      <c r="N300" s="1"/>
      <c r="O300" s="1"/>
      <c r="P300" s="1"/>
      <c r="Q300" s="1"/>
    </row>
    <row r="301" spans="1:17">
      <c r="A301" s="1"/>
      <c r="B301" s="1"/>
      <c r="G301" s="125"/>
      <c r="H301" s="331"/>
      <c r="I301" s="331"/>
      <c r="J301" s="331"/>
      <c r="K301" s="331"/>
      <c r="L301" s="331"/>
      <c r="M301" s="1"/>
      <c r="N301" s="1"/>
      <c r="O301" s="1"/>
      <c r="P301" s="1"/>
      <c r="Q301" s="1"/>
    </row>
    <row r="302" spans="1:17">
      <c r="A302" s="1"/>
      <c r="B302" s="1"/>
      <c r="G302" s="125"/>
      <c r="H302" s="331"/>
      <c r="I302" s="331"/>
      <c r="J302" s="331"/>
      <c r="K302" s="331"/>
      <c r="L302" s="331"/>
      <c r="M302" s="1"/>
      <c r="N302" s="1"/>
      <c r="O302" s="1"/>
      <c r="P302" s="1"/>
      <c r="Q302" s="1"/>
    </row>
    <row r="303" spans="1:17">
      <c r="A303" s="1"/>
      <c r="B303" s="1"/>
      <c r="G303" s="125"/>
      <c r="H303" s="331"/>
      <c r="I303" s="331"/>
      <c r="J303" s="331"/>
      <c r="K303" s="331"/>
      <c r="L303" s="331"/>
      <c r="M303" s="1"/>
      <c r="N303" s="1"/>
      <c r="O303" s="1"/>
      <c r="P303" s="1"/>
      <c r="Q303" s="1"/>
    </row>
    <row r="304" spans="1:17">
      <c r="A304" s="1"/>
      <c r="B304" s="1"/>
      <c r="G304" s="125"/>
      <c r="H304" s="331"/>
      <c r="I304" s="331"/>
      <c r="J304" s="331"/>
      <c r="K304" s="331"/>
      <c r="L304" s="331"/>
      <c r="M304" s="1"/>
      <c r="N304" s="1"/>
      <c r="O304" s="1"/>
      <c r="P304" s="1"/>
      <c r="Q304" s="1"/>
    </row>
    <row r="305" spans="1:17">
      <c r="A305" s="1"/>
      <c r="B305" s="1"/>
      <c r="G305" s="125"/>
      <c r="H305" s="331"/>
      <c r="I305" s="331"/>
      <c r="J305" s="331"/>
      <c r="K305" s="331"/>
      <c r="L305" s="331"/>
      <c r="M305" s="1"/>
      <c r="N305" s="1"/>
      <c r="O305" s="1"/>
      <c r="P305" s="1"/>
      <c r="Q305" s="1"/>
    </row>
    <row r="306" spans="1:17">
      <c r="A306" s="1"/>
      <c r="B306" s="1"/>
      <c r="G306" s="125"/>
      <c r="H306" s="331"/>
      <c r="I306" s="331"/>
      <c r="J306" s="331"/>
      <c r="K306" s="331"/>
      <c r="L306" s="331"/>
      <c r="M306" s="1"/>
      <c r="N306" s="1"/>
      <c r="O306" s="1"/>
      <c r="P306" s="1"/>
      <c r="Q306" s="1"/>
    </row>
    <row r="307" spans="1:17">
      <c r="A307" s="1"/>
      <c r="B307" s="1"/>
      <c r="G307" s="125"/>
      <c r="H307" s="331"/>
      <c r="I307" s="331"/>
      <c r="J307" s="331"/>
      <c r="K307" s="331"/>
      <c r="L307" s="331"/>
      <c r="M307" s="1"/>
      <c r="N307" s="1"/>
      <c r="O307" s="1"/>
      <c r="P307" s="1"/>
      <c r="Q307" s="1"/>
    </row>
    <row r="308" spans="1:17">
      <c r="A308" s="1"/>
      <c r="B308" s="1"/>
      <c r="G308" s="125"/>
      <c r="H308" s="331"/>
      <c r="I308" s="331"/>
      <c r="J308" s="331"/>
      <c r="K308" s="331"/>
      <c r="L308" s="331"/>
      <c r="M308" s="1"/>
      <c r="N308" s="1"/>
      <c r="O308" s="1"/>
      <c r="P308" s="1"/>
      <c r="Q308" s="1"/>
    </row>
    <row r="309" spans="1:17">
      <c r="A309" s="1"/>
      <c r="B309" s="1"/>
      <c r="G309" s="125"/>
      <c r="H309" s="331"/>
      <c r="I309" s="331"/>
      <c r="J309" s="331"/>
      <c r="K309" s="331"/>
      <c r="L309" s="331"/>
      <c r="M309" s="1"/>
      <c r="N309" s="1"/>
      <c r="O309" s="1"/>
      <c r="P309" s="1"/>
      <c r="Q309" s="1"/>
    </row>
    <row r="310" spans="1:17">
      <c r="A310" s="1"/>
      <c r="B310" s="1"/>
      <c r="G310" s="125"/>
      <c r="H310" s="331"/>
      <c r="I310" s="331"/>
      <c r="J310" s="331"/>
      <c r="K310" s="331"/>
      <c r="L310" s="331"/>
      <c r="M310" s="1"/>
      <c r="N310" s="1"/>
      <c r="O310" s="1"/>
      <c r="P310" s="1"/>
      <c r="Q310" s="1"/>
    </row>
    <row r="311" spans="1:17">
      <c r="A311" s="1"/>
      <c r="B311" s="1"/>
      <c r="G311" s="125"/>
      <c r="H311" s="331"/>
      <c r="I311" s="331"/>
      <c r="J311" s="331"/>
      <c r="K311" s="331"/>
      <c r="L311" s="331"/>
      <c r="M311" s="1"/>
      <c r="N311" s="1"/>
      <c r="O311" s="1"/>
      <c r="P311" s="1"/>
      <c r="Q311" s="1"/>
    </row>
    <row r="312" spans="1:17">
      <c r="A312" s="1"/>
      <c r="B312" s="1"/>
      <c r="G312" s="125"/>
      <c r="H312" s="331"/>
      <c r="I312" s="331"/>
      <c r="J312" s="331"/>
      <c r="K312" s="331"/>
      <c r="L312" s="331"/>
      <c r="M312" s="1"/>
      <c r="N312" s="1"/>
      <c r="O312" s="1"/>
      <c r="P312" s="1"/>
      <c r="Q312" s="1"/>
    </row>
    <row r="313" spans="1:17">
      <c r="A313" s="1"/>
      <c r="B313" s="1"/>
      <c r="G313" s="125"/>
      <c r="H313" s="331"/>
      <c r="I313" s="331"/>
      <c r="J313" s="331"/>
      <c r="K313" s="331"/>
      <c r="L313" s="331"/>
      <c r="M313" s="1"/>
      <c r="N313" s="1"/>
      <c r="O313" s="1"/>
      <c r="P313" s="1"/>
      <c r="Q313" s="1"/>
    </row>
    <row r="314" spans="1:17">
      <c r="A314" s="1"/>
      <c r="B314" s="1"/>
      <c r="G314" s="125"/>
      <c r="H314" s="331"/>
      <c r="I314" s="331"/>
      <c r="J314" s="331"/>
      <c r="K314" s="331"/>
      <c r="L314" s="331"/>
      <c r="M314" s="1"/>
      <c r="N314" s="1"/>
      <c r="O314" s="1"/>
      <c r="P314" s="1"/>
      <c r="Q314" s="1"/>
    </row>
    <row r="315" spans="1:17">
      <c r="A315" s="1"/>
      <c r="B315" s="1"/>
      <c r="G315" s="125"/>
      <c r="H315" s="331"/>
      <c r="I315" s="331"/>
      <c r="J315" s="331"/>
      <c r="K315" s="331"/>
      <c r="L315" s="331"/>
      <c r="M315" s="1"/>
      <c r="N315" s="1"/>
      <c r="O315" s="1"/>
      <c r="P315" s="1"/>
      <c r="Q315" s="1"/>
    </row>
    <row r="316" spans="1:17">
      <c r="A316" s="1"/>
      <c r="B316" s="1"/>
      <c r="G316" s="125"/>
      <c r="H316" s="331"/>
      <c r="I316" s="331"/>
      <c r="J316" s="331"/>
      <c r="K316" s="331"/>
      <c r="L316" s="331"/>
      <c r="M316" s="1"/>
      <c r="N316" s="1"/>
      <c r="O316" s="1"/>
      <c r="P316" s="1"/>
      <c r="Q316" s="1"/>
    </row>
    <row r="317" spans="1:17">
      <c r="A317" s="1"/>
      <c r="B317" s="1"/>
      <c r="G317" s="125"/>
      <c r="H317" s="331"/>
      <c r="I317" s="331"/>
      <c r="J317" s="331"/>
      <c r="K317" s="331"/>
      <c r="L317" s="331"/>
      <c r="M317" s="1"/>
      <c r="N317" s="1"/>
      <c r="O317" s="1"/>
      <c r="P317" s="1"/>
      <c r="Q317" s="1"/>
    </row>
    <row r="318" spans="1:17">
      <c r="A318" s="1"/>
      <c r="B318" s="1"/>
      <c r="G318" s="125"/>
      <c r="H318" s="331"/>
      <c r="I318" s="331"/>
      <c r="J318" s="331"/>
      <c r="K318" s="331"/>
      <c r="L318" s="331"/>
      <c r="M318" s="1"/>
      <c r="N318" s="1"/>
      <c r="O318" s="1"/>
      <c r="P318" s="1"/>
      <c r="Q318" s="1"/>
    </row>
    <row r="319" spans="1:17">
      <c r="A319" s="1"/>
      <c r="B319" s="1"/>
      <c r="G319" s="125"/>
      <c r="H319" s="331"/>
      <c r="I319" s="331"/>
      <c r="J319" s="331"/>
      <c r="K319" s="331"/>
      <c r="L319" s="331"/>
      <c r="M319" s="1"/>
      <c r="N319" s="1"/>
      <c r="O319" s="1"/>
      <c r="P319" s="1"/>
      <c r="Q319" s="1"/>
    </row>
    <row r="320" spans="1:17">
      <c r="A320" s="1"/>
      <c r="B320" s="1"/>
      <c r="G320" s="125"/>
      <c r="H320" s="331"/>
      <c r="I320" s="331"/>
      <c r="J320" s="331"/>
      <c r="K320" s="331"/>
      <c r="L320" s="331"/>
      <c r="M320" s="1"/>
      <c r="N320" s="1"/>
      <c r="O320" s="1"/>
      <c r="P320" s="1"/>
      <c r="Q320" s="1"/>
    </row>
    <row r="321" spans="1:17">
      <c r="A321" s="1"/>
      <c r="B321" s="1"/>
      <c r="G321" s="125"/>
      <c r="H321" s="331"/>
      <c r="I321" s="331"/>
      <c r="J321" s="331"/>
      <c r="K321" s="331"/>
      <c r="L321" s="331"/>
      <c r="M321" s="1"/>
      <c r="N321" s="1"/>
      <c r="O321" s="1"/>
      <c r="P321" s="1"/>
      <c r="Q321" s="1"/>
    </row>
    <row r="322" spans="1:17">
      <c r="A322" s="1"/>
      <c r="B322" s="1"/>
      <c r="G322" s="125"/>
      <c r="H322" s="331"/>
      <c r="I322" s="331"/>
      <c r="J322" s="331"/>
      <c r="K322" s="331"/>
      <c r="L322" s="331"/>
      <c r="M322" s="1"/>
      <c r="N322" s="1"/>
      <c r="O322" s="1"/>
      <c r="P322" s="1"/>
      <c r="Q322" s="1"/>
    </row>
    <row r="323" spans="1:17">
      <c r="A323" s="1"/>
      <c r="B323" s="1"/>
      <c r="G323" s="125"/>
      <c r="H323" s="331"/>
      <c r="I323" s="331"/>
      <c r="J323" s="331"/>
      <c r="K323" s="331"/>
      <c r="L323" s="331"/>
      <c r="M323" s="1"/>
      <c r="N323" s="1"/>
      <c r="O323" s="1"/>
      <c r="P323" s="1"/>
      <c r="Q323" s="1"/>
    </row>
    <row r="324" spans="1:17">
      <c r="A324" s="1"/>
      <c r="B324" s="1"/>
      <c r="G324" s="125"/>
      <c r="H324" s="331"/>
      <c r="I324" s="331"/>
      <c r="J324" s="331"/>
      <c r="K324" s="331"/>
      <c r="L324" s="331"/>
      <c r="M324" s="1"/>
      <c r="N324" s="1"/>
      <c r="O324" s="1"/>
      <c r="P324" s="1"/>
      <c r="Q324" s="1"/>
    </row>
    <row r="325" spans="1:17">
      <c r="A325" s="1"/>
      <c r="B325" s="1"/>
      <c r="G325" s="125"/>
      <c r="H325" s="331"/>
      <c r="I325" s="331"/>
      <c r="J325" s="331"/>
      <c r="K325" s="331"/>
      <c r="L325" s="331"/>
      <c r="M325" s="1"/>
      <c r="N325" s="1"/>
      <c r="O325" s="1"/>
      <c r="P325" s="1"/>
      <c r="Q325" s="1"/>
    </row>
    <row r="326" spans="1:17">
      <c r="A326" s="1"/>
      <c r="B326" s="1"/>
      <c r="G326" s="125"/>
      <c r="H326" s="331"/>
      <c r="I326" s="331"/>
      <c r="J326" s="331"/>
      <c r="K326" s="331"/>
      <c r="L326" s="331"/>
      <c r="M326" s="1"/>
      <c r="N326" s="1"/>
      <c r="O326" s="1"/>
      <c r="P326" s="1"/>
      <c r="Q326" s="1"/>
    </row>
    <row r="327" spans="1:17">
      <c r="A327" s="1"/>
      <c r="B327" s="1"/>
      <c r="G327" s="125"/>
      <c r="H327" s="331"/>
      <c r="I327" s="331"/>
      <c r="J327" s="331"/>
      <c r="K327" s="331"/>
      <c r="L327" s="331"/>
      <c r="M327" s="1"/>
      <c r="N327" s="1"/>
      <c r="O327" s="1"/>
      <c r="P327" s="1"/>
      <c r="Q327" s="1"/>
    </row>
    <row r="328" spans="1:17">
      <c r="A328" s="1"/>
      <c r="B328" s="1"/>
      <c r="G328" s="125"/>
      <c r="H328" s="331"/>
      <c r="I328" s="331"/>
      <c r="J328" s="331"/>
      <c r="K328" s="331"/>
      <c r="L328" s="331"/>
      <c r="M328" s="1"/>
      <c r="N328" s="1"/>
      <c r="O328" s="1"/>
      <c r="P328" s="1"/>
      <c r="Q328" s="1"/>
    </row>
    <row r="329" spans="1:17">
      <c r="A329" s="1"/>
      <c r="B329" s="1"/>
      <c r="G329" s="125"/>
      <c r="H329" s="331"/>
      <c r="I329" s="331"/>
      <c r="J329" s="331"/>
      <c r="K329" s="331"/>
      <c r="L329" s="331"/>
      <c r="M329" s="1"/>
      <c r="N329" s="1"/>
      <c r="O329" s="1"/>
      <c r="P329" s="1"/>
      <c r="Q329" s="1"/>
    </row>
    <row r="330" spans="1:17">
      <c r="A330" s="1"/>
      <c r="B330" s="1"/>
      <c r="G330" s="125"/>
      <c r="H330" s="331"/>
      <c r="I330" s="331"/>
      <c r="J330" s="331"/>
      <c r="K330" s="331"/>
      <c r="L330" s="331"/>
      <c r="M330" s="1"/>
      <c r="N330" s="1"/>
      <c r="O330" s="1"/>
      <c r="P330" s="1"/>
      <c r="Q330" s="1"/>
    </row>
    <row r="331" spans="1:17">
      <c r="A331" s="1"/>
      <c r="B331" s="1"/>
      <c r="G331" s="125"/>
      <c r="H331" s="331"/>
      <c r="I331" s="331"/>
      <c r="J331" s="331"/>
      <c r="K331" s="331"/>
      <c r="L331" s="331"/>
      <c r="M331" s="1"/>
      <c r="N331" s="1"/>
      <c r="O331" s="1"/>
      <c r="P331" s="1"/>
      <c r="Q331" s="1"/>
    </row>
    <row r="332" spans="1:17">
      <c r="A332" s="1"/>
      <c r="B332" s="1"/>
      <c r="G332" s="125"/>
      <c r="H332" s="331"/>
      <c r="I332" s="331"/>
      <c r="J332" s="331"/>
      <c r="K332" s="331"/>
      <c r="L332" s="331"/>
      <c r="M332" s="1"/>
      <c r="N332" s="1"/>
      <c r="O332" s="1"/>
      <c r="P332" s="1"/>
      <c r="Q332" s="1"/>
    </row>
    <row r="333" spans="1:17">
      <c r="A333" s="1"/>
      <c r="B333" s="1"/>
      <c r="G333" s="125"/>
      <c r="H333" s="331"/>
      <c r="I333" s="331"/>
      <c r="J333" s="331"/>
      <c r="K333" s="331"/>
      <c r="L333" s="331"/>
      <c r="M333" s="1"/>
      <c r="N333" s="1"/>
      <c r="O333" s="1"/>
      <c r="P333" s="1"/>
      <c r="Q333" s="1"/>
    </row>
    <row r="334" spans="1:17">
      <c r="A334" s="1"/>
      <c r="B334" s="1"/>
      <c r="G334" s="125"/>
      <c r="H334" s="331"/>
      <c r="I334" s="331"/>
      <c r="J334" s="331"/>
      <c r="K334" s="331"/>
      <c r="L334" s="331"/>
      <c r="M334" s="1"/>
      <c r="N334" s="1"/>
      <c r="O334" s="1"/>
      <c r="P334" s="1"/>
      <c r="Q334" s="1"/>
    </row>
    <row r="335" spans="1:17">
      <c r="A335" s="1"/>
      <c r="B335" s="1"/>
      <c r="G335" s="125"/>
      <c r="H335" s="331"/>
      <c r="I335" s="331"/>
      <c r="J335" s="331"/>
      <c r="K335" s="331"/>
      <c r="L335" s="331"/>
      <c r="M335" s="1"/>
      <c r="N335" s="1"/>
      <c r="O335" s="1"/>
      <c r="P335" s="1"/>
      <c r="Q335" s="1"/>
    </row>
    <row r="336" spans="1:17">
      <c r="A336" s="1"/>
      <c r="B336" s="1"/>
      <c r="G336" s="125"/>
      <c r="H336" s="331"/>
      <c r="I336" s="331"/>
      <c r="J336" s="331"/>
      <c r="K336" s="331"/>
      <c r="L336" s="331"/>
      <c r="M336" s="1"/>
      <c r="N336" s="1"/>
      <c r="O336" s="1"/>
      <c r="P336" s="1"/>
      <c r="Q336" s="1"/>
    </row>
    <row r="337" spans="1:17">
      <c r="A337" s="1"/>
      <c r="B337" s="1"/>
      <c r="G337" s="125"/>
      <c r="H337" s="331"/>
      <c r="I337" s="331"/>
      <c r="J337" s="331"/>
      <c r="K337" s="331"/>
      <c r="L337" s="331"/>
      <c r="M337" s="1"/>
      <c r="N337" s="1"/>
      <c r="O337" s="1"/>
      <c r="P337" s="1"/>
      <c r="Q337" s="1"/>
    </row>
    <row r="338" spans="1:17">
      <c r="A338" s="1"/>
      <c r="B338" s="1"/>
      <c r="G338" s="125"/>
      <c r="H338" s="331"/>
      <c r="I338" s="331"/>
      <c r="J338" s="331"/>
      <c r="K338" s="331"/>
      <c r="L338" s="331"/>
      <c r="M338" s="1"/>
      <c r="N338" s="1"/>
      <c r="O338" s="1"/>
      <c r="P338" s="1"/>
      <c r="Q338" s="1"/>
    </row>
    <row r="339" spans="1:17">
      <c r="A339" s="1"/>
      <c r="B339" s="1"/>
      <c r="G339" s="125"/>
      <c r="H339" s="331"/>
      <c r="I339" s="331"/>
      <c r="J339" s="331"/>
      <c r="K339" s="331"/>
      <c r="L339" s="331"/>
      <c r="M339" s="1"/>
      <c r="N339" s="1"/>
      <c r="O339" s="1"/>
      <c r="P339" s="1"/>
      <c r="Q339" s="1"/>
    </row>
    <row r="340" spans="1:17">
      <c r="A340" s="1"/>
      <c r="B340" s="1"/>
      <c r="G340" s="125"/>
      <c r="H340" s="331"/>
      <c r="I340" s="331"/>
      <c r="J340" s="331"/>
      <c r="K340" s="331"/>
      <c r="L340" s="331"/>
      <c r="M340" s="1"/>
      <c r="N340" s="1"/>
      <c r="O340" s="1"/>
      <c r="P340" s="1"/>
      <c r="Q340" s="1"/>
    </row>
    <row r="341" spans="1:17">
      <c r="A341" s="1"/>
      <c r="B341" s="1"/>
      <c r="G341" s="125"/>
      <c r="H341" s="331"/>
      <c r="I341" s="331"/>
      <c r="J341" s="331"/>
      <c r="K341" s="331"/>
      <c r="L341" s="331"/>
      <c r="M341" s="1"/>
      <c r="N341" s="1"/>
      <c r="O341" s="1"/>
      <c r="P341" s="1"/>
      <c r="Q341" s="1"/>
    </row>
    <row r="342" spans="1:17">
      <c r="A342" s="1"/>
      <c r="B342" s="1"/>
      <c r="G342" s="125"/>
      <c r="H342" s="331"/>
      <c r="I342" s="331"/>
      <c r="J342" s="331"/>
      <c r="K342" s="331"/>
      <c r="L342" s="331"/>
      <c r="M342" s="1"/>
      <c r="N342" s="1"/>
      <c r="O342" s="1"/>
      <c r="P342" s="1"/>
      <c r="Q342" s="1"/>
    </row>
    <row r="343" spans="1:17">
      <c r="A343" s="1"/>
      <c r="B343" s="1"/>
      <c r="G343" s="125"/>
      <c r="H343" s="331"/>
      <c r="I343" s="331"/>
      <c r="J343" s="331"/>
      <c r="K343" s="331"/>
      <c r="L343" s="331"/>
      <c r="M343" s="1"/>
      <c r="N343" s="1"/>
      <c r="O343" s="1"/>
      <c r="P343" s="1"/>
      <c r="Q343" s="1"/>
    </row>
    <row r="344" spans="1:17">
      <c r="A344" s="1"/>
      <c r="B344" s="1"/>
      <c r="G344" s="125"/>
      <c r="H344" s="331"/>
      <c r="I344" s="331"/>
      <c r="J344" s="331"/>
      <c r="K344" s="331"/>
      <c r="L344" s="331"/>
      <c r="M344" s="1"/>
      <c r="N344" s="1"/>
      <c r="O344" s="1"/>
      <c r="P344" s="1"/>
      <c r="Q344" s="1"/>
    </row>
    <row r="345" spans="1:17">
      <c r="A345" s="1"/>
      <c r="B345" s="1"/>
      <c r="G345" s="125"/>
      <c r="H345" s="331"/>
      <c r="I345" s="331"/>
      <c r="J345" s="331"/>
      <c r="K345" s="331"/>
      <c r="L345" s="331"/>
      <c r="M345" s="1"/>
      <c r="N345" s="1"/>
      <c r="O345" s="1"/>
      <c r="P345" s="1"/>
      <c r="Q345" s="1"/>
    </row>
    <row r="346" spans="1:17">
      <c r="A346" s="1"/>
      <c r="B346" s="1"/>
      <c r="G346" s="125"/>
      <c r="H346" s="331"/>
      <c r="I346" s="331"/>
      <c r="J346" s="331"/>
      <c r="K346" s="331"/>
      <c r="L346" s="331"/>
      <c r="M346" s="1"/>
      <c r="N346" s="1"/>
      <c r="O346" s="1"/>
      <c r="P346" s="1"/>
      <c r="Q346" s="1"/>
    </row>
    <row r="347" spans="1:17">
      <c r="A347" s="1"/>
      <c r="B347" s="1"/>
      <c r="G347" s="125"/>
      <c r="H347" s="331"/>
      <c r="I347" s="331"/>
      <c r="J347" s="331"/>
      <c r="K347" s="331"/>
      <c r="L347" s="331"/>
      <c r="M347" s="1"/>
      <c r="N347" s="1"/>
      <c r="O347" s="1"/>
      <c r="P347" s="1"/>
      <c r="Q347" s="1"/>
    </row>
    <row r="348" spans="1:17">
      <c r="A348" s="1"/>
      <c r="B348" s="1"/>
      <c r="G348" s="125"/>
      <c r="H348" s="331"/>
      <c r="I348" s="331"/>
      <c r="J348" s="331"/>
      <c r="K348" s="331"/>
      <c r="L348" s="331"/>
      <c r="M348" s="1"/>
      <c r="N348" s="1"/>
      <c r="O348" s="1"/>
      <c r="P348" s="1"/>
      <c r="Q348" s="1"/>
    </row>
    <row r="349" spans="1:17">
      <c r="A349" s="1"/>
      <c r="B349" s="1"/>
      <c r="G349" s="125"/>
      <c r="H349" s="331"/>
      <c r="I349" s="331"/>
      <c r="J349" s="331"/>
      <c r="K349" s="331"/>
      <c r="L349" s="331"/>
      <c r="M349" s="1"/>
      <c r="N349" s="1"/>
      <c r="O349" s="1"/>
      <c r="P349" s="1"/>
      <c r="Q349" s="1"/>
    </row>
    <row r="350" spans="1:17">
      <c r="A350" s="1"/>
      <c r="B350" s="1"/>
      <c r="G350" s="125"/>
      <c r="H350" s="331"/>
      <c r="I350" s="331"/>
      <c r="J350" s="331"/>
      <c r="K350" s="331"/>
      <c r="L350" s="331"/>
      <c r="M350" s="1"/>
      <c r="N350" s="1"/>
      <c r="O350" s="1"/>
      <c r="P350" s="1"/>
      <c r="Q350" s="1"/>
    </row>
    <row r="351" spans="1:17">
      <c r="A351" s="1"/>
      <c r="B351" s="1"/>
      <c r="G351" s="125"/>
      <c r="H351" s="331"/>
      <c r="I351" s="331"/>
      <c r="J351" s="331"/>
      <c r="K351" s="331"/>
      <c r="L351" s="331"/>
      <c r="M351" s="1"/>
      <c r="N351" s="1"/>
      <c r="O351" s="1"/>
      <c r="P351" s="1"/>
      <c r="Q351" s="1"/>
    </row>
    <row r="352" spans="1:17">
      <c r="A352" s="1"/>
      <c r="B352" s="1"/>
      <c r="G352" s="125"/>
      <c r="H352" s="331"/>
      <c r="I352" s="331"/>
      <c r="J352" s="331"/>
      <c r="K352" s="331"/>
      <c r="L352" s="331"/>
      <c r="M352" s="1"/>
      <c r="N352" s="1"/>
      <c r="O352" s="1"/>
      <c r="P352" s="1"/>
      <c r="Q352" s="1"/>
    </row>
    <row r="353" spans="1:17">
      <c r="A353" s="1"/>
      <c r="B353" s="1"/>
      <c r="G353" s="125"/>
      <c r="H353" s="331"/>
      <c r="I353" s="331"/>
      <c r="J353" s="331"/>
      <c r="K353" s="331"/>
      <c r="L353" s="331"/>
      <c r="M353" s="1"/>
      <c r="N353" s="1"/>
      <c r="O353" s="1"/>
      <c r="P353" s="1"/>
      <c r="Q353" s="1"/>
    </row>
    <row r="354" spans="1:17">
      <c r="A354" s="1"/>
      <c r="B354" s="1"/>
      <c r="G354" s="125"/>
      <c r="H354" s="331"/>
      <c r="I354" s="331"/>
      <c r="J354" s="331"/>
      <c r="K354" s="331"/>
      <c r="L354" s="331"/>
      <c r="M354" s="1"/>
      <c r="N354" s="1"/>
      <c r="O354" s="1"/>
      <c r="P354" s="1"/>
      <c r="Q354" s="1"/>
    </row>
    <row r="355" spans="1:17">
      <c r="A355" s="1"/>
      <c r="B355" s="1"/>
      <c r="G355" s="125"/>
      <c r="H355" s="331"/>
      <c r="I355" s="331"/>
      <c r="J355" s="331"/>
      <c r="K355" s="331"/>
      <c r="L355" s="331"/>
      <c r="M355" s="1"/>
      <c r="N355" s="1"/>
      <c r="O355" s="1"/>
      <c r="P355" s="1"/>
      <c r="Q355" s="1"/>
    </row>
    <row r="356" spans="1:17">
      <c r="A356" s="1"/>
      <c r="B356" s="1"/>
      <c r="G356" s="125"/>
      <c r="H356" s="331"/>
      <c r="I356" s="331"/>
      <c r="J356" s="331"/>
      <c r="K356" s="331"/>
      <c r="L356" s="331"/>
      <c r="M356" s="1"/>
      <c r="N356" s="1"/>
      <c r="O356" s="1"/>
      <c r="P356" s="1"/>
      <c r="Q356" s="1"/>
    </row>
    <row r="357" spans="1:17">
      <c r="A357" s="1"/>
      <c r="B357" s="1"/>
      <c r="G357" s="125"/>
      <c r="H357" s="331"/>
      <c r="I357" s="331"/>
      <c r="J357" s="331"/>
      <c r="K357" s="331"/>
      <c r="L357" s="331"/>
      <c r="M357" s="1"/>
      <c r="N357" s="1"/>
      <c r="O357" s="1"/>
      <c r="P357" s="1"/>
      <c r="Q357" s="1"/>
    </row>
    <row r="358" spans="1:17">
      <c r="A358" s="1"/>
      <c r="B358" s="1"/>
      <c r="G358" s="125"/>
      <c r="H358" s="331"/>
      <c r="I358" s="331"/>
      <c r="J358" s="331"/>
      <c r="K358" s="331"/>
      <c r="L358" s="331"/>
      <c r="M358" s="1"/>
      <c r="N358" s="1"/>
      <c r="O358" s="1"/>
      <c r="P358" s="1"/>
      <c r="Q358" s="1"/>
    </row>
    <row r="359" spans="1:17">
      <c r="A359" s="1"/>
      <c r="B359" s="1"/>
      <c r="G359" s="125"/>
      <c r="H359" s="331"/>
      <c r="I359" s="331"/>
      <c r="J359" s="331"/>
      <c r="K359" s="331"/>
      <c r="L359" s="331"/>
      <c r="M359" s="1"/>
      <c r="N359" s="1"/>
      <c r="O359" s="1"/>
      <c r="P359" s="1"/>
      <c r="Q359" s="1"/>
    </row>
    <row r="360" spans="1:17">
      <c r="A360" s="1"/>
      <c r="B360" s="1"/>
      <c r="G360" s="125"/>
      <c r="H360" s="331"/>
      <c r="I360" s="331"/>
      <c r="J360" s="331"/>
      <c r="K360" s="331"/>
      <c r="L360" s="331"/>
      <c r="M360" s="1"/>
      <c r="N360" s="1"/>
      <c r="O360" s="1"/>
      <c r="P360" s="1"/>
      <c r="Q360" s="1"/>
    </row>
    <row r="361" spans="1:17">
      <c r="A361" s="1"/>
      <c r="B361" s="1"/>
      <c r="G361" s="125"/>
      <c r="H361" s="331"/>
      <c r="I361" s="331"/>
      <c r="J361" s="331"/>
      <c r="K361" s="331"/>
      <c r="L361" s="331"/>
      <c r="M361" s="1"/>
      <c r="N361" s="1"/>
      <c r="O361" s="1"/>
      <c r="P361" s="1"/>
      <c r="Q361" s="1"/>
    </row>
    <row r="362" spans="1:17">
      <c r="A362" s="1"/>
      <c r="B362" s="1"/>
      <c r="G362" s="125"/>
      <c r="H362" s="331"/>
      <c r="I362" s="331"/>
      <c r="J362" s="331"/>
      <c r="K362" s="331"/>
      <c r="L362" s="331"/>
      <c r="M362" s="1"/>
      <c r="N362" s="1"/>
      <c r="O362" s="1"/>
      <c r="P362" s="1"/>
      <c r="Q362" s="1"/>
    </row>
    <row r="363" spans="1:17">
      <c r="A363" s="1"/>
      <c r="B363" s="1"/>
      <c r="G363" s="125"/>
      <c r="H363" s="331"/>
      <c r="I363" s="331"/>
      <c r="J363" s="331"/>
      <c r="K363" s="331"/>
      <c r="L363" s="331"/>
      <c r="M363" s="1"/>
      <c r="N363" s="1"/>
      <c r="O363" s="1"/>
      <c r="P363" s="1"/>
      <c r="Q363" s="1"/>
    </row>
    <row r="364" spans="1:17">
      <c r="A364" s="1"/>
      <c r="B364" s="1"/>
      <c r="G364" s="125"/>
      <c r="H364" s="331"/>
      <c r="I364" s="331"/>
      <c r="J364" s="331"/>
      <c r="K364" s="331"/>
      <c r="L364" s="331"/>
      <c r="M364" s="1"/>
      <c r="N364" s="1"/>
      <c r="O364" s="1"/>
      <c r="P364" s="1"/>
      <c r="Q364" s="1"/>
    </row>
    <row r="365" spans="1:17">
      <c r="A365" s="1"/>
      <c r="B365" s="1"/>
      <c r="G365" s="125"/>
      <c r="H365" s="331"/>
      <c r="I365" s="331"/>
      <c r="J365" s="331"/>
      <c r="K365" s="331"/>
      <c r="L365" s="331"/>
      <c r="M365" s="1"/>
      <c r="N365" s="1"/>
      <c r="O365" s="1"/>
      <c r="P365" s="1"/>
      <c r="Q365" s="1"/>
    </row>
    <row r="366" spans="1:17">
      <c r="A366" s="1"/>
      <c r="B366" s="1"/>
      <c r="G366" s="125"/>
      <c r="H366" s="331"/>
      <c r="I366" s="331"/>
      <c r="J366" s="331"/>
      <c r="K366" s="331"/>
      <c r="L366" s="331"/>
      <c r="M366" s="1"/>
      <c r="N366" s="1"/>
      <c r="O366" s="1"/>
      <c r="P366" s="1"/>
      <c r="Q366" s="1"/>
    </row>
    <row r="367" spans="1:17">
      <c r="A367" s="1"/>
      <c r="B367" s="1"/>
      <c r="G367" s="125"/>
      <c r="H367" s="331"/>
      <c r="I367" s="331"/>
      <c r="J367" s="331"/>
      <c r="K367" s="331"/>
      <c r="L367" s="331"/>
      <c r="M367" s="1"/>
      <c r="N367" s="1"/>
      <c r="O367" s="1"/>
      <c r="P367" s="1"/>
      <c r="Q367" s="1"/>
    </row>
    <row r="368" spans="1:17">
      <c r="A368" s="1"/>
      <c r="B368" s="1"/>
      <c r="G368" s="125"/>
      <c r="H368" s="331"/>
      <c r="I368" s="331"/>
      <c r="J368" s="331"/>
      <c r="K368" s="331"/>
      <c r="L368" s="331"/>
      <c r="M368" s="1"/>
      <c r="N368" s="1"/>
      <c r="O368" s="1"/>
      <c r="P368" s="1"/>
      <c r="Q368" s="1"/>
    </row>
    <row r="369" spans="1:17">
      <c r="A369" s="1"/>
      <c r="B369" s="1"/>
      <c r="G369" s="125"/>
      <c r="H369" s="331"/>
      <c r="I369" s="331"/>
      <c r="J369" s="331"/>
      <c r="K369" s="331"/>
      <c r="L369" s="331"/>
      <c r="M369" s="1"/>
      <c r="N369" s="1"/>
      <c r="O369" s="1"/>
      <c r="P369" s="1"/>
      <c r="Q369" s="1"/>
    </row>
    <row r="370" spans="1:17">
      <c r="A370" s="1"/>
      <c r="B370" s="1"/>
      <c r="G370" s="125"/>
      <c r="H370" s="331"/>
      <c r="I370" s="331"/>
      <c r="J370" s="331"/>
      <c r="K370" s="331"/>
      <c r="L370" s="331"/>
      <c r="M370" s="1"/>
      <c r="N370" s="1"/>
      <c r="O370" s="1"/>
      <c r="P370" s="1"/>
      <c r="Q370" s="1"/>
    </row>
    <row r="371" spans="1:17">
      <c r="A371" s="1"/>
      <c r="B371" s="1"/>
      <c r="G371" s="125"/>
      <c r="H371" s="331"/>
      <c r="I371" s="331"/>
      <c r="J371" s="331"/>
      <c r="K371" s="331"/>
      <c r="L371" s="331"/>
      <c r="M371" s="1"/>
      <c r="N371" s="1"/>
      <c r="O371" s="1"/>
      <c r="P371" s="1"/>
      <c r="Q371" s="1"/>
    </row>
    <row r="372" spans="1:17">
      <c r="A372" s="1"/>
      <c r="B372" s="1"/>
      <c r="G372" s="125"/>
      <c r="H372" s="331"/>
      <c r="I372" s="331"/>
      <c r="J372" s="331"/>
      <c r="K372" s="331"/>
      <c r="L372" s="331"/>
      <c r="M372" s="1"/>
      <c r="N372" s="1"/>
      <c r="O372" s="1"/>
      <c r="P372" s="1"/>
      <c r="Q372" s="1"/>
    </row>
    <row r="373" spans="1:17">
      <c r="A373" s="1"/>
      <c r="B373" s="1"/>
      <c r="G373" s="125"/>
      <c r="H373" s="331"/>
      <c r="I373" s="331"/>
      <c r="J373" s="331"/>
      <c r="K373" s="331"/>
      <c r="L373" s="331"/>
      <c r="M373" s="1"/>
      <c r="N373" s="1"/>
      <c r="O373" s="1"/>
      <c r="P373" s="1"/>
      <c r="Q373" s="1"/>
    </row>
    <row r="374" spans="1:17">
      <c r="A374" s="1"/>
      <c r="B374" s="1"/>
      <c r="G374" s="125"/>
      <c r="H374" s="331"/>
      <c r="I374" s="331"/>
      <c r="J374" s="331"/>
      <c r="K374" s="331"/>
      <c r="L374" s="331"/>
      <c r="M374" s="1"/>
      <c r="N374" s="1"/>
      <c r="O374" s="1"/>
      <c r="P374" s="1"/>
      <c r="Q374" s="1"/>
    </row>
    <row r="375" spans="1:17">
      <c r="A375" s="1"/>
      <c r="B375" s="1"/>
      <c r="G375" s="125"/>
      <c r="H375" s="331"/>
      <c r="I375" s="331"/>
      <c r="J375" s="331"/>
      <c r="K375" s="331"/>
      <c r="L375" s="331"/>
      <c r="M375" s="1"/>
      <c r="N375" s="1"/>
      <c r="O375" s="1"/>
      <c r="P375" s="1"/>
      <c r="Q375" s="1"/>
    </row>
    <row r="376" spans="1:17">
      <c r="A376" s="1"/>
      <c r="B376" s="1"/>
      <c r="G376" s="125"/>
      <c r="H376" s="331"/>
      <c r="I376" s="331"/>
      <c r="J376" s="331"/>
      <c r="K376" s="331"/>
      <c r="L376" s="331"/>
      <c r="M376" s="1"/>
      <c r="N376" s="1"/>
      <c r="O376" s="1"/>
      <c r="P376" s="1"/>
      <c r="Q376" s="1"/>
    </row>
    <row r="377" spans="1:17">
      <c r="A377" s="1"/>
      <c r="B377" s="1"/>
      <c r="G377" s="125"/>
      <c r="H377" s="331"/>
      <c r="I377" s="331"/>
      <c r="J377" s="331"/>
      <c r="K377" s="331"/>
      <c r="L377" s="331"/>
      <c r="M377" s="1"/>
      <c r="N377" s="1"/>
      <c r="O377" s="1"/>
      <c r="P377" s="1"/>
      <c r="Q377" s="1"/>
    </row>
    <row r="378" spans="1:17">
      <c r="A378" s="1"/>
      <c r="B378" s="1"/>
      <c r="G378" s="125"/>
      <c r="H378" s="331"/>
      <c r="I378" s="331"/>
      <c r="J378" s="331"/>
      <c r="K378" s="331"/>
      <c r="L378" s="331"/>
      <c r="M378" s="1"/>
      <c r="N378" s="1"/>
      <c r="O378" s="1"/>
      <c r="P378" s="1"/>
      <c r="Q378" s="1"/>
    </row>
    <row r="379" spans="1:17">
      <c r="A379" s="1"/>
      <c r="B379" s="1"/>
      <c r="G379" s="125"/>
      <c r="H379" s="331"/>
      <c r="I379" s="331"/>
      <c r="J379" s="331"/>
      <c r="K379" s="331"/>
      <c r="L379" s="331"/>
      <c r="M379" s="1"/>
      <c r="N379" s="1"/>
      <c r="O379" s="1"/>
      <c r="P379" s="1"/>
      <c r="Q379" s="1"/>
    </row>
    <row r="380" spans="1:17">
      <c r="A380" s="1"/>
      <c r="B380" s="1"/>
      <c r="G380" s="125"/>
      <c r="H380" s="331"/>
      <c r="I380" s="331"/>
      <c r="J380" s="331"/>
      <c r="K380" s="331"/>
      <c r="L380" s="331"/>
      <c r="M380" s="1"/>
      <c r="N380" s="1"/>
      <c r="O380" s="1"/>
      <c r="P380" s="1"/>
      <c r="Q380" s="1"/>
    </row>
    <row r="381" spans="1:17">
      <c r="A381" s="1"/>
      <c r="B381" s="1"/>
      <c r="G381" s="125"/>
      <c r="H381" s="331"/>
      <c r="I381" s="331"/>
      <c r="J381" s="331"/>
      <c r="K381" s="331"/>
      <c r="L381" s="331"/>
      <c r="M381" s="1"/>
      <c r="N381" s="1"/>
      <c r="O381" s="1"/>
      <c r="P381" s="1"/>
      <c r="Q381" s="1"/>
    </row>
    <row r="382" spans="1:17">
      <c r="A382" s="1"/>
      <c r="B382" s="1"/>
      <c r="G382" s="125"/>
      <c r="H382" s="331"/>
      <c r="I382" s="331"/>
      <c r="J382" s="331"/>
      <c r="K382" s="331"/>
      <c r="L382" s="331"/>
      <c r="M382" s="1"/>
      <c r="N382" s="1"/>
      <c r="O382" s="1"/>
      <c r="P382" s="1"/>
      <c r="Q382" s="1"/>
    </row>
    <row r="383" spans="1:17">
      <c r="A383" s="1"/>
      <c r="B383" s="1"/>
      <c r="G383" s="125"/>
      <c r="H383" s="331"/>
      <c r="I383" s="331"/>
      <c r="J383" s="331"/>
      <c r="K383" s="331"/>
      <c r="L383" s="331"/>
      <c r="M383" s="1"/>
      <c r="N383" s="1"/>
      <c r="O383" s="1"/>
      <c r="P383" s="1"/>
      <c r="Q383" s="1"/>
    </row>
    <row r="384" spans="1:17">
      <c r="A384" s="1"/>
      <c r="B384" s="1"/>
      <c r="G384" s="125"/>
      <c r="H384" s="331"/>
      <c r="I384" s="331"/>
      <c r="J384" s="331"/>
      <c r="K384" s="331"/>
      <c r="L384" s="331"/>
      <c r="M384" s="1"/>
      <c r="N384" s="1"/>
      <c r="O384" s="1"/>
      <c r="P384" s="1"/>
      <c r="Q384" s="1"/>
    </row>
    <row r="385" spans="1:17">
      <c r="A385" s="1"/>
      <c r="B385" s="1"/>
      <c r="G385" s="125"/>
      <c r="H385" s="331"/>
      <c r="I385" s="331"/>
      <c r="J385" s="331"/>
      <c r="K385" s="331"/>
      <c r="L385" s="331"/>
      <c r="M385" s="1"/>
      <c r="N385" s="1"/>
      <c r="O385" s="1"/>
      <c r="P385" s="1"/>
      <c r="Q385" s="1"/>
    </row>
    <row r="386" spans="1:17">
      <c r="A386" s="1"/>
      <c r="B386" s="1"/>
      <c r="G386" s="125"/>
      <c r="H386" s="331"/>
      <c r="I386" s="331"/>
      <c r="J386" s="331"/>
      <c r="K386" s="331"/>
      <c r="L386" s="331"/>
      <c r="M386" s="1"/>
      <c r="N386" s="1"/>
      <c r="O386" s="1"/>
      <c r="P386" s="1"/>
      <c r="Q386" s="1"/>
    </row>
    <row r="387" spans="1:17">
      <c r="A387" s="1"/>
      <c r="B387" s="1"/>
      <c r="G387" s="125"/>
      <c r="H387" s="331"/>
      <c r="I387" s="331"/>
      <c r="J387" s="331"/>
      <c r="K387" s="331"/>
      <c r="L387" s="331"/>
      <c r="M387" s="1"/>
      <c r="N387" s="1"/>
      <c r="O387" s="1"/>
      <c r="P387" s="1"/>
      <c r="Q387" s="1"/>
    </row>
    <row r="388" spans="1:17">
      <c r="A388" s="1"/>
      <c r="B388" s="1"/>
      <c r="G388" s="125"/>
      <c r="H388" s="331"/>
      <c r="I388" s="331"/>
      <c r="J388" s="331"/>
      <c r="K388" s="331"/>
      <c r="L388" s="331"/>
      <c r="M388" s="1"/>
      <c r="N388" s="1"/>
      <c r="O388" s="1"/>
      <c r="P388" s="1"/>
      <c r="Q388" s="1"/>
    </row>
    <row r="389" spans="1:17">
      <c r="A389" s="1"/>
      <c r="B389" s="1"/>
      <c r="G389" s="125"/>
      <c r="H389" s="331"/>
      <c r="I389" s="331"/>
      <c r="J389" s="331"/>
      <c r="K389" s="331"/>
      <c r="L389" s="331"/>
      <c r="M389" s="1"/>
      <c r="N389" s="1"/>
      <c r="O389" s="1"/>
      <c r="P389" s="1"/>
      <c r="Q389" s="1"/>
    </row>
    <row r="390" spans="1:17">
      <c r="A390" s="1"/>
      <c r="B390" s="1"/>
      <c r="G390" s="125"/>
      <c r="H390" s="331"/>
      <c r="I390" s="331"/>
      <c r="J390" s="331"/>
      <c r="K390" s="331"/>
      <c r="L390" s="331"/>
      <c r="M390" s="1"/>
      <c r="N390" s="1"/>
      <c r="O390" s="1"/>
      <c r="P390" s="1"/>
      <c r="Q390" s="1"/>
    </row>
    <row r="391" spans="1:17">
      <c r="A391" s="1"/>
      <c r="B391" s="1"/>
      <c r="G391" s="125"/>
      <c r="H391" s="331"/>
      <c r="I391" s="331"/>
      <c r="J391" s="331"/>
      <c r="K391" s="331"/>
      <c r="L391" s="331"/>
      <c r="M391" s="1"/>
      <c r="N391" s="1"/>
      <c r="O391" s="1"/>
      <c r="P391" s="1"/>
      <c r="Q391" s="1"/>
    </row>
    <row r="392" spans="1:17">
      <c r="A392" s="1"/>
      <c r="B392" s="1"/>
      <c r="G392" s="125"/>
      <c r="H392" s="331"/>
      <c r="I392" s="331"/>
      <c r="J392" s="331"/>
      <c r="K392" s="331"/>
      <c r="L392" s="331"/>
      <c r="M392" s="1"/>
      <c r="N392" s="1"/>
      <c r="O392" s="1"/>
      <c r="P392" s="1"/>
      <c r="Q392" s="1"/>
    </row>
    <row r="393" spans="1:17">
      <c r="A393" s="1"/>
      <c r="B393" s="1"/>
      <c r="G393" s="125"/>
      <c r="H393" s="331"/>
      <c r="I393" s="331"/>
      <c r="J393" s="331"/>
      <c r="K393" s="331"/>
      <c r="L393" s="331"/>
      <c r="M393" s="1"/>
      <c r="N393" s="1"/>
      <c r="O393" s="1"/>
      <c r="P393" s="1"/>
      <c r="Q393" s="1"/>
    </row>
    <row r="394" spans="1:17">
      <c r="A394" s="1"/>
      <c r="B394" s="1"/>
      <c r="G394" s="125"/>
      <c r="H394" s="331"/>
      <c r="I394" s="331"/>
      <c r="J394" s="331"/>
      <c r="K394" s="331"/>
      <c r="L394" s="331"/>
      <c r="M394" s="1"/>
      <c r="N394" s="1"/>
      <c r="O394" s="1"/>
      <c r="P394" s="1"/>
      <c r="Q394" s="1"/>
    </row>
    <row r="395" spans="1:17">
      <c r="A395" s="1"/>
      <c r="B395" s="1"/>
      <c r="G395" s="125"/>
      <c r="H395" s="331"/>
      <c r="I395" s="331"/>
      <c r="J395" s="331"/>
      <c r="K395" s="331"/>
      <c r="L395" s="331"/>
      <c r="M395" s="1"/>
      <c r="N395" s="1"/>
      <c r="O395" s="1"/>
      <c r="P395" s="1"/>
      <c r="Q395" s="1"/>
    </row>
    <row r="396" spans="1:17">
      <c r="A396" s="1"/>
      <c r="B396" s="1"/>
      <c r="G396" s="125"/>
      <c r="H396" s="331"/>
      <c r="I396" s="331"/>
      <c r="J396" s="331"/>
      <c r="K396" s="331"/>
      <c r="L396" s="331"/>
      <c r="M396" s="1"/>
      <c r="N396" s="1"/>
      <c r="O396" s="1"/>
      <c r="P396" s="1"/>
      <c r="Q396" s="1"/>
    </row>
    <row r="397" spans="1:17">
      <c r="A397" s="1"/>
      <c r="B397" s="1"/>
      <c r="G397" s="125"/>
      <c r="H397" s="331"/>
      <c r="I397" s="331"/>
      <c r="J397" s="331"/>
      <c r="K397" s="331"/>
      <c r="L397" s="331"/>
      <c r="M397" s="1"/>
      <c r="N397" s="1"/>
      <c r="O397" s="1"/>
      <c r="P397" s="1"/>
      <c r="Q397" s="1"/>
    </row>
    <row r="398" spans="1:17">
      <c r="A398" s="1"/>
      <c r="B398" s="1"/>
      <c r="G398" s="125"/>
      <c r="H398" s="331"/>
      <c r="I398" s="331"/>
      <c r="J398" s="331"/>
      <c r="K398" s="331"/>
      <c r="L398" s="331"/>
      <c r="M398" s="1"/>
      <c r="N398" s="1"/>
      <c r="O398" s="1"/>
      <c r="P398" s="1"/>
      <c r="Q398" s="1"/>
    </row>
    <row r="399" spans="1:17">
      <c r="A399" s="1"/>
      <c r="B399" s="1"/>
      <c r="G399" s="125"/>
      <c r="H399" s="331"/>
      <c r="I399" s="331"/>
      <c r="J399" s="331"/>
      <c r="K399" s="331"/>
      <c r="L399" s="331"/>
      <c r="M399" s="1"/>
      <c r="N399" s="1"/>
      <c r="O399" s="1"/>
      <c r="P399" s="1"/>
      <c r="Q399" s="1"/>
    </row>
    <row r="400" spans="1:17">
      <c r="A400" s="1"/>
      <c r="B400" s="1"/>
      <c r="G400" s="125"/>
      <c r="H400" s="331"/>
      <c r="I400" s="331"/>
      <c r="J400" s="331"/>
      <c r="K400" s="331"/>
      <c r="L400" s="331"/>
      <c r="M400" s="1"/>
      <c r="N400" s="1"/>
      <c r="O400" s="1"/>
      <c r="P400" s="1"/>
      <c r="Q400" s="1"/>
    </row>
    <row r="401" spans="1:17">
      <c r="A401" s="1"/>
      <c r="B401" s="1"/>
      <c r="G401" s="125"/>
      <c r="H401" s="331"/>
      <c r="I401" s="331"/>
      <c r="J401" s="331"/>
      <c r="K401" s="331"/>
      <c r="L401" s="331"/>
      <c r="M401" s="1"/>
      <c r="N401" s="1"/>
      <c r="O401" s="1"/>
      <c r="P401" s="1"/>
      <c r="Q401" s="1"/>
    </row>
    <row r="402" spans="1:17">
      <c r="A402" s="1"/>
      <c r="B402" s="1"/>
      <c r="G402" s="125"/>
      <c r="H402" s="331"/>
      <c r="I402" s="331"/>
      <c r="J402" s="331"/>
      <c r="K402" s="331"/>
      <c r="L402" s="331"/>
      <c r="M402" s="1"/>
      <c r="N402" s="1"/>
      <c r="O402" s="1"/>
      <c r="P402" s="1"/>
      <c r="Q402" s="1"/>
    </row>
    <row r="403" spans="1:17">
      <c r="A403" s="1"/>
      <c r="B403" s="1"/>
      <c r="G403" s="125"/>
      <c r="H403" s="331"/>
      <c r="I403" s="331"/>
      <c r="J403" s="331"/>
      <c r="K403" s="331"/>
      <c r="L403" s="331"/>
      <c r="M403" s="1"/>
      <c r="N403" s="1"/>
      <c r="O403" s="1"/>
      <c r="P403" s="1"/>
      <c r="Q403" s="1"/>
    </row>
    <row r="404" spans="1:17">
      <c r="A404" s="1"/>
      <c r="B404" s="1"/>
      <c r="G404" s="125"/>
      <c r="H404" s="331"/>
      <c r="I404" s="331"/>
      <c r="J404" s="331"/>
      <c r="K404" s="331"/>
      <c r="L404" s="331"/>
      <c r="M404" s="1"/>
      <c r="N404" s="1"/>
      <c r="O404" s="1"/>
      <c r="P404" s="1"/>
      <c r="Q404" s="1"/>
    </row>
    <row r="405" spans="1:17">
      <c r="A405" s="1"/>
      <c r="B405" s="1"/>
      <c r="G405" s="125"/>
      <c r="H405" s="331"/>
      <c r="I405" s="331"/>
      <c r="J405" s="331"/>
      <c r="K405" s="331"/>
      <c r="L405" s="331"/>
      <c r="M405" s="1"/>
      <c r="N405" s="1"/>
      <c r="O405" s="1"/>
      <c r="P405" s="1"/>
      <c r="Q405" s="1"/>
    </row>
    <row r="406" spans="1:17">
      <c r="A406" s="1"/>
      <c r="B406" s="1"/>
      <c r="G406" s="125"/>
      <c r="H406" s="331"/>
      <c r="I406" s="331"/>
      <c r="J406" s="331"/>
      <c r="K406" s="331"/>
      <c r="L406" s="331"/>
      <c r="M406" s="1"/>
      <c r="N406" s="1"/>
      <c r="O406" s="1"/>
      <c r="P406" s="1"/>
      <c r="Q406" s="1"/>
    </row>
    <row r="407" spans="1:17">
      <c r="A407" s="1"/>
      <c r="B407" s="1"/>
      <c r="G407" s="125"/>
      <c r="H407" s="331"/>
      <c r="I407" s="331"/>
      <c r="J407" s="331"/>
      <c r="K407" s="331"/>
      <c r="L407" s="331"/>
      <c r="M407" s="1"/>
      <c r="N407" s="1"/>
      <c r="O407" s="1"/>
      <c r="P407" s="1"/>
      <c r="Q407" s="1"/>
    </row>
    <row r="408" spans="1:17">
      <c r="A408" s="1"/>
      <c r="B408" s="1"/>
      <c r="G408" s="125"/>
      <c r="H408" s="331"/>
      <c r="I408" s="331"/>
      <c r="J408" s="331"/>
      <c r="K408" s="331"/>
      <c r="L408" s="331"/>
      <c r="M408" s="1"/>
      <c r="N408" s="1"/>
      <c r="O408" s="1"/>
      <c r="P408" s="1"/>
      <c r="Q408" s="1"/>
    </row>
    <row r="409" spans="1:17">
      <c r="A409" s="1"/>
      <c r="B409" s="1"/>
      <c r="G409" s="125"/>
      <c r="H409" s="331"/>
      <c r="I409" s="331"/>
      <c r="J409" s="331"/>
      <c r="K409" s="331"/>
      <c r="L409" s="331"/>
      <c r="M409" s="1"/>
      <c r="N409" s="1"/>
      <c r="O409" s="1"/>
      <c r="P409" s="1"/>
      <c r="Q409" s="1"/>
    </row>
    <row r="410" spans="1:17">
      <c r="A410" s="1"/>
      <c r="B410" s="1"/>
      <c r="G410" s="125"/>
      <c r="H410" s="331"/>
      <c r="I410" s="331"/>
      <c r="J410" s="331"/>
      <c r="K410" s="331"/>
      <c r="L410" s="331"/>
      <c r="M410" s="1"/>
      <c r="N410" s="1"/>
      <c r="O410" s="1"/>
      <c r="P410" s="1"/>
      <c r="Q410" s="1"/>
    </row>
    <row r="411" spans="1:17">
      <c r="A411" s="1"/>
      <c r="B411" s="1"/>
      <c r="G411" s="125"/>
      <c r="H411" s="331"/>
      <c r="I411" s="331"/>
      <c r="J411" s="331"/>
      <c r="K411" s="331"/>
      <c r="L411" s="331"/>
      <c r="M411" s="1"/>
      <c r="N411" s="1"/>
      <c r="O411" s="1"/>
      <c r="P411" s="1"/>
      <c r="Q411" s="1"/>
    </row>
    <row r="412" spans="1:17">
      <c r="A412" s="1"/>
      <c r="B412" s="1"/>
      <c r="G412" s="125"/>
      <c r="H412" s="331"/>
      <c r="I412" s="331"/>
      <c r="J412" s="331"/>
      <c r="K412" s="331"/>
      <c r="L412" s="331"/>
      <c r="M412" s="1"/>
      <c r="N412" s="1"/>
      <c r="O412" s="1"/>
      <c r="P412" s="1"/>
      <c r="Q412" s="1"/>
    </row>
    <row r="413" spans="1:17">
      <c r="A413" s="1"/>
      <c r="B413" s="1"/>
      <c r="G413" s="125"/>
      <c r="H413" s="331"/>
      <c r="I413" s="331"/>
      <c r="J413" s="331"/>
      <c r="K413" s="331"/>
      <c r="L413" s="331"/>
      <c r="M413" s="1"/>
      <c r="N413" s="1"/>
      <c r="O413" s="1"/>
      <c r="P413" s="1"/>
      <c r="Q413" s="1"/>
    </row>
    <row r="414" spans="1:17">
      <c r="A414" s="1"/>
      <c r="B414" s="1"/>
      <c r="G414" s="125"/>
      <c r="H414" s="331"/>
      <c r="I414" s="331"/>
      <c r="J414" s="331"/>
      <c r="K414" s="331"/>
      <c r="L414" s="331"/>
      <c r="M414" s="1"/>
      <c r="N414" s="1"/>
      <c r="O414" s="1"/>
      <c r="P414" s="1"/>
      <c r="Q414" s="1"/>
    </row>
    <row r="415" spans="1:17">
      <c r="A415" s="1"/>
      <c r="B415" s="1"/>
      <c r="G415" s="125"/>
      <c r="H415" s="331"/>
      <c r="I415" s="331"/>
      <c r="J415" s="331"/>
      <c r="K415" s="331"/>
      <c r="L415" s="331"/>
      <c r="M415" s="1"/>
      <c r="N415" s="1"/>
      <c r="O415" s="1"/>
      <c r="P415" s="1"/>
      <c r="Q415" s="1"/>
    </row>
    <row r="416" spans="1:17">
      <c r="A416" s="1"/>
      <c r="B416" s="1"/>
      <c r="G416" s="125"/>
      <c r="H416" s="331"/>
      <c r="I416" s="331"/>
      <c r="J416" s="331"/>
      <c r="K416" s="331"/>
      <c r="L416" s="331"/>
      <c r="M416" s="1"/>
      <c r="N416" s="1"/>
      <c r="O416" s="1"/>
      <c r="P416" s="1"/>
      <c r="Q416" s="1"/>
    </row>
    <row r="417" spans="1:17">
      <c r="A417" s="1"/>
      <c r="B417" s="1"/>
      <c r="G417" s="125"/>
      <c r="H417" s="331"/>
      <c r="I417" s="331"/>
      <c r="J417" s="331"/>
      <c r="K417" s="331"/>
      <c r="L417" s="331"/>
      <c r="M417" s="1"/>
      <c r="N417" s="1"/>
      <c r="O417" s="1"/>
      <c r="P417" s="1"/>
      <c r="Q417" s="1"/>
    </row>
    <row r="418" spans="1:17">
      <c r="A418" s="1"/>
      <c r="B418" s="1"/>
      <c r="G418" s="125"/>
      <c r="H418" s="331"/>
      <c r="I418" s="331"/>
      <c r="J418" s="331"/>
      <c r="K418" s="331"/>
      <c r="L418" s="331"/>
      <c r="M418" s="1"/>
      <c r="N418" s="1"/>
      <c r="O418" s="1"/>
      <c r="P418" s="1"/>
      <c r="Q418" s="1"/>
    </row>
    <row r="419" spans="1:17">
      <c r="A419" s="1"/>
      <c r="B419" s="1"/>
      <c r="G419" s="125"/>
      <c r="H419" s="331"/>
      <c r="I419" s="331"/>
      <c r="J419" s="331"/>
      <c r="K419" s="331"/>
      <c r="L419" s="331"/>
      <c r="M419" s="1"/>
      <c r="N419" s="1"/>
      <c r="O419" s="1"/>
      <c r="P419" s="1"/>
      <c r="Q419" s="1"/>
    </row>
    <row r="420" spans="1:17">
      <c r="A420" s="1"/>
      <c r="B420" s="1"/>
      <c r="G420" s="125"/>
      <c r="H420" s="331"/>
      <c r="I420" s="331"/>
      <c r="J420" s="331"/>
      <c r="K420" s="331"/>
      <c r="L420" s="331"/>
      <c r="M420" s="1"/>
      <c r="N420" s="1"/>
      <c r="O420" s="1"/>
      <c r="P420" s="1"/>
      <c r="Q420" s="1"/>
    </row>
    <row r="421" spans="1:17">
      <c r="A421" s="1"/>
      <c r="B421" s="1"/>
      <c r="G421" s="125"/>
      <c r="H421" s="331"/>
      <c r="I421" s="331"/>
      <c r="J421" s="331"/>
      <c r="K421" s="331"/>
      <c r="L421" s="331"/>
      <c r="M421" s="1"/>
      <c r="N421" s="1"/>
      <c r="O421" s="1"/>
      <c r="P421" s="1"/>
      <c r="Q421" s="1"/>
    </row>
    <row r="422" spans="1:17">
      <c r="A422" s="1"/>
      <c r="B422" s="1"/>
      <c r="G422" s="125"/>
      <c r="H422" s="331"/>
      <c r="I422" s="331"/>
      <c r="J422" s="331"/>
      <c r="K422" s="331"/>
      <c r="L422" s="331"/>
      <c r="M422" s="1"/>
      <c r="N422" s="1"/>
      <c r="O422" s="1"/>
      <c r="P422" s="1"/>
      <c r="Q422" s="1"/>
    </row>
    <row r="423" spans="1:17">
      <c r="A423" s="1"/>
      <c r="B423" s="1"/>
      <c r="G423" s="125"/>
      <c r="H423" s="331"/>
      <c r="I423" s="331"/>
      <c r="J423" s="331"/>
      <c r="K423" s="331"/>
      <c r="L423" s="331"/>
      <c r="M423" s="1"/>
      <c r="N423" s="1"/>
      <c r="O423" s="1"/>
      <c r="P423" s="1"/>
      <c r="Q423" s="1"/>
    </row>
    <row r="424" spans="1:17">
      <c r="A424" s="1"/>
      <c r="B424" s="1"/>
      <c r="G424" s="125"/>
      <c r="H424" s="331"/>
      <c r="I424" s="331"/>
      <c r="J424" s="331"/>
      <c r="K424" s="331"/>
      <c r="L424" s="331"/>
      <c r="M424" s="1"/>
      <c r="N424" s="1"/>
      <c r="O424" s="1"/>
      <c r="P424" s="1"/>
      <c r="Q424" s="1"/>
    </row>
    <row r="425" spans="1:17">
      <c r="A425" s="1"/>
      <c r="B425" s="1"/>
      <c r="G425" s="125"/>
      <c r="H425" s="331"/>
      <c r="I425" s="331"/>
      <c r="J425" s="331"/>
      <c r="K425" s="331"/>
      <c r="L425" s="331"/>
      <c r="M425" s="1"/>
      <c r="N425" s="1"/>
      <c r="O425" s="1"/>
      <c r="P425" s="1"/>
      <c r="Q425" s="1"/>
    </row>
    <row r="426" spans="1:17">
      <c r="A426" s="1"/>
      <c r="B426" s="1"/>
      <c r="G426" s="125"/>
      <c r="H426" s="331"/>
      <c r="I426" s="331"/>
      <c r="J426" s="331"/>
      <c r="K426" s="331"/>
      <c r="L426" s="331"/>
      <c r="M426" s="1"/>
      <c r="N426" s="1"/>
      <c r="O426" s="1"/>
      <c r="P426" s="1"/>
      <c r="Q426" s="1"/>
    </row>
    <row r="427" spans="1:17">
      <c r="A427" s="1"/>
      <c r="B427" s="1"/>
      <c r="G427" s="125"/>
      <c r="H427" s="331"/>
      <c r="I427" s="331"/>
      <c r="J427" s="331"/>
      <c r="K427" s="331"/>
      <c r="L427" s="331"/>
      <c r="M427" s="1"/>
      <c r="N427" s="1"/>
      <c r="O427" s="1"/>
      <c r="P427" s="1"/>
      <c r="Q427" s="1"/>
    </row>
    <row r="428" spans="1:17">
      <c r="A428" s="1"/>
      <c r="B428" s="1"/>
      <c r="G428" s="125"/>
      <c r="H428" s="331"/>
      <c r="I428" s="331"/>
      <c r="J428" s="331"/>
      <c r="K428" s="331"/>
      <c r="L428" s="331"/>
      <c r="M428" s="1"/>
      <c r="N428" s="1"/>
      <c r="O428" s="1"/>
      <c r="P428" s="1"/>
      <c r="Q428" s="1"/>
    </row>
    <row r="429" spans="1:17">
      <c r="A429" s="1"/>
      <c r="B429" s="1"/>
      <c r="G429" s="125"/>
      <c r="H429" s="331"/>
      <c r="I429" s="331"/>
      <c r="J429" s="331"/>
      <c r="K429" s="331"/>
      <c r="L429" s="331"/>
      <c r="M429" s="1"/>
      <c r="N429" s="1"/>
      <c r="O429" s="1"/>
      <c r="P429" s="1"/>
      <c r="Q429" s="1"/>
    </row>
    <row r="430" spans="1:17">
      <c r="A430" s="1"/>
      <c r="B430" s="1"/>
      <c r="G430" s="125"/>
      <c r="H430" s="331"/>
      <c r="I430" s="331"/>
      <c r="J430" s="331"/>
      <c r="K430" s="331"/>
      <c r="L430" s="331"/>
      <c r="M430" s="1"/>
      <c r="N430" s="1"/>
      <c r="O430" s="1"/>
      <c r="P430" s="1"/>
      <c r="Q430" s="1"/>
    </row>
    <row r="431" spans="1:17">
      <c r="A431" s="1"/>
      <c r="B431" s="1"/>
      <c r="G431" s="125"/>
      <c r="H431" s="331"/>
      <c r="I431" s="331"/>
      <c r="J431" s="331"/>
      <c r="K431" s="331"/>
      <c r="L431" s="331"/>
      <c r="M431" s="1"/>
      <c r="N431" s="1"/>
      <c r="O431" s="1"/>
      <c r="P431" s="1"/>
      <c r="Q431" s="1"/>
    </row>
    <row r="432" spans="1:17">
      <c r="A432" s="1"/>
      <c r="B432" s="1"/>
      <c r="G432" s="125"/>
      <c r="H432" s="331"/>
      <c r="I432" s="331"/>
      <c r="J432" s="331"/>
      <c r="K432" s="331"/>
      <c r="L432" s="331"/>
      <c r="M432" s="1"/>
      <c r="N432" s="1"/>
      <c r="O432" s="1"/>
      <c r="P432" s="1"/>
      <c r="Q432" s="1"/>
    </row>
    <row r="433" spans="1:17">
      <c r="A433" s="1"/>
      <c r="B433" s="1"/>
      <c r="G433" s="125"/>
      <c r="H433" s="331"/>
      <c r="I433" s="331"/>
      <c r="J433" s="331"/>
      <c r="K433" s="331"/>
      <c r="L433" s="331"/>
      <c r="M433" s="1"/>
      <c r="N433" s="1"/>
      <c r="O433" s="1"/>
      <c r="P433" s="1"/>
      <c r="Q433" s="1"/>
    </row>
    <row r="434" spans="1:17">
      <c r="A434" s="1"/>
      <c r="B434" s="1"/>
      <c r="G434" s="125"/>
      <c r="H434" s="331"/>
      <c r="I434" s="331"/>
      <c r="J434" s="331"/>
      <c r="K434" s="331"/>
      <c r="L434" s="331"/>
      <c r="M434" s="1"/>
      <c r="N434" s="1"/>
      <c r="O434" s="1"/>
      <c r="P434" s="1"/>
      <c r="Q434" s="1"/>
    </row>
    <row r="435" spans="1:17">
      <c r="A435" s="1"/>
      <c r="B435" s="1"/>
      <c r="G435" s="125"/>
      <c r="H435" s="331"/>
      <c r="I435" s="331"/>
      <c r="J435" s="331"/>
      <c r="K435" s="331"/>
      <c r="L435" s="331"/>
      <c r="M435" s="1"/>
      <c r="N435" s="1"/>
      <c r="O435" s="1"/>
      <c r="P435" s="1"/>
      <c r="Q435" s="1"/>
    </row>
    <row r="436" spans="1:17">
      <c r="A436" s="1"/>
      <c r="B436" s="1"/>
      <c r="G436" s="125"/>
      <c r="H436" s="331"/>
      <c r="I436" s="331"/>
      <c r="J436" s="331"/>
      <c r="K436" s="331"/>
      <c r="L436" s="331"/>
      <c r="M436" s="1"/>
      <c r="N436" s="1"/>
      <c r="O436" s="1"/>
      <c r="P436" s="1"/>
      <c r="Q436" s="1"/>
    </row>
    <row r="437" spans="1:17">
      <c r="A437" s="1"/>
      <c r="B437" s="1"/>
      <c r="G437" s="125"/>
      <c r="H437" s="331"/>
      <c r="I437" s="331"/>
      <c r="J437" s="331"/>
      <c r="K437" s="331"/>
      <c r="L437" s="331"/>
      <c r="M437" s="1"/>
      <c r="N437" s="1"/>
      <c r="O437" s="1"/>
      <c r="P437" s="1"/>
      <c r="Q437" s="1"/>
    </row>
    <row r="438" spans="1:17">
      <c r="A438" s="1"/>
      <c r="B438" s="1"/>
      <c r="G438" s="125"/>
      <c r="H438" s="331"/>
      <c r="I438" s="331"/>
      <c r="J438" s="331"/>
      <c r="K438" s="331"/>
      <c r="L438" s="331"/>
      <c r="M438" s="1"/>
      <c r="N438" s="1"/>
      <c r="O438" s="1"/>
      <c r="P438" s="1"/>
      <c r="Q438" s="1"/>
    </row>
    <row r="439" spans="1:17">
      <c r="A439" s="1"/>
      <c r="B439" s="1"/>
      <c r="G439" s="125"/>
      <c r="H439" s="331"/>
      <c r="I439" s="331"/>
      <c r="J439" s="331"/>
      <c r="K439" s="331"/>
      <c r="L439" s="331"/>
      <c r="M439" s="1"/>
      <c r="N439" s="1"/>
      <c r="O439" s="1"/>
      <c r="P439" s="1"/>
      <c r="Q439" s="1"/>
    </row>
    <row r="440" spans="1:17">
      <c r="A440" s="1"/>
      <c r="B440" s="1"/>
      <c r="G440" s="125"/>
      <c r="H440" s="331"/>
      <c r="I440" s="331"/>
      <c r="J440" s="331"/>
      <c r="K440" s="331"/>
      <c r="L440" s="331"/>
      <c r="M440" s="1"/>
      <c r="N440" s="1"/>
      <c r="O440" s="1"/>
      <c r="P440" s="1"/>
      <c r="Q440" s="1"/>
    </row>
    <row r="441" spans="1:17">
      <c r="A441" s="1"/>
      <c r="B441" s="1"/>
      <c r="G441" s="125"/>
      <c r="H441" s="331"/>
      <c r="I441" s="331"/>
      <c r="J441" s="331"/>
      <c r="K441" s="331"/>
      <c r="L441" s="331"/>
      <c r="M441" s="1"/>
      <c r="N441" s="1"/>
      <c r="O441" s="1"/>
      <c r="P441" s="1"/>
      <c r="Q441" s="1"/>
    </row>
    <row r="442" spans="1:17">
      <c r="A442" s="1"/>
      <c r="B442" s="1"/>
      <c r="G442" s="125"/>
      <c r="H442" s="331"/>
      <c r="I442" s="331"/>
      <c r="J442" s="331"/>
      <c r="K442" s="331"/>
      <c r="L442" s="331"/>
      <c r="M442" s="1"/>
      <c r="N442" s="1"/>
      <c r="O442" s="1"/>
      <c r="P442" s="1"/>
      <c r="Q442" s="1"/>
    </row>
    <row r="443" spans="1:17">
      <c r="A443" s="1"/>
      <c r="B443" s="1"/>
      <c r="G443" s="125"/>
      <c r="H443" s="331"/>
      <c r="I443" s="331"/>
      <c r="J443" s="331"/>
      <c r="K443" s="331"/>
      <c r="L443" s="331"/>
      <c r="M443" s="1"/>
      <c r="N443" s="1"/>
      <c r="O443" s="1"/>
      <c r="P443" s="1"/>
      <c r="Q443" s="1"/>
    </row>
    <row r="444" spans="1:17">
      <c r="A444" s="1"/>
      <c r="B444" s="1"/>
      <c r="G444" s="125"/>
      <c r="H444" s="331"/>
      <c r="I444" s="331"/>
      <c r="J444" s="331"/>
      <c r="K444" s="331"/>
      <c r="L444" s="331"/>
      <c r="M444" s="1"/>
      <c r="N444" s="1"/>
      <c r="O444" s="1"/>
      <c r="P444" s="1"/>
      <c r="Q444" s="1"/>
    </row>
    <row r="445" spans="1:17">
      <c r="A445" s="1"/>
      <c r="B445" s="1"/>
      <c r="G445" s="125"/>
      <c r="H445" s="331"/>
      <c r="I445" s="331"/>
      <c r="J445" s="331"/>
      <c r="K445" s="331"/>
      <c r="L445" s="331"/>
      <c r="M445" s="1"/>
      <c r="N445" s="1"/>
      <c r="O445" s="1"/>
      <c r="P445" s="1"/>
      <c r="Q445" s="1"/>
    </row>
    <row r="446" spans="1:17">
      <c r="A446" s="1"/>
      <c r="B446" s="1"/>
      <c r="G446" s="125"/>
      <c r="H446" s="331"/>
      <c r="I446" s="331"/>
      <c r="J446" s="331"/>
      <c r="K446" s="331"/>
      <c r="L446" s="331"/>
      <c r="M446" s="1"/>
      <c r="N446" s="1"/>
      <c r="O446" s="1"/>
      <c r="P446" s="1"/>
      <c r="Q446" s="1"/>
    </row>
    <row r="447" spans="1:17">
      <c r="A447" s="1"/>
      <c r="B447" s="1"/>
      <c r="G447" s="125"/>
      <c r="H447" s="331"/>
      <c r="I447" s="331"/>
      <c r="J447" s="331"/>
      <c r="K447" s="331"/>
      <c r="L447" s="331"/>
      <c r="M447" s="1"/>
      <c r="N447" s="1"/>
      <c r="O447" s="1"/>
      <c r="P447" s="1"/>
      <c r="Q447" s="1"/>
    </row>
    <row r="448" spans="1:17">
      <c r="A448" s="1"/>
      <c r="B448" s="1"/>
      <c r="G448" s="125"/>
      <c r="H448" s="331"/>
      <c r="I448" s="331"/>
      <c r="J448" s="331"/>
      <c r="K448" s="331"/>
      <c r="L448" s="331"/>
      <c r="M448" s="1"/>
      <c r="N448" s="1"/>
      <c r="O448" s="1"/>
      <c r="P448" s="1"/>
      <c r="Q448" s="1"/>
    </row>
    <row r="449" spans="1:17">
      <c r="A449" s="1"/>
      <c r="B449" s="1"/>
      <c r="G449" s="125"/>
      <c r="H449" s="331"/>
      <c r="I449" s="331"/>
      <c r="J449" s="331"/>
      <c r="K449" s="331"/>
      <c r="L449" s="331"/>
      <c r="M449" s="1"/>
      <c r="N449" s="1"/>
      <c r="O449" s="1"/>
      <c r="P449" s="1"/>
      <c r="Q449" s="1"/>
    </row>
    <row r="450" spans="1:17">
      <c r="A450" s="1"/>
      <c r="B450" s="1"/>
      <c r="G450" s="125"/>
      <c r="H450" s="331"/>
      <c r="I450" s="331"/>
      <c r="J450" s="331"/>
      <c r="K450" s="331"/>
      <c r="L450" s="331"/>
      <c r="M450" s="1"/>
      <c r="N450" s="1"/>
      <c r="O450" s="1"/>
      <c r="P450" s="1"/>
      <c r="Q450" s="1"/>
    </row>
    <row r="451" spans="1:17">
      <c r="A451" s="1"/>
      <c r="B451" s="1"/>
      <c r="G451" s="125"/>
      <c r="H451" s="331"/>
      <c r="I451" s="331"/>
      <c r="J451" s="331"/>
      <c r="K451" s="331"/>
      <c r="L451" s="331"/>
      <c r="M451" s="1"/>
      <c r="N451" s="1"/>
      <c r="O451" s="1"/>
      <c r="P451" s="1"/>
      <c r="Q451" s="1"/>
    </row>
    <row r="452" spans="1:17">
      <c r="A452" s="1"/>
      <c r="B452" s="1"/>
      <c r="G452" s="125"/>
      <c r="H452" s="331"/>
      <c r="I452" s="331"/>
      <c r="J452" s="331"/>
      <c r="K452" s="331"/>
      <c r="L452" s="331"/>
      <c r="M452" s="1"/>
      <c r="N452" s="1"/>
      <c r="O452" s="1"/>
      <c r="P452" s="1"/>
      <c r="Q452" s="1"/>
    </row>
    <row r="453" spans="1:17">
      <c r="A453" s="1"/>
      <c r="B453" s="1"/>
      <c r="G453" s="125"/>
      <c r="H453" s="331"/>
      <c r="I453" s="331"/>
      <c r="J453" s="331"/>
      <c r="K453" s="331"/>
      <c r="L453" s="331"/>
      <c r="M453" s="1"/>
      <c r="N453" s="1"/>
      <c r="O453" s="1"/>
      <c r="P453" s="1"/>
      <c r="Q453" s="1"/>
    </row>
    <row r="454" spans="1:17">
      <c r="A454" s="1"/>
      <c r="B454" s="1"/>
      <c r="G454" s="125"/>
      <c r="H454" s="331"/>
      <c r="I454" s="331"/>
      <c r="J454" s="331"/>
      <c r="K454" s="331"/>
      <c r="L454" s="331"/>
      <c r="M454" s="1"/>
      <c r="N454" s="1"/>
      <c r="O454" s="1"/>
      <c r="P454" s="1"/>
      <c r="Q454" s="1"/>
    </row>
    <row r="455" spans="1:17">
      <c r="A455" s="1"/>
      <c r="B455" s="1"/>
      <c r="G455" s="125"/>
      <c r="H455" s="331"/>
      <c r="I455" s="331"/>
      <c r="J455" s="331"/>
      <c r="K455" s="331"/>
      <c r="L455" s="331"/>
      <c r="M455" s="1"/>
      <c r="N455" s="1"/>
      <c r="O455" s="1"/>
      <c r="P455" s="1"/>
      <c r="Q455" s="1"/>
    </row>
    <row r="456" spans="1:17">
      <c r="A456" s="1"/>
      <c r="B456" s="1"/>
      <c r="G456" s="125"/>
      <c r="H456" s="331"/>
      <c r="I456" s="331"/>
      <c r="J456" s="331"/>
      <c r="K456" s="331"/>
      <c r="L456" s="331"/>
      <c r="M456" s="1"/>
      <c r="N456" s="1"/>
      <c r="O456" s="1"/>
      <c r="P456" s="1"/>
      <c r="Q456" s="1"/>
    </row>
    <row r="457" spans="1:17">
      <c r="A457" s="1"/>
      <c r="B457" s="1"/>
      <c r="G457" s="125"/>
      <c r="H457" s="331"/>
      <c r="I457" s="331"/>
      <c r="J457" s="331"/>
      <c r="K457" s="331"/>
      <c r="L457" s="331"/>
      <c r="M457" s="1"/>
      <c r="N457" s="1"/>
      <c r="O457" s="1"/>
      <c r="P457" s="1"/>
      <c r="Q457" s="1"/>
    </row>
    <row r="458" spans="1:17">
      <c r="A458" s="1"/>
      <c r="B458" s="1"/>
      <c r="G458" s="125"/>
      <c r="H458" s="331"/>
      <c r="I458" s="331"/>
      <c r="J458" s="331"/>
      <c r="K458" s="331"/>
      <c r="L458" s="331"/>
      <c r="M458" s="1"/>
      <c r="N458" s="1"/>
      <c r="O458" s="1"/>
      <c r="P458" s="1"/>
      <c r="Q458" s="1"/>
    </row>
    <row r="459" spans="1:17">
      <c r="A459" s="1"/>
      <c r="B459" s="1"/>
      <c r="G459" s="125"/>
      <c r="H459" s="331"/>
      <c r="I459" s="331"/>
      <c r="J459" s="331"/>
      <c r="K459" s="331"/>
      <c r="L459" s="331"/>
      <c r="M459" s="1"/>
      <c r="N459" s="1"/>
      <c r="O459" s="1"/>
      <c r="P459" s="1"/>
      <c r="Q459" s="1"/>
    </row>
    <row r="460" spans="1:17">
      <c r="A460" s="1"/>
      <c r="B460" s="1"/>
      <c r="G460" s="125"/>
      <c r="H460" s="331"/>
      <c r="I460" s="331"/>
      <c r="J460" s="331"/>
      <c r="K460" s="331"/>
      <c r="L460" s="331"/>
      <c r="M460" s="1"/>
      <c r="N460" s="1"/>
      <c r="O460" s="1"/>
      <c r="P460" s="1"/>
      <c r="Q460" s="1"/>
    </row>
    <row r="461" spans="1:17">
      <c r="A461" s="1"/>
      <c r="B461" s="1"/>
      <c r="G461" s="125"/>
      <c r="H461" s="331"/>
      <c r="I461" s="331"/>
      <c r="J461" s="331"/>
      <c r="K461" s="331"/>
      <c r="L461" s="331"/>
      <c r="M461" s="1"/>
      <c r="N461" s="1"/>
      <c r="O461" s="1"/>
      <c r="P461" s="1"/>
      <c r="Q461" s="1"/>
    </row>
    <row r="462" spans="1:17">
      <c r="A462" s="1"/>
      <c r="B462" s="1"/>
      <c r="G462" s="125"/>
      <c r="H462" s="331"/>
      <c r="I462" s="331"/>
      <c r="J462" s="331"/>
      <c r="K462" s="331"/>
      <c r="L462" s="331"/>
      <c r="M462" s="1"/>
      <c r="N462" s="1"/>
      <c r="O462" s="1"/>
      <c r="P462" s="1"/>
      <c r="Q462" s="1"/>
    </row>
    <row r="463" spans="1:17">
      <c r="A463" s="1"/>
      <c r="B463" s="1"/>
      <c r="G463" s="125"/>
      <c r="H463" s="331"/>
      <c r="I463" s="331"/>
      <c r="J463" s="331"/>
      <c r="K463" s="331"/>
      <c r="L463" s="331"/>
      <c r="M463" s="1"/>
      <c r="N463" s="1"/>
      <c r="O463" s="1"/>
      <c r="P463" s="1"/>
      <c r="Q463" s="1"/>
    </row>
    <row r="464" spans="1:17">
      <c r="A464" s="1"/>
      <c r="B464" s="1"/>
      <c r="G464" s="125"/>
      <c r="H464" s="331"/>
      <c r="I464" s="331"/>
      <c r="J464" s="331"/>
      <c r="K464" s="331"/>
      <c r="L464" s="331"/>
      <c r="M464" s="1"/>
      <c r="N464" s="1"/>
      <c r="O464" s="1"/>
      <c r="P464" s="1"/>
      <c r="Q464" s="1"/>
    </row>
    <row r="465" spans="1:17">
      <c r="A465" s="1"/>
      <c r="B465" s="1"/>
      <c r="G465" s="125"/>
      <c r="H465" s="331"/>
      <c r="I465" s="331"/>
      <c r="J465" s="331"/>
      <c r="K465" s="331"/>
      <c r="L465" s="331"/>
      <c r="M465" s="1"/>
      <c r="N465" s="1"/>
      <c r="O465" s="1"/>
      <c r="P465" s="1"/>
      <c r="Q465" s="1"/>
    </row>
    <row r="466" spans="1:17">
      <c r="A466" s="1"/>
      <c r="B466" s="1"/>
      <c r="G466" s="125"/>
      <c r="H466" s="331"/>
      <c r="I466" s="331"/>
      <c r="J466" s="331"/>
      <c r="K466" s="331"/>
      <c r="L466" s="331"/>
      <c r="M466" s="1"/>
      <c r="N466" s="1"/>
      <c r="O466" s="1"/>
      <c r="P466" s="1"/>
      <c r="Q466" s="1"/>
    </row>
    <row r="467" spans="1:17">
      <c r="A467" s="1"/>
      <c r="B467" s="1"/>
      <c r="G467" s="125"/>
      <c r="H467" s="331"/>
      <c r="I467" s="331"/>
      <c r="J467" s="331"/>
      <c r="K467" s="331"/>
      <c r="L467" s="331"/>
      <c r="M467" s="1"/>
      <c r="N467" s="1"/>
      <c r="O467" s="1"/>
      <c r="P467" s="1"/>
      <c r="Q467" s="1"/>
    </row>
    <row r="468" spans="1:17">
      <c r="A468" s="1"/>
      <c r="B468" s="1"/>
      <c r="G468" s="125"/>
      <c r="H468" s="331"/>
      <c r="I468" s="331"/>
      <c r="J468" s="331"/>
      <c r="K468" s="331"/>
      <c r="L468" s="331"/>
      <c r="M468" s="1"/>
      <c r="N468" s="1"/>
      <c r="O468" s="1"/>
      <c r="P468" s="1"/>
      <c r="Q468" s="1"/>
    </row>
    <row r="469" spans="1:17">
      <c r="A469" s="1"/>
      <c r="B469" s="1"/>
      <c r="G469" s="125"/>
      <c r="H469" s="331"/>
      <c r="I469" s="331"/>
      <c r="J469" s="331"/>
      <c r="K469" s="331"/>
      <c r="L469" s="331"/>
      <c r="M469" s="1"/>
      <c r="N469" s="1"/>
      <c r="O469" s="1"/>
      <c r="P469" s="1"/>
      <c r="Q469" s="1"/>
    </row>
    <row r="470" spans="1:17">
      <c r="A470" s="1"/>
      <c r="B470" s="1"/>
      <c r="G470" s="125"/>
      <c r="H470" s="331"/>
      <c r="I470" s="331"/>
      <c r="J470" s="331"/>
      <c r="K470" s="331"/>
      <c r="L470" s="331"/>
      <c r="M470" s="1"/>
      <c r="N470" s="1"/>
      <c r="O470" s="1"/>
      <c r="P470" s="1"/>
      <c r="Q470" s="1"/>
    </row>
    <row r="471" spans="1:17">
      <c r="A471" s="1"/>
      <c r="B471" s="1"/>
      <c r="G471" s="125"/>
      <c r="H471" s="331"/>
      <c r="I471" s="331"/>
      <c r="J471" s="331"/>
      <c r="K471" s="331"/>
      <c r="L471" s="331"/>
      <c r="M471" s="1"/>
      <c r="N471" s="1"/>
      <c r="O471" s="1"/>
      <c r="P471" s="1"/>
      <c r="Q471" s="1"/>
    </row>
    <row r="472" spans="1:17">
      <c r="A472" s="1"/>
      <c r="B472" s="1"/>
      <c r="G472" s="125"/>
      <c r="H472" s="331"/>
      <c r="I472" s="331"/>
      <c r="J472" s="331"/>
      <c r="K472" s="331"/>
      <c r="L472" s="331"/>
      <c r="M472" s="1"/>
      <c r="N472" s="1"/>
      <c r="O472" s="1"/>
      <c r="P472" s="1"/>
      <c r="Q472" s="1"/>
    </row>
    <row r="473" spans="1:17">
      <c r="A473" s="1"/>
      <c r="B473" s="1"/>
      <c r="G473" s="125"/>
      <c r="H473" s="331"/>
      <c r="I473" s="331"/>
      <c r="J473" s="331"/>
      <c r="K473" s="331"/>
      <c r="L473" s="331"/>
      <c r="M473" s="1"/>
      <c r="N473" s="1"/>
      <c r="O473" s="1"/>
      <c r="P473" s="1"/>
      <c r="Q473" s="1"/>
    </row>
    <row r="474" spans="1:17">
      <c r="A474" s="1"/>
      <c r="B474" s="1"/>
      <c r="G474" s="125"/>
      <c r="H474" s="331"/>
      <c r="I474" s="331"/>
      <c r="J474" s="331"/>
      <c r="K474" s="331"/>
      <c r="L474" s="331"/>
      <c r="M474" s="1"/>
      <c r="N474" s="1"/>
      <c r="O474" s="1"/>
      <c r="P474" s="1"/>
      <c r="Q474" s="1"/>
    </row>
    <row r="475" spans="1:17">
      <c r="A475" s="1"/>
      <c r="B475" s="1"/>
      <c r="G475" s="125"/>
      <c r="H475" s="331"/>
      <c r="I475" s="331"/>
      <c r="J475" s="331"/>
      <c r="K475" s="331"/>
      <c r="L475" s="331"/>
      <c r="M475" s="1"/>
      <c r="N475" s="1"/>
      <c r="O475" s="1"/>
      <c r="P475" s="1"/>
      <c r="Q475" s="1"/>
    </row>
    <row r="476" spans="1:17">
      <c r="A476" s="1"/>
      <c r="B476" s="1"/>
      <c r="G476" s="125"/>
      <c r="H476" s="331"/>
      <c r="I476" s="331"/>
      <c r="J476" s="331"/>
      <c r="K476" s="331"/>
      <c r="L476" s="331"/>
      <c r="M476" s="1"/>
      <c r="N476" s="1"/>
      <c r="O476" s="1"/>
      <c r="P476" s="1"/>
      <c r="Q476" s="1"/>
    </row>
    <row r="477" spans="1:17">
      <c r="A477" s="1"/>
      <c r="B477" s="1"/>
      <c r="G477" s="125"/>
      <c r="H477" s="331"/>
      <c r="I477" s="331"/>
      <c r="J477" s="331"/>
      <c r="K477" s="331"/>
      <c r="L477" s="331"/>
      <c r="M477" s="1"/>
      <c r="N477" s="1"/>
      <c r="O477" s="1"/>
      <c r="P477" s="1"/>
      <c r="Q477" s="1"/>
    </row>
    <row r="478" spans="1:17">
      <c r="A478" s="1"/>
      <c r="B478" s="1"/>
      <c r="G478" s="125"/>
      <c r="H478" s="331"/>
      <c r="I478" s="331"/>
      <c r="J478" s="331"/>
      <c r="K478" s="331"/>
      <c r="L478" s="331"/>
      <c r="M478" s="1"/>
      <c r="N478" s="1"/>
      <c r="O478" s="1"/>
      <c r="P478" s="1"/>
      <c r="Q478" s="1"/>
    </row>
    <row r="479" spans="1:17">
      <c r="A479" s="1"/>
      <c r="B479" s="1"/>
      <c r="G479" s="125"/>
      <c r="H479" s="331"/>
      <c r="I479" s="331"/>
      <c r="J479" s="331"/>
      <c r="K479" s="331"/>
      <c r="L479" s="331"/>
      <c r="M479" s="1"/>
      <c r="N479" s="1"/>
      <c r="O479" s="1"/>
      <c r="P479" s="1"/>
      <c r="Q479" s="1"/>
    </row>
    <row r="480" spans="1:17">
      <c r="A480" s="1"/>
      <c r="B480" s="1"/>
      <c r="G480" s="125"/>
      <c r="H480" s="331"/>
      <c r="I480" s="331"/>
      <c r="J480" s="331"/>
      <c r="K480" s="331"/>
      <c r="L480" s="331"/>
      <c r="M480" s="1"/>
      <c r="N480" s="1"/>
      <c r="O480" s="1"/>
      <c r="P480" s="1"/>
      <c r="Q480" s="1"/>
    </row>
    <row r="481" spans="1:17">
      <c r="A481" s="1"/>
      <c r="B481" s="1"/>
      <c r="G481" s="125"/>
      <c r="H481" s="331"/>
      <c r="I481" s="331"/>
      <c r="J481" s="331"/>
      <c r="K481" s="331"/>
      <c r="L481" s="331"/>
      <c r="M481" s="1"/>
      <c r="N481" s="1"/>
      <c r="O481" s="1"/>
      <c r="P481" s="1"/>
      <c r="Q481" s="1"/>
    </row>
    <row r="482" spans="1:17">
      <c r="A482" s="1"/>
      <c r="B482" s="1"/>
      <c r="G482" s="125"/>
      <c r="H482" s="331"/>
      <c r="I482" s="331"/>
      <c r="J482" s="331"/>
      <c r="K482" s="331"/>
      <c r="L482" s="331"/>
      <c r="M482" s="1"/>
      <c r="N482" s="1"/>
      <c r="O482" s="1"/>
      <c r="P482" s="1"/>
      <c r="Q482" s="1"/>
    </row>
    <row r="483" spans="1:17">
      <c r="A483" s="1"/>
      <c r="B483" s="1"/>
      <c r="G483" s="125"/>
      <c r="H483" s="331"/>
      <c r="I483" s="331"/>
      <c r="J483" s="331"/>
      <c r="K483" s="331"/>
      <c r="L483" s="331"/>
      <c r="M483" s="1"/>
      <c r="N483" s="1"/>
      <c r="O483" s="1"/>
      <c r="P483" s="1"/>
      <c r="Q483" s="1"/>
    </row>
    <row r="484" spans="1:17">
      <c r="A484" s="1"/>
      <c r="B484" s="1"/>
      <c r="G484" s="125"/>
      <c r="H484" s="331"/>
      <c r="I484" s="331"/>
      <c r="J484" s="331"/>
      <c r="K484" s="331"/>
      <c r="L484" s="331"/>
      <c r="M484" s="1"/>
      <c r="N484" s="1"/>
      <c r="O484" s="1"/>
      <c r="P484" s="1"/>
      <c r="Q484" s="1"/>
    </row>
    <row r="485" spans="1:17">
      <c r="A485" s="1"/>
      <c r="B485" s="1"/>
      <c r="G485" s="125"/>
      <c r="H485" s="331"/>
      <c r="I485" s="331"/>
      <c r="J485" s="331"/>
      <c r="K485" s="331"/>
      <c r="L485" s="331"/>
      <c r="M485" s="1"/>
      <c r="N485" s="1"/>
      <c r="O485" s="1"/>
      <c r="P485" s="1"/>
      <c r="Q485" s="1"/>
    </row>
    <row r="486" spans="1:17">
      <c r="A486" s="1"/>
      <c r="B486" s="1"/>
      <c r="G486" s="125"/>
      <c r="H486" s="331"/>
      <c r="I486" s="331"/>
      <c r="J486" s="331"/>
      <c r="K486" s="331"/>
      <c r="L486" s="331"/>
      <c r="M486" s="1"/>
      <c r="N486" s="1"/>
      <c r="O486" s="1"/>
      <c r="P486" s="1"/>
      <c r="Q486" s="1"/>
    </row>
    <row r="487" spans="1:17">
      <c r="A487" s="1"/>
      <c r="B487" s="1"/>
      <c r="G487" s="125"/>
      <c r="H487" s="331"/>
      <c r="I487" s="331"/>
      <c r="J487" s="331"/>
      <c r="K487" s="331"/>
      <c r="L487" s="331"/>
      <c r="M487" s="1"/>
      <c r="N487" s="1"/>
      <c r="O487" s="1"/>
      <c r="P487" s="1"/>
      <c r="Q487" s="1"/>
    </row>
    <row r="488" spans="1:17">
      <c r="A488" s="1"/>
      <c r="B488" s="1"/>
      <c r="G488" s="125"/>
      <c r="H488" s="331"/>
      <c r="I488" s="331"/>
      <c r="J488" s="331"/>
      <c r="K488" s="331"/>
      <c r="L488" s="331"/>
      <c r="M488" s="1"/>
      <c r="N488" s="1"/>
      <c r="O488" s="1"/>
      <c r="P488" s="1"/>
      <c r="Q488" s="1"/>
    </row>
    <row r="489" spans="1:17">
      <c r="A489" s="1"/>
      <c r="B489" s="1"/>
      <c r="G489" s="125"/>
      <c r="H489" s="331"/>
      <c r="I489" s="331"/>
      <c r="J489" s="331"/>
      <c r="K489" s="331"/>
      <c r="L489" s="331"/>
      <c r="M489" s="1"/>
      <c r="N489" s="1"/>
      <c r="O489" s="1"/>
      <c r="P489" s="1"/>
      <c r="Q489" s="1"/>
    </row>
    <row r="490" spans="1:17">
      <c r="A490" s="1"/>
      <c r="B490" s="1"/>
      <c r="G490" s="125"/>
      <c r="H490" s="331"/>
      <c r="I490" s="331"/>
      <c r="J490" s="331"/>
      <c r="K490" s="331"/>
      <c r="L490" s="331"/>
      <c r="M490" s="1"/>
      <c r="N490" s="1"/>
      <c r="O490" s="1"/>
      <c r="P490" s="1"/>
      <c r="Q490" s="1"/>
    </row>
    <row r="491" spans="1:17">
      <c r="A491" s="1"/>
      <c r="B491" s="1"/>
      <c r="G491" s="125"/>
      <c r="H491" s="331"/>
      <c r="I491" s="331"/>
      <c r="J491" s="331"/>
      <c r="K491" s="331"/>
      <c r="L491" s="331"/>
      <c r="M491" s="1"/>
      <c r="N491" s="1"/>
      <c r="O491" s="1"/>
      <c r="P491" s="1"/>
      <c r="Q491" s="1"/>
    </row>
    <row r="492" spans="1:17">
      <c r="A492" s="1"/>
      <c r="B492" s="1"/>
      <c r="G492" s="125"/>
      <c r="H492" s="331"/>
      <c r="I492" s="331"/>
      <c r="J492" s="331"/>
      <c r="K492" s="331"/>
      <c r="L492" s="331"/>
      <c r="M492" s="1"/>
      <c r="N492" s="1"/>
      <c r="O492" s="1"/>
      <c r="P492" s="1"/>
      <c r="Q492" s="1"/>
    </row>
    <row r="493" spans="1:17">
      <c r="A493" s="1"/>
      <c r="B493" s="1"/>
      <c r="G493" s="125"/>
      <c r="H493" s="331"/>
      <c r="I493" s="331"/>
      <c r="J493" s="331"/>
      <c r="K493" s="331"/>
      <c r="L493" s="331"/>
      <c r="M493" s="1"/>
      <c r="N493" s="1"/>
      <c r="O493" s="1"/>
      <c r="P493" s="1"/>
      <c r="Q493" s="1"/>
    </row>
    <row r="494" spans="1:17">
      <c r="A494" s="1"/>
      <c r="B494" s="1"/>
      <c r="G494" s="125"/>
      <c r="H494" s="331"/>
      <c r="I494" s="331"/>
      <c r="J494" s="331"/>
      <c r="K494" s="331"/>
      <c r="L494" s="331"/>
      <c r="M494" s="1"/>
      <c r="N494" s="1"/>
      <c r="O494" s="1"/>
      <c r="P494" s="1"/>
      <c r="Q494" s="1"/>
    </row>
    <row r="495" spans="1:17">
      <c r="A495" s="1"/>
      <c r="B495" s="1"/>
      <c r="G495" s="125"/>
      <c r="H495" s="331"/>
      <c r="I495" s="331"/>
      <c r="J495" s="331"/>
      <c r="K495" s="331"/>
      <c r="L495" s="331"/>
      <c r="M495" s="1"/>
      <c r="N495" s="1"/>
      <c r="O495" s="1"/>
      <c r="P495" s="1"/>
      <c r="Q495" s="1"/>
    </row>
    <row r="496" spans="1:17">
      <c r="A496" s="1"/>
      <c r="B496" s="1"/>
      <c r="G496" s="125"/>
      <c r="H496" s="331"/>
      <c r="I496" s="331"/>
      <c r="J496" s="331"/>
      <c r="K496" s="331"/>
      <c r="L496" s="331"/>
      <c r="M496" s="1"/>
      <c r="N496" s="1"/>
      <c r="O496" s="1"/>
      <c r="P496" s="1"/>
      <c r="Q496" s="1"/>
    </row>
    <row r="497" spans="1:17">
      <c r="A497" s="1"/>
      <c r="B497" s="1"/>
      <c r="G497" s="125"/>
      <c r="H497" s="331"/>
      <c r="I497" s="331"/>
      <c r="J497" s="331"/>
      <c r="K497" s="331"/>
      <c r="L497" s="331"/>
      <c r="M497" s="1"/>
      <c r="N497" s="1"/>
      <c r="O497" s="1"/>
      <c r="P497" s="1"/>
      <c r="Q497" s="1"/>
    </row>
    <row r="498" spans="1:17">
      <c r="A498" s="1"/>
      <c r="B498" s="1"/>
      <c r="G498" s="125"/>
      <c r="H498" s="331"/>
      <c r="I498" s="331"/>
      <c r="J498" s="331"/>
      <c r="K498" s="331"/>
      <c r="L498" s="331"/>
      <c r="M498" s="1"/>
      <c r="N498" s="1"/>
      <c r="O498" s="1"/>
      <c r="P498" s="1"/>
      <c r="Q498" s="1"/>
    </row>
    <row r="499" spans="1:17">
      <c r="A499" s="1"/>
      <c r="B499" s="1"/>
      <c r="G499" s="125"/>
      <c r="H499" s="331"/>
      <c r="I499" s="331"/>
      <c r="J499" s="331"/>
      <c r="K499" s="331"/>
      <c r="L499" s="331"/>
      <c r="M499" s="1"/>
      <c r="N499" s="1"/>
      <c r="O499" s="1"/>
      <c r="P499" s="1"/>
      <c r="Q499" s="1"/>
    </row>
    <row r="500" spans="1:17">
      <c r="A500" s="1"/>
      <c r="B500" s="1"/>
      <c r="G500" s="125"/>
      <c r="H500" s="331"/>
      <c r="I500" s="331"/>
      <c r="J500" s="331"/>
      <c r="K500" s="331"/>
      <c r="L500" s="331"/>
      <c r="M500" s="1"/>
      <c r="N500" s="1"/>
      <c r="O500" s="1"/>
      <c r="P500" s="1"/>
      <c r="Q500" s="1"/>
    </row>
    <row r="501" spans="1:17">
      <c r="A501" s="1"/>
      <c r="B501" s="1"/>
      <c r="G501" s="125"/>
      <c r="H501" s="331"/>
      <c r="I501" s="331"/>
      <c r="J501" s="331"/>
      <c r="K501" s="331"/>
      <c r="L501" s="331"/>
      <c r="M501" s="1"/>
      <c r="N501" s="1"/>
      <c r="O501" s="1"/>
      <c r="P501" s="1"/>
      <c r="Q501" s="1"/>
    </row>
    <row r="502" spans="1:17">
      <c r="A502" s="1"/>
      <c r="B502" s="1"/>
      <c r="G502" s="125"/>
      <c r="H502" s="331"/>
      <c r="I502" s="331"/>
      <c r="J502" s="331"/>
      <c r="K502" s="331"/>
      <c r="L502" s="331"/>
      <c r="M502" s="1"/>
      <c r="N502" s="1"/>
      <c r="O502" s="1"/>
      <c r="P502" s="1"/>
      <c r="Q502" s="1"/>
    </row>
    <row r="503" spans="1:17">
      <c r="A503" s="1"/>
      <c r="B503" s="1"/>
      <c r="G503" s="125"/>
      <c r="H503" s="331"/>
      <c r="I503" s="331"/>
      <c r="J503" s="331"/>
      <c r="K503" s="331"/>
      <c r="L503" s="331"/>
      <c r="M503" s="1"/>
      <c r="N503" s="1"/>
      <c r="O503" s="1"/>
      <c r="P503" s="1"/>
      <c r="Q503" s="1"/>
    </row>
    <row r="504" spans="1:17">
      <c r="A504" s="1"/>
      <c r="B504" s="1"/>
      <c r="G504" s="125"/>
      <c r="H504" s="331"/>
      <c r="I504" s="331"/>
      <c r="J504" s="331"/>
      <c r="K504" s="331"/>
      <c r="L504" s="331"/>
      <c r="M504" s="1"/>
      <c r="N504" s="1"/>
      <c r="O504" s="1"/>
      <c r="P504" s="1"/>
      <c r="Q504" s="1"/>
    </row>
    <row r="505" spans="1:17">
      <c r="A505" s="1"/>
      <c r="B505" s="1"/>
      <c r="G505" s="125"/>
      <c r="H505" s="331"/>
      <c r="I505" s="331"/>
      <c r="J505" s="331"/>
      <c r="K505" s="331"/>
      <c r="L505" s="331"/>
      <c r="M505" s="1"/>
      <c r="N505" s="1"/>
      <c r="O505" s="1"/>
      <c r="P505" s="1"/>
      <c r="Q505" s="1"/>
    </row>
    <row r="506" spans="1:17">
      <c r="A506" s="1"/>
      <c r="B506" s="1"/>
      <c r="G506" s="125"/>
      <c r="H506" s="331"/>
      <c r="I506" s="331"/>
      <c r="J506" s="331"/>
      <c r="K506" s="331"/>
      <c r="L506" s="331"/>
      <c r="M506" s="1"/>
      <c r="N506" s="1"/>
      <c r="O506" s="1"/>
      <c r="P506" s="1"/>
      <c r="Q506" s="1"/>
    </row>
    <row r="507" spans="1:17">
      <c r="A507" s="1"/>
      <c r="B507" s="1"/>
      <c r="G507" s="125"/>
      <c r="H507" s="331"/>
      <c r="I507" s="331"/>
      <c r="J507" s="331"/>
      <c r="K507" s="331"/>
      <c r="L507" s="331"/>
      <c r="M507" s="1"/>
      <c r="N507" s="1"/>
      <c r="O507" s="1"/>
      <c r="P507" s="1"/>
      <c r="Q507" s="1"/>
    </row>
    <row r="508" spans="1:17">
      <c r="A508" s="1"/>
      <c r="B508" s="1"/>
      <c r="G508" s="125"/>
      <c r="H508" s="331"/>
      <c r="I508" s="331"/>
      <c r="J508" s="331"/>
      <c r="K508" s="331"/>
      <c r="L508" s="331"/>
      <c r="M508" s="1"/>
      <c r="N508" s="1"/>
      <c r="O508" s="1"/>
      <c r="P508" s="1"/>
      <c r="Q508" s="1"/>
    </row>
    <row r="509" spans="1:17">
      <c r="A509" s="1"/>
      <c r="B509" s="1"/>
      <c r="G509" s="125"/>
      <c r="H509" s="331"/>
      <c r="I509" s="331"/>
      <c r="J509" s="331"/>
      <c r="K509" s="331"/>
      <c r="L509" s="331"/>
      <c r="M509" s="1"/>
      <c r="N509" s="1"/>
      <c r="O509" s="1"/>
      <c r="P509" s="1"/>
      <c r="Q509" s="1"/>
    </row>
    <row r="510" spans="1:17">
      <c r="A510" s="1"/>
      <c r="B510" s="1"/>
      <c r="G510" s="125"/>
      <c r="H510" s="331"/>
      <c r="I510" s="331"/>
      <c r="J510" s="331"/>
      <c r="K510" s="331"/>
      <c r="L510" s="331"/>
      <c r="M510" s="1"/>
      <c r="N510" s="1"/>
      <c r="O510" s="1"/>
      <c r="P510" s="1"/>
      <c r="Q510" s="1"/>
    </row>
    <row r="511" spans="1:17">
      <c r="A511" s="1"/>
      <c r="B511" s="1"/>
      <c r="G511" s="125"/>
      <c r="H511" s="331"/>
      <c r="I511" s="331"/>
      <c r="J511" s="331"/>
      <c r="K511" s="331"/>
      <c r="L511" s="331"/>
      <c r="M511" s="1"/>
      <c r="N511" s="1"/>
      <c r="O511" s="1"/>
      <c r="P511" s="1"/>
      <c r="Q511" s="1"/>
    </row>
    <row r="512" spans="1:17">
      <c r="A512" s="1"/>
      <c r="B512" s="1"/>
      <c r="G512" s="125"/>
      <c r="H512" s="331"/>
      <c r="I512" s="331"/>
      <c r="J512" s="331"/>
      <c r="K512" s="331"/>
      <c r="L512" s="331"/>
      <c r="M512" s="1"/>
      <c r="N512" s="1"/>
      <c r="O512" s="1"/>
      <c r="P512" s="1"/>
      <c r="Q512" s="1"/>
    </row>
    <row r="513" spans="1:17">
      <c r="A513" s="1"/>
      <c r="B513" s="1"/>
      <c r="G513" s="125"/>
      <c r="H513" s="331"/>
      <c r="I513" s="331"/>
      <c r="J513" s="331"/>
      <c r="K513" s="331"/>
      <c r="L513" s="331"/>
      <c r="M513" s="1"/>
      <c r="N513" s="1"/>
      <c r="O513" s="1"/>
      <c r="P513" s="1"/>
      <c r="Q513" s="1"/>
    </row>
    <row r="514" spans="1:17">
      <c r="A514" s="1"/>
      <c r="B514" s="1"/>
      <c r="G514" s="125"/>
      <c r="H514" s="331"/>
      <c r="I514" s="331"/>
      <c r="J514" s="331"/>
      <c r="K514" s="331"/>
      <c r="L514" s="331"/>
      <c r="M514" s="1"/>
      <c r="N514" s="1"/>
      <c r="O514" s="1"/>
      <c r="P514" s="1"/>
      <c r="Q514" s="1"/>
    </row>
    <row r="515" spans="1:17">
      <c r="A515" s="1"/>
      <c r="B515" s="1"/>
      <c r="G515" s="125"/>
      <c r="H515" s="331"/>
      <c r="I515" s="331"/>
      <c r="J515" s="331"/>
      <c r="K515" s="331"/>
      <c r="L515" s="331"/>
      <c r="M515" s="1"/>
      <c r="N515" s="1"/>
      <c r="O515" s="1"/>
      <c r="P515" s="1"/>
      <c r="Q515" s="1"/>
    </row>
    <row r="516" spans="1:17">
      <c r="A516" s="1"/>
      <c r="B516" s="1"/>
      <c r="G516" s="125"/>
      <c r="H516" s="331"/>
      <c r="I516" s="331"/>
      <c r="J516" s="331"/>
      <c r="K516" s="331"/>
      <c r="L516" s="331"/>
      <c r="M516" s="1"/>
      <c r="N516" s="1"/>
      <c r="O516" s="1"/>
      <c r="P516" s="1"/>
      <c r="Q516" s="1"/>
    </row>
    <row r="517" spans="1:17">
      <c r="A517" s="1"/>
      <c r="B517" s="1"/>
      <c r="G517" s="125"/>
      <c r="H517" s="331"/>
      <c r="I517" s="331"/>
      <c r="J517" s="331"/>
      <c r="K517" s="331"/>
      <c r="L517" s="331"/>
      <c r="M517" s="1"/>
      <c r="N517" s="1"/>
      <c r="O517" s="1"/>
      <c r="P517" s="1"/>
      <c r="Q517" s="1"/>
    </row>
    <row r="518" spans="1:17">
      <c r="A518" s="1"/>
      <c r="B518" s="1"/>
      <c r="G518" s="125"/>
      <c r="H518" s="331"/>
      <c r="I518" s="331"/>
      <c r="J518" s="331"/>
      <c r="K518" s="331"/>
      <c r="L518" s="331"/>
      <c r="M518" s="1"/>
      <c r="N518" s="1"/>
      <c r="O518" s="1"/>
      <c r="P518" s="1"/>
      <c r="Q518" s="1"/>
    </row>
    <row r="519" spans="1:17">
      <c r="A519" s="1"/>
      <c r="B519" s="1"/>
      <c r="G519" s="125"/>
      <c r="H519" s="331"/>
      <c r="I519" s="331"/>
      <c r="J519" s="331"/>
      <c r="K519" s="331"/>
      <c r="L519" s="331"/>
      <c r="M519" s="1"/>
      <c r="N519" s="1"/>
      <c r="O519" s="1"/>
      <c r="P519" s="1"/>
      <c r="Q519" s="1"/>
    </row>
    <row r="520" spans="1:17">
      <c r="A520" s="1"/>
      <c r="B520" s="1"/>
      <c r="G520" s="125"/>
      <c r="H520" s="331"/>
      <c r="I520" s="331"/>
      <c r="J520" s="331"/>
      <c r="K520" s="331"/>
      <c r="L520" s="331"/>
      <c r="M520" s="1"/>
      <c r="N520" s="1"/>
      <c r="O520" s="1"/>
      <c r="P520" s="1"/>
      <c r="Q520" s="1"/>
    </row>
    <row r="521" spans="1:17">
      <c r="A521" s="1"/>
      <c r="B521" s="1"/>
      <c r="G521" s="125"/>
      <c r="H521" s="331"/>
      <c r="I521" s="331"/>
      <c r="J521" s="331"/>
      <c r="K521" s="331"/>
      <c r="L521" s="331"/>
      <c r="M521" s="1"/>
      <c r="N521" s="1"/>
      <c r="O521" s="1"/>
      <c r="P521" s="1"/>
      <c r="Q521" s="1"/>
    </row>
    <row r="522" spans="1:17">
      <c r="A522" s="1"/>
      <c r="B522" s="1"/>
      <c r="G522" s="125"/>
      <c r="H522" s="331"/>
      <c r="I522" s="331"/>
      <c r="J522" s="331"/>
      <c r="K522" s="331"/>
      <c r="L522" s="331"/>
      <c r="M522" s="1"/>
      <c r="N522" s="1"/>
      <c r="O522" s="1"/>
      <c r="P522" s="1"/>
      <c r="Q522" s="1"/>
    </row>
    <row r="523" spans="1:17">
      <c r="A523" s="1"/>
      <c r="B523" s="1"/>
      <c r="G523" s="125"/>
      <c r="H523" s="331"/>
      <c r="I523" s="331"/>
      <c r="J523" s="331"/>
      <c r="K523" s="331"/>
      <c r="L523" s="331"/>
      <c r="M523" s="1"/>
      <c r="N523" s="1"/>
      <c r="O523" s="1"/>
      <c r="P523" s="1"/>
      <c r="Q523" s="1"/>
    </row>
    <row r="524" spans="1:17">
      <c r="A524" s="1"/>
      <c r="B524" s="1"/>
      <c r="G524" s="125"/>
      <c r="H524" s="331"/>
      <c r="I524" s="331"/>
      <c r="J524" s="331"/>
      <c r="K524" s="331"/>
      <c r="L524" s="331"/>
      <c r="M524" s="1"/>
      <c r="N524" s="1"/>
      <c r="O524" s="1"/>
      <c r="P524" s="1"/>
      <c r="Q524" s="1"/>
    </row>
    <row r="525" spans="1:17">
      <c r="A525" s="1"/>
      <c r="B525" s="1"/>
      <c r="G525" s="125"/>
      <c r="H525" s="331"/>
      <c r="I525" s="331"/>
      <c r="J525" s="331"/>
      <c r="K525" s="331"/>
      <c r="L525" s="331"/>
      <c r="M525" s="1"/>
      <c r="N525" s="1"/>
      <c r="O525" s="1"/>
      <c r="P525" s="1"/>
      <c r="Q525" s="1"/>
    </row>
    <row r="526" spans="1:17">
      <c r="A526" s="1"/>
      <c r="B526" s="1"/>
      <c r="G526" s="125"/>
      <c r="H526" s="331"/>
      <c r="I526" s="331"/>
      <c r="J526" s="331"/>
      <c r="K526" s="331"/>
      <c r="L526" s="331"/>
      <c r="M526" s="1"/>
      <c r="N526" s="1"/>
      <c r="O526" s="1"/>
      <c r="P526" s="1"/>
      <c r="Q526" s="1"/>
    </row>
    <row r="527" spans="1:17">
      <c r="A527" s="1"/>
      <c r="B527" s="1"/>
      <c r="G527" s="125"/>
      <c r="H527" s="331"/>
      <c r="I527" s="331"/>
      <c r="J527" s="331"/>
      <c r="K527" s="331"/>
      <c r="L527" s="331"/>
      <c r="M527" s="1"/>
      <c r="N527" s="1"/>
      <c r="O527" s="1"/>
      <c r="P527" s="1"/>
      <c r="Q527" s="1"/>
    </row>
    <row r="528" spans="1:17">
      <c r="A528" s="1"/>
      <c r="B528" s="1"/>
      <c r="G528" s="125"/>
      <c r="H528" s="331"/>
      <c r="I528" s="331"/>
      <c r="J528" s="331"/>
      <c r="K528" s="331"/>
      <c r="L528" s="331"/>
      <c r="M528" s="1"/>
      <c r="N528" s="1"/>
      <c r="O528" s="1"/>
      <c r="P528" s="1"/>
      <c r="Q528" s="1"/>
    </row>
    <row r="529" spans="1:17">
      <c r="A529" s="1"/>
      <c r="B529" s="1"/>
      <c r="G529" s="125"/>
      <c r="H529" s="331"/>
      <c r="I529" s="331"/>
      <c r="J529" s="331"/>
      <c r="K529" s="331"/>
      <c r="L529" s="331"/>
      <c r="M529" s="1"/>
      <c r="N529" s="1"/>
      <c r="O529" s="1"/>
      <c r="P529" s="1"/>
      <c r="Q529" s="1"/>
    </row>
    <row r="530" spans="1:17">
      <c r="A530" s="1"/>
      <c r="B530" s="1"/>
      <c r="G530" s="125"/>
      <c r="H530" s="331"/>
      <c r="I530" s="331"/>
      <c r="J530" s="331"/>
      <c r="K530" s="331"/>
      <c r="L530" s="331"/>
      <c r="M530" s="1"/>
      <c r="N530" s="1"/>
      <c r="O530" s="1"/>
      <c r="P530" s="1"/>
      <c r="Q530" s="1"/>
    </row>
    <row r="531" spans="1:17">
      <c r="A531" s="1"/>
      <c r="B531" s="1"/>
      <c r="G531" s="125"/>
      <c r="H531" s="331"/>
      <c r="I531" s="331"/>
      <c r="J531" s="331"/>
      <c r="K531" s="331"/>
      <c r="L531" s="331"/>
      <c r="M531" s="1"/>
      <c r="N531" s="1"/>
      <c r="O531" s="1"/>
      <c r="P531" s="1"/>
      <c r="Q531" s="1"/>
    </row>
    <row r="532" spans="1:17">
      <c r="A532" s="1"/>
      <c r="B532" s="1"/>
      <c r="G532" s="125"/>
      <c r="H532" s="331"/>
      <c r="I532" s="331"/>
      <c r="J532" s="331"/>
      <c r="K532" s="331"/>
      <c r="L532" s="331"/>
      <c r="M532" s="1"/>
      <c r="N532" s="1"/>
      <c r="O532" s="1"/>
      <c r="P532" s="1"/>
      <c r="Q532" s="1"/>
    </row>
    <row r="533" spans="1:17">
      <c r="A533" s="1"/>
      <c r="B533" s="1"/>
      <c r="G533" s="125"/>
      <c r="H533" s="331"/>
      <c r="I533" s="331"/>
      <c r="J533" s="331"/>
      <c r="K533" s="331"/>
      <c r="L533" s="331"/>
      <c r="M533" s="1"/>
      <c r="N533" s="1"/>
      <c r="O533" s="1"/>
      <c r="P533" s="1"/>
      <c r="Q533" s="1"/>
    </row>
    <row r="534" spans="1:17">
      <c r="A534" s="1"/>
      <c r="B534" s="1"/>
      <c r="G534" s="125"/>
      <c r="H534" s="331"/>
      <c r="I534" s="331"/>
      <c r="J534" s="331"/>
      <c r="K534" s="331"/>
      <c r="L534" s="331"/>
      <c r="M534" s="1"/>
      <c r="N534" s="1"/>
      <c r="O534" s="1"/>
      <c r="P534" s="1"/>
      <c r="Q534" s="1"/>
    </row>
    <row r="535" spans="1:17">
      <c r="A535" s="1"/>
      <c r="B535" s="1"/>
      <c r="G535" s="125"/>
      <c r="H535" s="331"/>
      <c r="I535" s="331"/>
      <c r="J535" s="331"/>
      <c r="K535" s="331"/>
      <c r="L535" s="331"/>
      <c r="M535" s="1"/>
      <c r="N535" s="1"/>
      <c r="O535" s="1"/>
      <c r="P535" s="1"/>
      <c r="Q535" s="1"/>
    </row>
    <row r="536" spans="1:17">
      <c r="A536" s="1"/>
      <c r="B536" s="1"/>
      <c r="G536" s="125"/>
      <c r="H536" s="331"/>
      <c r="I536" s="331"/>
      <c r="J536" s="331"/>
      <c r="K536" s="331"/>
      <c r="L536" s="331"/>
      <c r="M536" s="1"/>
      <c r="N536" s="1"/>
      <c r="O536" s="1"/>
      <c r="P536" s="1"/>
      <c r="Q536" s="1"/>
    </row>
    <row r="537" spans="1:17">
      <c r="A537" s="1"/>
      <c r="B537" s="1"/>
      <c r="G537" s="125"/>
      <c r="H537" s="331"/>
      <c r="I537" s="331"/>
      <c r="J537" s="331"/>
      <c r="K537" s="331"/>
      <c r="L537" s="331"/>
      <c r="M537" s="1"/>
      <c r="N537" s="1"/>
      <c r="O537" s="1"/>
      <c r="P537" s="1"/>
      <c r="Q537" s="1"/>
    </row>
    <row r="538" spans="1:17">
      <c r="A538" s="1"/>
      <c r="B538" s="1"/>
      <c r="G538" s="125"/>
      <c r="H538" s="331"/>
      <c r="I538" s="331"/>
      <c r="J538" s="331"/>
      <c r="K538" s="331"/>
      <c r="L538" s="331"/>
      <c r="M538" s="1"/>
      <c r="N538" s="1"/>
      <c r="O538" s="1"/>
      <c r="P538" s="1"/>
      <c r="Q538" s="1"/>
    </row>
    <row r="539" spans="1:17">
      <c r="A539" s="1"/>
      <c r="B539" s="1"/>
      <c r="G539" s="125"/>
      <c r="H539" s="331"/>
      <c r="I539" s="331"/>
      <c r="J539" s="331"/>
      <c r="K539" s="331"/>
      <c r="L539" s="331"/>
      <c r="M539" s="1"/>
      <c r="N539" s="1"/>
      <c r="O539" s="1"/>
      <c r="P539" s="1"/>
      <c r="Q539" s="1"/>
    </row>
    <row r="540" spans="1:17">
      <c r="A540" s="1"/>
      <c r="B540" s="1"/>
      <c r="G540" s="125"/>
      <c r="H540" s="331"/>
      <c r="I540" s="331"/>
      <c r="J540" s="331"/>
      <c r="K540" s="331"/>
      <c r="L540" s="331"/>
      <c r="M540" s="1"/>
      <c r="N540" s="1"/>
      <c r="O540" s="1"/>
      <c r="P540" s="1"/>
      <c r="Q540" s="1"/>
    </row>
    <row r="541" spans="1:17">
      <c r="A541" s="1"/>
      <c r="B541" s="1"/>
      <c r="G541" s="125"/>
      <c r="H541" s="331"/>
      <c r="I541" s="331"/>
      <c r="J541" s="331"/>
      <c r="K541" s="331"/>
      <c r="L541" s="331"/>
      <c r="M541" s="1"/>
      <c r="N541" s="1"/>
      <c r="O541" s="1"/>
      <c r="P541" s="1"/>
      <c r="Q541" s="1"/>
    </row>
    <row r="542" spans="1:17">
      <c r="A542" s="1"/>
      <c r="B542" s="1"/>
      <c r="G542" s="125"/>
      <c r="H542" s="331"/>
      <c r="I542" s="331"/>
      <c r="J542" s="331"/>
      <c r="K542" s="331"/>
      <c r="L542" s="331"/>
      <c r="M542" s="1"/>
      <c r="N542" s="1"/>
      <c r="O542" s="1"/>
      <c r="P542" s="1"/>
      <c r="Q542" s="1"/>
    </row>
    <row r="543" spans="1:17">
      <c r="A543" s="1"/>
      <c r="B543" s="1"/>
      <c r="G543" s="125"/>
      <c r="H543" s="331"/>
      <c r="I543" s="331"/>
      <c r="J543" s="331"/>
      <c r="K543" s="331"/>
      <c r="L543" s="331"/>
      <c r="M543" s="1"/>
      <c r="N543" s="1"/>
      <c r="O543" s="1"/>
      <c r="P543" s="1"/>
      <c r="Q543" s="1"/>
    </row>
    <row r="544" spans="1:17">
      <c r="A544" s="1"/>
      <c r="B544" s="1"/>
      <c r="G544" s="125"/>
      <c r="H544" s="331"/>
      <c r="I544" s="331"/>
      <c r="J544" s="331"/>
      <c r="K544" s="331"/>
      <c r="L544" s="331"/>
      <c r="M544" s="1"/>
      <c r="N544" s="1"/>
      <c r="O544" s="1"/>
      <c r="P544" s="1"/>
      <c r="Q544" s="1"/>
    </row>
    <row r="545" spans="1:17">
      <c r="A545" s="1"/>
      <c r="B545" s="1"/>
      <c r="G545" s="125"/>
      <c r="H545" s="331"/>
      <c r="I545" s="331"/>
      <c r="J545" s="331"/>
      <c r="K545" s="331"/>
      <c r="L545" s="331"/>
      <c r="M545" s="1"/>
      <c r="N545" s="1"/>
      <c r="O545" s="1"/>
      <c r="P545" s="1"/>
      <c r="Q545" s="1"/>
    </row>
    <row r="546" spans="1:17">
      <c r="A546" s="1"/>
      <c r="B546" s="1"/>
      <c r="G546" s="125"/>
      <c r="H546" s="331"/>
      <c r="I546" s="331"/>
      <c r="J546" s="331"/>
      <c r="K546" s="331"/>
      <c r="L546" s="331"/>
      <c r="M546" s="1"/>
      <c r="N546" s="1"/>
      <c r="O546" s="1"/>
      <c r="P546" s="1"/>
      <c r="Q546" s="1"/>
    </row>
    <row r="547" spans="1:17">
      <c r="A547" s="1"/>
      <c r="B547" s="1"/>
      <c r="G547" s="125"/>
      <c r="H547" s="331"/>
      <c r="I547" s="331"/>
      <c r="J547" s="331"/>
      <c r="K547" s="331"/>
      <c r="L547" s="331"/>
      <c r="M547" s="1"/>
      <c r="N547" s="1"/>
      <c r="O547" s="1"/>
      <c r="P547" s="1"/>
      <c r="Q547" s="1"/>
    </row>
    <row r="548" spans="1:17">
      <c r="A548" s="1"/>
      <c r="B548" s="1"/>
      <c r="G548" s="125"/>
      <c r="H548" s="331"/>
      <c r="I548" s="331"/>
      <c r="J548" s="331"/>
      <c r="K548" s="331"/>
      <c r="L548" s="331"/>
      <c r="M548" s="1"/>
      <c r="N548" s="1"/>
      <c r="O548" s="1"/>
      <c r="P548" s="1"/>
      <c r="Q548" s="1"/>
    </row>
    <row r="549" spans="1:17">
      <c r="A549" s="1"/>
      <c r="B549" s="1"/>
      <c r="G549" s="125"/>
      <c r="H549" s="331"/>
      <c r="I549" s="331"/>
      <c r="J549" s="331"/>
      <c r="K549" s="331"/>
      <c r="L549" s="331"/>
      <c r="M549" s="1"/>
      <c r="N549" s="1"/>
      <c r="O549" s="1"/>
      <c r="P549" s="1"/>
      <c r="Q549" s="1"/>
    </row>
    <row r="550" spans="1:17">
      <c r="A550" s="1"/>
      <c r="B550" s="1"/>
      <c r="G550" s="125"/>
      <c r="H550" s="331"/>
      <c r="I550" s="331"/>
      <c r="J550" s="331"/>
      <c r="K550" s="331"/>
      <c r="L550" s="331"/>
      <c r="M550" s="1"/>
      <c r="N550" s="1"/>
      <c r="O550" s="1"/>
      <c r="P550" s="1"/>
      <c r="Q550" s="1"/>
    </row>
    <row r="551" spans="1:17">
      <c r="A551" s="1"/>
      <c r="B551" s="1"/>
      <c r="G551" s="125"/>
      <c r="H551" s="331"/>
      <c r="I551" s="331"/>
      <c r="J551" s="331"/>
      <c r="K551" s="331"/>
      <c r="L551" s="331"/>
      <c r="M551" s="1"/>
      <c r="N551" s="1"/>
      <c r="O551" s="1"/>
      <c r="P551" s="1"/>
      <c r="Q551" s="1"/>
    </row>
    <row r="552" spans="1:17">
      <c r="A552" s="1"/>
      <c r="B552" s="1"/>
      <c r="G552" s="125"/>
      <c r="H552" s="331"/>
      <c r="I552" s="331"/>
      <c r="J552" s="331"/>
      <c r="K552" s="331"/>
      <c r="L552" s="331"/>
      <c r="M552" s="1"/>
      <c r="N552" s="1"/>
      <c r="O552" s="1"/>
      <c r="P552" s="1"/>
      <c r="Q552" s="1"/>
    </row>
    <row r="553" spans="1:17">
      <c r="A553" s="1"/>
      <c r="B553" s="1"/>
      <c r="G553" s="125"/>
      <c r="H553" s="331"/>
      <c r="I553" s="331"/>
      <c r="J553" s="331"/>
      <c r="K553" s="331"/>
      <c r="L553" s="331"/>
      <c r="M553" s="1"/>
      <c r="N553" s="1"/>
      <c r="O553" s="1"/>
      <c r="P553" s="1"/>
      <c r="Q553" s="1"/>
    </row>
    <row r="554" spans="1:17">
      <c r="A554" s="1"/>
      <c r="B554" s="1"/>
      <c r="G554" s="125"/>
      <c r="H554" s="331"/>
      <c r="I554" s="331"/>
      <c r="J554" s="331"/>
      <c r="K554" s="331"/>
      <c r="L554" s="331"/>
      <c r="M554" s="1"/>
      <c r="N554" s="1"/>
      <c r="O554" s="1"/>
      <c r="P554" s="1"/>
      <c r="Q554" s="1"/>
    </row>
    <row r="555" spans="1:17">
      <c r="A555" s="1"/>
      <c r="B555" s="1"/>
      <c r="G555" s="125"/>
      <c r="H555" s="331"/>
      <c r="I555" s="331"/>
      <c r="J555" s="331"/>
      <c r="K555" s="331"/>
      <c r="L555" s="331"/>
      <c r="M555" s="1"/>
      <c r="N555" s="1"/>
      <c r="O555" s="1"/>
      <c r="P555" s="1"/>
      <c r="Q555" s="1"/>
    </row>
    <row r="556" spans="1:17">
      <c r="A556" s="1"/>
      <c r="B556" s="1"/>
      <c r="G556" s="125"/>
      <c r="H556" s="331"/>
      <c r="I556" s="331"/>
      <c r="J556" s="331"/>
      <c r="K556" s="331"/>
      <c r="L556" s="331"/>
      <c r="M556" s="1"/>
      <c r="N556" s="1"/>
      <c r="O556" s="1"/>
      <c r="P556" s="1"/>
      <c r="Q556" s="1"/>
    </row>
    <row r="557" spans="1:17">
      <c r="A557" s="1"/>
      <c r="B557" s="1"/>
      <c r="G557" s="125"/>
      <c r="H557" s="331"/>
      <c r="I557" s="331"/>
      <c r="J557" s="331"/>
      <c r="K557" s="331"/>
      <c r="L557" s="331"/>
      <c r="M557" s="1"/>
      <c r="N557" s="1"/>
      <c r="O557" s="1"/>
      <c r="P557" s="1"/>
      <c r="Q557" s="1"/>
    </row>
    <row r="558" spans="1:17">
      <c r="A558" s="1"/>
      <c r="B558" s="1"/>
      <c r="G558" s="125"/>
      <c r="H558" s="331"/>
      <c r="I558" s="331"/>
      <c r="J558" s="331"/>
      <c r="K558" s="331"/>
      <c r="L558" s="331"/>
      <c r="M558" s="1"/>
      <c r="N558" s="1"/>
      <c r="O558" s="1"/>
      <c r="P558" s="1"/>
      <c r="Q558" s="1"/>
    </row>
    <row r="559" spans="1:17">
      <c r="A559" s="1"/>
      <c r="B559" s="1"/>
      <c r="G559" s="125"/>
      <c r="H559" s="331"/>
      <c r="I559" s="331"/>
      <c r="J559" s="331"/>
      <c r="K559" s="331"/>
      <c r="L559" s="331"/>
      <c r="M559" s="1"/>
      <c r="N559" s="1"/>
      <c r="O559" s="1"/>
      <c r="P559" s="1"/>
      <c r="Q559" s="1"/>
    </row>
    <row r="560" spans="1:17">
      <c r="A560" s="1"/>
      <c r="B560" s="1"/>
      <c r="G560" s="125"/>
      <c r="H560" s="331"/>
      <c r="I560" s="331"/>
      <c r="J560" s="331"/>
      <c r="K560" s="331"/>
      <c r="L560" s="331"/>
      <c r="M560" s="1"/>
      <c r="N560" s="1"/>
      <c r="O560" s="1"/>
      <c r="P560" s="1"/>
      <c r="Q560" s="1"/>
    </row>
    <row r="561" spans="1:17">
      <c r="A561" s="1"/>
      <c r="B561" s="1"/>
      <c r="G561" s="125"/>
      <c r="H561" s="331"/>
      <c r="I561" s="331"/>
      <c r="J561" s="331"/>
      <c r="K561" s="331"/>
      <c r="L561" s="331"/>
      <c r="M561" s="1"/>
      <c r="N561" s="1"/>
      <c r="O561" s="1"/>
      <c r="P561" s="1"/>
      <c r="Q561" s="1"/>
    </row>
    <row r="562" spans="1:17">
      <c r="A562" s="1"/>
      <c r="B562" s="1"/>
      <c r="G562" s="125"/>
      <c r="H562" s="331"/>
      <c r="I562" s="331"/>
      <c r="J562" s="331"/>
      <c r="K562" s="331"/>
      <c r="L562" s="331"/>
      <c r="M562" s="1"/>
      <c r="N562" s="1"/>
      <c r="O562" s="1"/>
      <c r="P562" s="1"/>
      <c r="Q562" s="1"/>
    </row>
    <row r="563" spans="1:17">
      <c r="A563" s="1"/>
      <c r="B563" s="1"/>
      <c r="G563" s="125"/>
      <c r="H563" s="331"/>
      <c r="I563" s="331"/>
      <c r="J563" s="331"/>
      <c r="K563" s="331"/>
      <c r="L563" s="331"/>
      <c r="M563" s="1"/>
      <c r="N563" s="1"/>
      <c r="O563" s="1"/>
      <c r="P563" s="1"/>
      <c r="Q563" s="1"/>
    </row>
    <row r="564" spans="1:17">
      <c r="A564" s="1"/>
      <c r="B564" s="1"/>
      <c r="G564" s="125"/>
      <c r="H564" s="331"/>
      <c r="I564" s="331"/>
      <c r="J564" s="331"/>
      <c r="K564" s="331"/>
      <c r="L564" s="331"/>
      <c r="M564" s="1"/>
      <c r="N564" s="1"/>
      <c r="O564" s="1"/>
      <c r="P564" s="1"/>
      <c r="Q564" s="1"/>
    </row>
    <row r="565" spans="1:17">
      <c r="A565" s="1"/>
      <c r="B565" s="1"/>
      <c r="G565" s="125"/>
      <c r="H565" s="331"/>
      <c r="I565" s="331"/>
      <c r="J565" s="331"/>
      <c r="K565" s="331"/>
      <c r="L565" s="331"/>
      <c r="M565" s="1"/>
      <c r="N565" s="1"/>
      <c r="O565" s="1"/>
      <c r="P565" s="1"/>
      <c r="Q565" s="1"/>
    </row>
    <row r="566" spans="1:17">
      <c r="A566" s="1"/>
      <c r="B566" s="1"/>
      <c r="G566" s="125"/>
      <c r="H566" s="331"/>
      <c r="I566" s="331"/>
      <c r="J566" s="331"/>
      <c r="K566" s="331"/>
      <c r="L566" s="331"/>
      <c r="M566" s="1"/>
      <c r="N566" s="1"/>
      <c r="O566" s="1"/>
      <c r="P566" s="1"/>
      <c r="Q566" s="1"/>
    </row>
    <row r="567" spans="1:17">
      <c r="A567" s="1"/>
      <c r="B567" s="1"/>
      <c r="G567" s="125"/>
      <c r="H567" s="331"/>
      <c r="I567" s="331"/>
      <c r="J567" s="331"/>
      <c r="K567" s="331"/>
      <c r="L567" s="331"/>
      <c r="M567" s="1"/>
      <c r="N567" s="1"/>
      <c r="O567" s="1"/>
      <c r="P567" s="1"/>
      <c r="Q567" s="1"/>
    </row>
    <row r="568" spans="1:17">
      <c r="A568" s="1"/>
      <c r="B568" s="1"/>
      <c r="G568" s="125"/>
      <c r="H568" s="331"/>
      <c r="I568" s="331"/>
      <c r="J568" s="331"/>
      <c r="K568" s="331"/>
      <c r="L568" s="331"/>
      <c r="M568" s="1"/>
      <c r="N568" s="1"/>
      <c r="O568" s="1"/>
      <c r="P568" s="1"/>
      <c r="Q568" s="1"/>
    </row>
    <row r="569" spans="1:17">
      <c r="A569" s="1"/>
      <c r="B569" s="1"/>
      <c r="G569" s="125"/>
      <c r="H569" s="331"/>
      <c r="I569" s="331"/>
      <c r="J569" s="331"/>
      <c r="K569" s="331"/>
      <c r="L569" s="331"/>
      <c r="M569" s="1"/>
      <c r="N569" s="1"/>
      <c r="O569" s="1"/>
      <c r="P569" s="1"/>
      <c r="Q569" s="1"/>
    </row>
    <row r="570" spans="1:17">
      <c r="A570" s="1"/>
      <c r="B570" s="1"/>
      <c r="G570" s="125"/>
      <c r="H570" s="331"/>
      <c r="I570" s="331"/>
      <c r="J570" s="331"/>
      <c r="K570" s="331"/>
      <c r="L570" s="331"/>
      <c r="M570" s="1"/>
      <c r="N570" s="1"/>
      <c r="O570" s="1"/>
      <c r="P570" s="1"/>
      <c r="Q570" s="1"/>
    </row>
    <row r="571" spans="1:17">
      <c r="A571" s="1"/>
      <c r="B571" s="1"/>
      <c r="G571" s="125"/>
      <c r="H571" s="331"/>
      <c r="I571" s="331"/>
      <c r="J571" s="331"/>
      <c r="K571" s="331"/>
      <c r="L571" s="331"/>
      <c r="M571" s="1"/>
      <c r="N571" s="1"/>
      <c r="O571" s="1"/>
      <c r="P571" s="1"/>
      <c r="Q571" s="1"/>
    </row>
    <row r="572" spans="1:17">
      <c r="A572" s="1"/>
      <c r="B572" s="1"/>
      <c r="G572" s="125"/>
      <c r="H572" s="331"/>
      <c r="I572" s="331"/>
      <c r="J572" s="331"/>
      <c r="K572" s="331"/>
      <c r="L572" s="331"/>
      <c r="M572" s="1"/>
      <c r="N572" s="1"/>
      <c r="O572" s="1"/>
      <c r="P572" s="1"/>
      <c r="Q572" s="1"/>
    </row>
    <row r="573" spans="1:17">
      <c r="A573" s="1"/>
      <c r="B573" s="1"/>
      <c r="G573" s="125"/>
      <c r="H573" s="331"/>
      <c r="I573" s="331"/>
      <c r="J573" s="331"/>
      <c r="K573" s="331"/>
      <c r="L573" s="331"/>
      <c r="M573" s="1"/>
      <c r="N573" s="1"/>
      <c r="O573" s="1"/>
      <c r="P573" s="1"/>
      <c r="Q573" s="1"/>
    </row>
    <row r="574" spans="1:17">
      <c r="A574" s="1"/>
      <c r="B574" s="1"/>
      <c r="G574" s="125"/>
      <c r="H574" s="331"/>
      <c r="I574" s="331"/>
      <c r="J574" s="331"/>
      <c r="K574" s="331"/>
      <c r="L574" s="331"/>
      <c r="M574" s="1"/>
      <c r="N574" s="1"/>
      <c r="O574" s="1"/>
      <c r="P574" s="1"/>
      <c r="Q574" s="1"/>
    </row>
    <row r="575" spans="1:17">
      <c r="A575" s="1"/>
      <c r="B575" s="1"/>
      <c r="G575" s="125"/>
      <c r="H575" s="331"/>
      <c r="I575" s="331"/>
      <c r="J575" s="331"/>
      <c r="K575" s="331"/>
      <c r="L575" s="331"/>
      <c r="M575" s="1"/>
      <c r="N575" s="1"/>
      <c r="O575" s="1"/>
      <c r="P575" s="1"/>
      <c r="Q575" s="1"/>
    </row>
    <row r="576" spans="1:17">
      <c r="A576" s="1"/>
      <c r="B576" s="1"/>
      <c r="G576" s="125"/>
      <c r="H576" s="331"/>
      <c r="I576" s="331"/>
      <c r="J576" s="331"/>
      <c r="K576" s="331"/>
      <c r="L576" s="331"/>
      <c r="M576" s="1"/>
      <c r="N576" s="1"/>
      <c r="O576" s="1"/>
      <c r="P576" s="1"/>
      <c r="Q576" s="1"/>
    </row>
    <row r="577" spans="1:17">
      <c r="A577" s="1"/>
      <c r="B577" s="1"/>
      <c r="G577" s="125"/>
      <c r="H577" s="331"/>
      <c r="I577" s="331"/>
      <c r="J577" s="331"/>
      <c r="K577" s="331"/>
      <c r="L577" s="331"/>
      <c r="M577" s="1"/>
      <c r="N577" s="1"/>
      <c r="O577" s="1"/>
      <c r="P577" s="1"/>
      <c r="Q577" s="1"/>
    </row>
    <row r="578" spans="1:17">
      <c r="A578" s="1"/>
      <c r="B578" s="1"/>
      <c r="G578" s="125"/>
      <c r="H578" s="331"/>
      <c r="I578" s="331"/>
      <c r="J578" s="331"/>
      <c r="K578" s="331"/>
      <c r="L578" s="331"/>
      <c r="M578" s="1"/>
      <c r="N578" s="1"/>
      <c r="O578" s="1"/>
      <c r="P578" s="1"/>
      <c r="Q578" s="1"/>
    </row>
    <row r="579" spans="1:17">
      <c r="A579" s="1"/>
      <c r="B579" s="1"/>
      <c r="G579" s="125"/>
      <c r="H579" s="331"/>
      <c r="I579" s="331"/>
      <c r="J579" s="331"/>
      <c r="K579" s="331"/>
      <c r="L579" s="331"/>
      <c r="M579" s="1"/>
      <c r="N579" s="1"/>
      <c r="O579" s="1"/>
      <c r="P579" s="1"/>
      <c r="Q579" s="1"/>
    </row>
    <row r="580" spans="1:17">
      <c r="A580" s="1"/>
      <c r="B580" s="1"/>
      <c r="G580" s="125"/>
      <c r="H580" s="331"/>
      <c r="I580" s="331"/>
      <c r="J580" s="331"/>
      <c r="K580" s="331"/>
      <c r="L580" s="331"/>
      <c r="M580" s="1"/>
      <c r="N580" s="1"/>
      <c r="O580" s="1"/>
      <c r="P580" s="1"/>
      <c r="Q580" s="1"/>
    </row>
    <row r="581" spans="1:17">
      <c r="A581" s="1"/>
      <c r="B581" s="1"/>
      <c r="G581" s="125"/>
      <c r="H581" s="331"/>
      <c r="I581" s="331"/>
      <c r="J581" s="331"/>
      <c r="K581" s="331"/>
      <c r="L581" s="331"/>
      <c r="M581" s="1"/>
      <c r="N581" s="1"/>
      <c r="O581" s="1"/>
      <c r="P581" s="1"/>
      <c r="Q581" s="1"/>
    </row>
    <row r="582" spans="1:17">
      <c r="A582" s="1"/>
      <c r="B582" s="1"/>
      <c r="G582" s="125"/>
      <c r="H582" s="331"/>
      <c r="I582" s="331"/>
      <c r="J582" s="331"/>
      <c r="K582" s="331"/>
      <c r="L582" s="331"/>
      <c r="M582" s="1"/>
      <c r="N582" s="1"/>
      <c r="O582" s="1"/>
      <c r="P582" s="1"/>
      <c r="Q582" s="1"/>
    </row>
    <row r="583" spans="1:17">
      <c r="A583" s="1"/>
      <c r="B583" s="1"/>
      <c r="G583" s="125"/>
      <c r="H583" s="331"/>
      <c r="I583" s="331"/>
      <c r="J583" s="331"/>
      <c r="K583" s="331"/>
      <c r="L583" s="331"/>
      <c r="M583" s="1"/>
      <c r="N583" s="1"/>
      <c r="O583" s="1"/>
      <c r="P583" s="1"/>
      <c r="Q583" s="1"/>
    </row>
    <row r="584" spans="1:17">
      <c r="A584" s="1"/>
      <c r="B584" s="1"/>
      <c r="G584" s="125"/>
      <c r="H584" s="331"/>
      <c r="I584" s="331"/>
      <c r="J584" s="331"/>
      <c r="K584" s="331"/>
      <c r="L584" s="331"/>
      <c r="M584" s="1"/>
      <c r="N584" s="1"/>
      <c r="O584" s="1"/>
      <c r="P584" s="1"/>
      <c r="Q584" s="1"/>
    </row>
    <row r="585" spans="1:17">
      <c r="A585" s="1"/>
      <c r="B585" s="1"/>
      <c r="G585" s="125"/>
      <c r="H585" s="331"/>
      <c r="I585" s="331"/>
      <c r="J585" s="331"/>
      <c r="K585" s="331"/>
      <c r="L585" s="331"/>
      <c r="M585" s="1"/>
      <c r="N585" s="1"/>
      <c r="O585" s="1"/>
      <c r="P585" s="1"/>
      <c r="Q585" s="1"/>
    </row>
    <row r="586" spans="1:17">
      <c r="A586" s="1"/>
      <c r="B586" s="1"/>
      <c r="G586" s="125"/>
      <c r="H586" s="331"/>
      <c r="I586" s="331"/>
      <c r="J586" s="331"/>
      <c r="K586" s="331"/>
      <c r="L586" s="331"/>
      <c r="M586" s="1"/>
      <c r="N586" s="1"/>
      <c r="O586" s="1"/>
      <c r="P586" s="1"/>
      <c r="Q586" s="1"/>
    </row>
    <row r="587" spans="1:17">
      <c r="A587" s="1"/>
      <c r="B587" s="1"/>
      <c r="G587" s="125"/>
      <c r="H587" s="331"/>
      <c r="I587" s="331"/>
      <c r="J587" s="331"/>
      <c r="K587" s="331"/>
      <c r="L587" s="331"/>
      <c r="M587" s="1"/>
      <c r="N587" s="1"/>
      <c r="O587" s="1"/>
      <c r="P587" s="1"/>
      <c r="Q587" s="1"/>
    </row>
    <row r="588" spans="1:17">
      <c r="A588" s="1"/>
      <c r="B588" s="1"/>
      <c r="G588" s="125"/>
      <c r="H588" s="331"/>
      <c r="I588" s="331"/>
      <c r="J588" s="331"/>
      <c r="K588" s="331"/>
      <c r="L588" s="331"/>
      <c r="M588" s="1"/>
      <c r="N588" s="1"/>
      <c r="O588" s="1"/>
      <c r="P588" s="1"/>
      <c r="Q588" s="1"/>
    </row>
    <row r="589" spans="1:17">
      <c r="A589" s="1"/>
      <c r="B589" s="1"/>
      <c r="G589" s="125"/>
      <c r="H589" s="331"/>
      <c r="I589" s="331"/>
      <c r="J589" s="331"/>
      <c r="K589" s="331"/>
      <c r="L589" s="331"/>
      <c r="M589" s="1"/>
      <c r="N589" s="1"/>
      <c r="O589" s="1"/>
      <c r="P589" s="1"/>
      <c r="Q589" s="1"/>
    </row>
    <row r="590" spans="1:17">
      <c r="A590" s="1"/>
      <c r="B590" s="1"/>
      <c r="G590" s="125"/>
      <c r="H590" s="331"/>
      <c r="I590" s="331"/>
      <c r="J590" s="331"/>
      <c r="K590" s="331"/>
      <c r="L590" s="331"/>
      <c r="M590" s="1"/>
      <c r="N590" s="1"/>
      <c r="O590" s="1"/>
      <c r="P590" s="1"/>
      <c r="Q590" s="1"/>
    </row>
    <row r="591" spans="1:17">
      <c r="A591" s="1"/>
      <c r="B591" s="1"/>
      <c r="G591" s="125"/>
      <c r="H591" s="331"/>
      <c r="I591" s="331"/>
      <c r="J591" s="331"/>
      <c r="K591" s="331"/>
      <c r="L591" s="331"/>
      <c r="M591" s="1"/>
      <c r="N591" s="1"/>
      <c r="O591" s="1"/>
      <c r="P591" s="1"/>
      <c r="Q591" s="1"/>
    </row>
    <row r="592" spans="1:17">
      <c r="A592" s="1"/>
      <c r="B592" s="1"/>
      <c r="G592" s="125"/>
      <c r="H592" s="331"/>
      <c r="I592" s="331"/>
      <c r="J592" s="331"/>
      <c r="K592" s="331"/>
      <c r="L592" s="331"/>
      <c r="M592" s="1"/>
      <c r="N592" s="1"/>
      <c r="O592" s="1"/>
      <c r="P592" s="1"/>
      <c r="Q592" s="1"/>
    </row>
    <row r="593" spans="1:17">
      <c r="A593" s="1"/>
      <c r="B593" s="1"/>
      <c r="G593" s="125"/>
      <c r="H593" s="331"/>
      <c r="I593" s="331"/>
      <c r="J593" s="331"/>
      <c r="K593" s="331"/>
      <c r="L593" s="331"/>
      <c r="M593" s="1"/>
      <c r="N593" s="1"/>
      <c r="O593" s="1"/>
      <c r="P593" s="1"/>
      <c r="Q593" s="1"/>
    </row>
    <row r="594" spans="1:17">
      <c r="A594" s="1"/>
      <c r="B594" s="1"/>
      <c r="G594" s="125"/>
      <c r="H594" s="331"/>
      <c r="I594" s="331"/>
      <c r="J594" s="331"/>
      <c r="K594" s="331"/>
      <c r="L594" s="331"/>
      <c r="M594" s="1"/>
      <c r="N594" s="1"/>
      <c r="O594" s="1"/>
      <c r="P594" s="1"/>
      <c r="Q594" s="1"/>
    </row>
    <row r="595" spans="1:17">
      <c r="A595" s="1"/>
      <c r="B595" s="1"/>
      <c r="G595" s="125"/>
      <c r="H595" s="331"/>
      <c r="I595" s="331"/>
      <c r="J595" s="331"/>
      <c r="K595" s="331"/>
      <c r="L595" s="331"/>
      <c r="M595" s="1"/>
      <c r="N595" s="1"/>
      <c r="O595" s="1"/>
      <c r="P595" s="1"/>
      <c r="Q595" s="1"/>
    </row>
    <row r="596" spans="1:17">
      <c r="A596" s="1"/>
      <c r="B596" s="1"/>
      <c r="G596" s="125"/>
      <c r="H596" s="331"/>
      <c r="I596" s="331"/>
      <c r="J596" s="331"/>
      <c r="K596" s="331"/>
      <c r="L596" s="331"/>
      <c r="M596" s="1"/>
      <c r="N596" s="1"/>
      <c r="O596" s="1"/>
      <c r="P596" s="1"/>
      <c r="Q596" s="1"/>
    </row>
    <row r="597" spans="1:17">
      <c r="A597" s="1"/>
      <c r="B597" s="1"/>
      <c r="G597" s="125"/>
      <c r="H597" s="331"/>
      <c r="I597" s="331"/>
      <c r="J597" s="331"/>
      <c r="K597" s="331"/>
      <c r="L597" s="331"/>
      <c r="M597" s="1"/>
      <c r="N597" s="1"/>
      <c r="O597" s="1"/>
      <c r="P597" s="1"/>
      <c r="Q597" s="1"/>
    </row>
    <row r="598" spans="1:17">
      <c r="A598" s="1"/>
      <c r="B598" s="1"/>
      <c r="G598" s="125"/>
      <c r="H598" s="331"/>
      <c r="I598" s="331"/>
      <c r="J598" s="331"/>
      <c r="K598" s="331"/>
      <c r="L598" s="331"/>
      <c r="M598" s="1"/>
      <c r="N598" s="1"/>
      <c r="O598" s="1"/>
      <c r="P598" s="1"/>
      <c r="Q598" s="1"/>
    </row>
    <row r="599" spans="1:17">
      <c r="A599" s="1"/>
      <c r="B599" s="1"/>
      <c r="G599" s="125"/>
      <c r="H599" s="331"/>
      <c r="I599" s="331"/>
      <c r="J599" s="331"/>
      <c r="K599" s="331"/>
      <c r="L599" s="331"/>
      <c r="M599" s="1"/>
      <c r="N599" s="1"/>
      <c r="O599" s="1"/>
      <c r="P599" s="1"/>
      <c r="Q599" s="1"/>
    </row>
    <row r="600" spans="1:17">
      <c r="A600" s="1"/>
      <c r="B600" s="1"/>
      <c r="G600" s="125"/>
      <c r="H600" s="331"/>
      <c r="I600" s="331"/>
      <c r="J600" s="331"/>
      <c r="K600" s="331"/>
      <c r="L600" s="331"/>
      <c r="M600" s="1"/>
      <c r="N600" s="1"/>
      <c r="O600" s="1"/>
      <c r="P600" s="1"/>
      <c r="Q600" s="1"/>
    </row>
    <row r="601" spans="1:17">
      <c r="A601" s="1"/>
      <c r="B601" s="1"/>
      <c r="G601" s="125"/>
      <c r="H601" s="331"/>
      <c r="I601" s="331"/>
      <c r="J601" s="331"/>
      <c r="K601" s="331"/>
      <c r="L601" s="331"/>
      <c r="M601" s="1"/>
      <c r="N601" s="1"/>
      <c r="O601" s="1"/>
      <c r="P601" s="1"/>
      <c r="Q601" s="1"/>
    </row>
    <row r="602" spans="1:17">
      <c r="A602" s="1"/>
      <c r="B602" s="1"/>
      <c r="G602" s="125"/>
      <c r="H602" s="331"/>
      <c r="I602" s="331"/>
      <c r="J602" s="331"/>
      <c r="K602" s="331"/>
      <c r="L602" s="331"/>
      <c r="M602" s="1"/>
      <c r="N602" s="1"/>
      <c r="O602" s="1"/>
      <c r="P602" s="1"/>
      <c r="Q602" s="1"/>
    </row>
    <row r="603" spans="1:17">
      <c r="A603" s="1"/>
      <c r="B603" s="1"/>
      <c r="G603" s="125"/>
      <c r="H603" s="331"/>
      <c r="I603" s="331"/>
      <c r="J603" s="331"/>
      <c r="K603" s="331"/>
      <c r="L603" s="331"/>
      <c r="M603" s="1"/>
      <c r="N603" s="1"/>
      <c r="O603" s="1"/>
      <c r="P603" s="1"/>
      <c r="Q603" s="1"/>
    </row>
    <row r="604" spans="1:17">
      <c r="A604" s="1"/>
      <c r="B604" s="1"/>
      <c r="G604" s="125"/>
      <c r="H604" s="331"/>
      <c r="I604" s="331"/>
      <c r="J604" s="331"/>
      <c r="K604" s="331"/>
      <c r="L604" s="331"/>
      <c r="M604" s="1"/>
      <c r="N604" s="1"/>
      <c r="O604" s="1"/>
      <c r="P604" s="1"/>
      <c r="Q604" s="1"/>
    </row>
    <row r="605" spans="1:17">
      <c r="A605" s="1"/>
      <c r="B605" s="1"/>
      <c r="G605" s="125"/>
      <c r="H605" s="331"/>
      <c r="I605" s="331"/>
      <c r="J605" s="331"/>
      <c r="K605" s="331"/>
      <c r="L605" s="331"/>
      <c r="M605" s="1"/>
      <c r="N605" s="1"/>
      <c r="O605" s="1"/>
      <c r="P605" s="1"/>
      <c r="Q605" s="1"/>
    </row>
    <row r="606" spans="1:17">
      <c r="A606" s="1"/>
      <c r="B606" s="1"/>
      <c r="G606" s="125"/>
      <c r="H606" s="331"/>
      <c r="I606" s="331"/>
      <c r="J606" s="331"/>
      <c r="K606" s="331"/>
      <c r="L606" s="331"/>
      <c r="M606" s="1"/>
      <c r="N606" s="1"/>
      <c r="O606" s="1"/>
      <c r="P606" s="1"/>
      <c r="Q606" s="1"/>
    </row>
    <row r="607" spans="1:17">
      <c r="A607" s="1"/>
      <c r="B607" s="1"/>
      <c r="G607" s="125"/>
      <c r="H607" s="331"/>
      <c r="I607" s="331"/>
      <c r="J607" s="331"/>
      <c r="K607" s="331"/>
      <c r="L607" s="331"/>
      <c r="M607" s="1"/>
      <c r="N607" s="1"/>
      <c r="O607" s="1"/>
      <c r="P607" s="1"/>
      <c r="Q607" s="1"/>
    </row>
    <row r="608" spans="1:17">
      <c r="A608" s="1"/>
      <c r="B608" s="1"/>
      <c r="G608" s="125"/>
      <c r="H608" s="331"/>
      <c r="I608" s="331"/>
      <c r="J608" s="331"/>
      <c r="K608" s="331"/>
      <c r="L608" s="331"/>
      <c r="M608" s="1"/>
      <c r="N608" s="1"/>
      <c r="O608" s="1"/>
      <c r="P608" s="1"/>
      <c r="Q608" s="1"/>
    </row>
    <row r="609" spans="1:17">
      <c r="A609" s="1"/>
      <c r="B609" s="1"/>
      <c r="G609" s="125"/>
      <c r="H609" s="331"/>
      <c r="I609" s="331"/>
      <c r="J609" s="331"/>
      <c r="K609" s="331"/>
      <c r="L609" s="331"/>
      <c r="M609" s="1"/>
      <c r="N609" s="1"/>
      <c r="O609" s="1"/>
      <c r="P609" s="1"/>
      <c r="Q609" s="1"/>
    </row>
    <row r="610" spans="1:17">
      <c r="A610" s="1"/>
      <c r="B610" s="1"/>
      <c r="G610" s="125"/>
      <c r="H610" s="331"/>
      <c r="I610" s="331"/>
      <c r="J610" s="331"/>
      <c r="K610" s="331"/>
      <c r="L610" s="331"/>
      <c r="M610" s="1"/>
      <c r="N610" s="1"/>
      <c r="O610" s="1"/>
      <c r="P610" s="1"/>
      <c r="Q610" s="1"/>
    </row>
    <row r="611" spans="1:17">
      <c r="A611" s="1"/>
      <c r="B611" s="1"/>
      <c r="G611" s="125"/>
      <c r="H611" s="331"/>
      <c r="I611" s="331"/>
      <c r="J611" s="331"/>
      <c r="K611" s="331"/>
      <c r="L611" s="331"/>
      <c r="M611" s="1"/>
      <c r="N611" s="1"/>
      <c r="O611" s="1"/>
      <c r="P611" s="1"/>
      <c r="Q611" s="1"/>
    </row>
  </sheetData>
  <sheetProtection algorithmName="SHA-512" hashValue="tqBWfRU2ossxaeV+xmxv/Qsfg2Gtt4mJ72255jf++xzsWD0yrbrSGkShBz+vnNjxSlP9gaTw3oG+eyQ4xEfkwA==" saltValue="jnDUPSDJIwpVvtfrqb5jhQ==" spinCount="100000" sheet="1" formatCells="0" formatRows="0" insertRows="0" deleteRows="0" sort="0" autoFilter="0"/>
  <mergeCells count="1">
    <mergeCell ref="A2:I2"/>
  </mergeCells>
  <phoneticPr fontId="14" type="noConversion"/>
  <conditionalFormatting sqref="Q4:Q11 Q29">
    <cfRule type="cellIs" dxfId="58" priority="244" stopIfTrue="1" operator="equal">
      <formula>"Incomplete"</formula>
    </cfRule>
    <cfRule type="cellIs" dxfId="57" priority="245" stopIfTrue="1" operator="equal">
      <formula>"Completed"</formula>
    </cfRule>
  </conditionalFormatting>
  <conditionalFormatting sqref="G23:I23 H20:I22 H25:I26 G17:I18 G37:I38 G28:I28">
    <cfRule type="expression" dxfId="56" priority="243" stopIfTrue="1">
      <formula>($F17="N")</formula>
    </cfRule>
  </conditionalFormatting>
  <conditionalFormatting sqref="I29 I44:I259">
    <cfRule type="expression" dxfId="55" priority="238" stopIfTrue="1">
      <formula>($F29="N")</formula>
    </cfRule>
  </conditionalFormatting>
  <conditionalFormatting sqref="G4 G6:I11">
    <cfRule type="expression" dxfId="54" priority="237" stopIfTrue="1">
      <formula>($F4="N")</formula>
    </cfRule>
  </conditionalFormatting>
  <conditionalFormatting sqref="Q44:Q259">
    <cfRule type="cellIs" dxfId="53" priority="241" stopIfTrue="1" operator="equal">
      <formula>"Incomplete"</formula>
    </cfRule>
    <cfRule type="cellIs" dxfId="52" priority="242" stopIfTrue="1" operator="equal">
      <formula>"Completed"</formula>
    </cfRule>
  </conditionalFormatting>
  <conditionalFormatting sqref="G29 G44:G259">
    <cfRule type="expression" dxfId="51" priority="240" stopIfTrue="1">
      <formula>($F29="N")</formula>
    </cfRule>
  </conditionalFormatting>
  <conditionalFormatting sqref="H29 H44:H259">
    <cfRule type="expression" dxfId="50" priority="239" stopIfTrue="1">
      <formula>($F29="N")</formula>
    </cfRule>
  </conditionalFormatting>
  <conditionalFormatting sqref="G34 I34">
    <cfRule type="expression" dxfId="49" priority="183" stopIfTrue="1">
      <formula>($F34="N")</formula>
    </cfRule>
  </conditionalFormatting>
  <conditionalFormatting sqref="H4">
    <cfRule type="expression" dxfId="48" priority="236" stopIfTrue="1">
      <formula>($F4="N")</formula>
    </cfRule>
  </conditionalFormatting>
  <conditionalFormatting sqref="I4">
    <cfRule type="expression" dxfId="47" priority="235" stopIfTrue="1">
      <formula>($F4="N")</formula>
    </cfRule>
  </conditionalFormatting>
  <conditionalFormatting sqref="Q12:Q28">
    <cfRule type="cellIs" dxfId="46" priority="223" stopIfTrue="1" operator="equal">
      <formula>"Incomplete"</formula>
    </cfRule>
    <cfRule type="cellIs" dxfId="45" priority="224" stopIfTrue="1" operator="equal">
      <formula>"Completed"</formula>
    </cfRule>
  </conditionalFormatting>
  <conditionalFormatting sqref="G12 H13:I16">
    <cfRule type="expression" dxfId="44" priority="222" stopIfTrue="1">
      <formula>($F12="N")</formula>
    </cfRule>
  </conditionalFormatting>
  <conditionalFormatting sqref="I12">
    <cfRule type="expression" dxfId="43" priority="221" stopIfTrue="1">
      <formula>($F12="N")</formula>
    </cfRule>
  </conditionalFormatting>
  <conditionalFormatting sqref="G19">
    <cfRule type="expression" dxfId="42" priority="211" stopIfTrue="1">
      <formula>($F19="N")</formula>
    </cfRule>
  </conditionalFormatting>
  <conditionalFormatting sqref="I19">
    <cfRule type="expression" dxfId="41" priority="210" stopIfTrue="1">
      <formula>($F19="N")</formula>
    </cfRule>
  </conditionalFormatting>
  <conditionalFormatting sqref="G24 I24">
    <cfRule type="expression" dxfId="40" priority="207" stopIfTrue="1">
      <formula>($F24="N")</formula>
    </cfRule>
  </conditionalFormatting>
  <conditionalFormatting sqref="H27">
    <cfRule type="expression" dxfId="39" priority="203" stopIfTrue="1">
      <formula>($F27="N")</formula>
    </cfRule>
  </conditionalFormatting>
  <conditionalFormatting sqref="H31:I31">
    <cfRule type="expression" dxfId="38" priority="177" stopIfTrue="1">
      <formula>($F31="N")</formula>
    </cfRule>
  </conditionalFormatting>
  <conditionalFormatting sqref="Q30:Q33">
    <cfRule type="cellIs" dxfId="37" priority="188" stopIfTrue="1" operator="equal">
      <formula>"Incomplete"</formula>
    </cfRule>
    <cfRule type="cellIs" dxfId="36" priority="189" stopIfTrue="1" operator="equal">
      <formula>"Completed"</formula>
    </cfRule>
  </conditionalFormatting>
  <conditionalFormatting sqref="G30 G33:I33 H32:I32">
    <cfRule type="expression" dxfId="35" priority="187" stopIfTrue="1">
      <formula>($F30="N")</formula>
    </cfRule>
  </conditionalFormatting>
  <conditionalFormatting sqref="I30">
    <cfRule type="expression" dxfId="34" priority="186" stopIfTrue="1">
      <formula>($F30="N")</formula>
    </cfRule>
  </conditionalFormatting>
  <conditionalFormatting sqref="Q34">
    <cfRule type="cellIs" dxfId="33" priority="184" stopIfTrue="1" operator="equal">
      <formula>"Incomplete"</formula>
    </cfRule>
    <cfRule type="cellIs" dxfId="32" priority="185" stopIfTrue="1" operator="equal">
      <formula>"Completed"</formula>
    </cfRule>
  </conditionalFormatting>
  <conditionalFormatting sqref="Q35:Q43">
    <cfRule type="cellIs" dxfId="31" priority="181" stopIfTrue="1" operator="equal">
      <formula>"Incomplete"</formula>
    </cfRule>
    <cfRule type="cellIs" dxfId="30" priority="182" stopIfTrue="1" operator="equal">
      <formula>"Completed"</formula>
    </cfRule>
  </conditionalFormatting>
  <conditionalFormatting sqref="H35:I36">
    <cfRule type="expression" dxfId="29" priority="180" stopIfTrue="1">
      <formula>($F35="N")</formula>
    </cfRule>
  </conditionalFormatting>
  <conditionalFormatting sqref="I27">
    <cfRule type="expression" dxfId="28" priority="176" stopIfTrue="1">
      <formula>($F27="N")</formula>
    </cfRule>
  </conditionalFormatting>
  <conditionalFormatting sqref="G42 I42">
    <cfRule type="expression" dxfId="27" priority="87" stopIfTrue="1">
      <formula>($F42="N")</formula>
    </cfRule>
  </conditionalFormatting>
  <conditionalFormatting sqref="G39 G41:I41">
    <cfRule type="expression" dxfId="26" priority="91" stopIfTrue="1">
      <formula>($F39="N")</formula>
    </cfRule>
  </conditionalFormatting>
  <conditionalFormatting sqref="H39">
    <cfRule type="expression" dxfId="25" priority="90" stopIfTrue="1">
      <formula>($F39="N")</formula>
    </cfRule>
  </conditionalFormatting>
  <conditionalFormatting sqref="H42">
    <cfRule type="expression" dxfId="24" priority="86" stopIfTrue="1">
      <formula>($F42="N")</formula>
    </cfRule>
  </conditionalFormatting>
  <conditionalFormatting sqref="H40:I40">
    <cfRule type="expression" dxfId="23" priority="81" stopIfTrue="1">
      <formula>($F40="N")</formula>
    </cfRule>
  </conditionalFormatting>
  <conditionalFormatting sqref="H43:I43">
    <cfRule type="expression" dxfId="22" priority="80" stopIfTrue="1">
      <formula>($F43="N")</formula>
    </cfRule>
  </conditionalFormatting>
  <conditionalFormatting sqref="G13">
    <cfRule type="expression" dxfId="21" priority="28" stopIfTrue="1">
      <formula>($F13="N")</formula>
    </cfRule>
  </conditionalFormatting>
  <conditionalFormatting sqref="G14">
    <cfRule type="expression" dxfId="20" priority="27" stopIfTrue="1">
      <formula>($F14="N")</formula>
    </cfRule>
  </conditionalFormatting>
  <conditionalFormatting sqref="G15">
    <cfRule type="expression" dxfId="19" priority="26" stopIfTrue="1">
      <formula>($F15="N")</formula>
    </cfRule>
  </conditionalFormatting>
  <conditionalFormatting sqref="G16">
    <cfRule type="expression" dxfId="18" priority="25" stopIfTrue="1">
      <formula>($F16="N")</formula>
    </cfRule>
  </conditionalFormatting>
  <conditionalFormatting sqref="G20">
    <cfRule type="expression" dxfId="17" priority="24" stopIfTrue="1">
      <formula>($F20="N")</formula>
    </cfRule>
  </conditionalFormatting>
  <conditionalFormatting sqref="G21">
    <cfRule type="expression" dxfId="16" priority="23" stopIfTrue="1">
      <formula>($F21="N")</formula>
    </cfRule>
  </conditionalFormatting>
  <conditionalFormatting sqref="G22">
    <cfRule type="expression" dxfId="15" priority="22" stopIfTrue="1">
      <formula>($F22="N")</formula>
    </cfRule>
  </conditionalFormatting>
  <conditionalFormatting sqref="G25">
    <cfRule type="expression" dxfId="14" priority="21" stopIfTrue="1">
      <formula>($F25="N")</formula>
    </cfRule>
  </conditionalFormatting>
  <conditionalFormatting sqref="G26">
    <cfRule type="expression" dxfId="13" priority="20" stopIfTrue="1">
      <formula>($F26="N")</formula>
    </cfRule>
  </conditionalFormatting>
  <conditionalFormatting sqref="G27">
    <cfRule type="expression" dxfId="12" priority="19" stopIfTrue="1">
      <formula>($F27="N")</formula>
    </cfRule>
  </conditionalFormatting>
  <conditionalFormatting sqref="G31">
    <cfRule type="expression" dxfId="11" priority="6" stopIfTrue="1">
      <formula>($F31="N")</formula>
    </cfRule>
  </conditionalFormatting>
  <conditionalFormatting sqref="G32">
    <cfRule type="expression" dxfId="10" priority="5" stopIfTrue="1">
      <formula>($F32="N")</formula>
    </cfRule>
  </conditionalFormatting>
  <conditionalFormatting sqref="G35">
    <cfRule type="expression" dxfId="9" priority="4" stopIfTrue="1">
      <formula>($F35="N")</formula>
    </cfRule>
  </conditionalFormatting>
  <conditionalFormatting sqref="G36">
    <cfRule type="expression" dxfId="8" priority="3" stopIfTrue="1">
      <formula>($F36="N")</formula>
    </cfRule>
  </conditionalFormatting>
  <conditionalFormatting sqref="G40">
    <cfRule type="expression" dxfId="7" priority="2" stopIfTrue="1">
      <formula>($F40="N")</formula>
    </cfRule>
  </conditionalFormatting>
  <conditionalFormatting sqref="G43">
    <cfRule type="expression" dxfId="6" priority="1" stopIfTrue="1">
      <formula>($F43="N")</formula>
    </cfRule>
  </conditionalFormatting>
  <dataValidations count="6">
    <dataValidation type="time" allowBlank="1" showInputMessage="1" showErrorMessage="1" errorTitle="Time input error" error="Time input error, please re-enter" promptTitle="Start time" prompt="hh:mm 24-hrs format" sqref="H6:H7 H37:H38 H10:H11 H4 H44:H65502 H18 H28:H29" xr:uid="{00000000-0002-0000-0900-000000000000}">
      <formula1>0</formula1>
      <formula2>0.999305555555556</formula2>
    </dataValidation>
    <dataValidation type="time" allowBlank="1" showInputMessage="1" showErrorMessage="1" errorTitle="Time input error" error="Time input error, please re-enter" promptTitle="End time" prompt="hh:mm 24-hrs format" sqref="L260:L65502 J42:K42 H31:K33 H35:H36 H13:H17 H20:K23 I24:K24 I34:K38 H25:K27 H43:K43 I44:K65502 H40:K41 H8:H9 I4:K19 I28:K30" xr:uid="{00000000-0002-0000-0900-000001000000}">
      <formula1>0</formula1>
      <formula2>0.999305555555556</formula2>
    </dataValidation>
    <dataValidation type="date" allowBlank="1" showInputMessage="1" showErrorMessage="1" errorTitle="Date Input Error" error="Date input error, please re-enter" promptTitle="Date Input Format" prompt="DD-MMM-YYYY" sqref="A260 G261:G65502 G4:G259" xr:uid="{00000000-0002-0000-0900-000002000000}">
      <formula1>40238</formula1>
      <formula2>76762</formula2>
    </dataValidation>
    <dataValidation type="time" allowBlank="1" errorTitle="Time input error" error="Time input error, please re-enter" promptTitle="Start time" prompt="hh:mm 24-hrs format" sqref="H5 H24 H30 H34 H12 H19" xr:uid="{00000000-0002-0000-0900-000004000000}">
      <formula1>0</formula1>
      <formula2>0.999305555555556</formula2>
    </dataValidation>
    <dataValidation allowBlank="1" sqref="H42:I42 H39" xr:uid="{00000000-0002-0000-0900-000005000000}"/>
    <dataValidation type="list" allowBlank="1" showInputMessage="1" showErrorMessage="1" sqref="L4:L259 E4:F259" xr:uid="{00000000-0002-0000-0900-000003000000}">
      <formula1>"Y,N"</formula1>
    </dataValidation>
  </dataValidations>
  <pageMargins left="0.75" right="0.75" top="1" bottom="1" header="0.5" footer="0.5"/>
  <pageSetup paperSize="128" orientation="portrait" r:id="rId1"/>
  <headerFooter alignWithMargins="0">
    <oddHeader>&amp;L&amp;"Arial"&amp;9&amp;K0078D7INTERNAL&amp;1#</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EDBBC-E0AE-498F-AE7B-200D36D2834B}">
  <dimension ref="A1:N372"/>
  <sheetViews>
    <sheetView zoomScale="85" zoomScaleNormal="85" workbookViewId="0"/>
  </sheetViews>
  <sheetFormatPr defaultColWidth="8.88671875" defaultRowHeight="15"/>
  <cols>
    <col min="1" max="1" width="2.109375" style="330" customWidth="1"/>
    <col min="2" max="2" width="27.109375" style="330" customWidth="1"/>
    <col min="3" max="3" width="8.21875" style="531" customWidth="1"/>
    <col min="4" max="4" width="14.77734375" style="333" customWidth="1"/>
    <col min="5" max="5" width="62" style="123" customWidth="1"/>
    <col min="6" max="6" width="14.6640625" style="123" customWidth="1"/>
    <col min="7" max="7" width="11.33203125" style="123" customWidth="1"/>
    <col min="8" max="8" width="59.88671875" style="123" customWidth="1"/>
    <col min="9" max="9" width="27.88671875" style="123" customWidth="1"/>
    <col min="10" max="10" width="13.21875" style="123" customWidth="1"/>
    <col min="11" max="13" width="8.88671875" style="123"/>
    <col min="14" max="14" width="8.88671875" style="274"/>
    <col min="15" max="16384" width="8.88671875" style="123"/>
  </cols>
  <sheetData>
    <row r="1" spans="1:14" ht="17.399999999999999">
      <c r="A1" s="517" t="s">
        <v>486</v>
      </c>
      <c r="B1" s="517"/>
      <c r="C1" s="119"/>
      <c r="D1" s="119"/>
      <c r="E1" s="120"/>
      <c r="F1" s="120"/>
      <c r="G1" s="120"/>
      <c r="H1" s="120"/>
      <c r="I1" s="120"/>
      <c r="J1" s="120"/>
    </row>
    <row r="2" spans="1:14" s="104" customFormat="1">
      <c r="A2" s="124"/>
      <c r="B2" s="124"/>
      <c r="C2" s="304"/>
      <c r="D2" s="304"/>
      <c r="E2" s="105"/>
      <c r="F2" s="105"/>
      <c r="G2" s="105"/>
      <c r="H2" s="105"/>
      <c r="I2" s="105"/>
      <c r="J2" s="105"/>
      <c r="N2" s="518"/>
    </row>
    <row r="3" spans="1:14" s="104" customFormat="1" ht="17.399999999999999">
      <c r="A3" s="519" t="s">
        <v>17056</v>
      </c>
      <c r="B3" s="519"/>
      <c r="C3" s="304"/>
      <c r="D3" s="304"/>
      <c r="E3" s="105"/>
      <c r="F3" s="105"/>
      <c r="G3" s="105"/>
      <c r="H3" s="105"/>
      <c r="I3" s="105"/>
      <c r="J3" s="105"/>
      <c r="N3" s="518"/>
    </row>
    <row r="4" spans="1:14" s="104" customFormat="1" ht="69" customHeight="1">
      <c r="A4" s="643" t="s">
        <v>17057</v>
      </c>
      <c r="B4" s="643"/>
      <c r="C4" s="643"/>
      <c r="D4" s="643"/>
      <c r="E4" s="643"/>
      <c r="F4" s="643"/>
      <c r="G4" s="643"/>
      <c r="H4" s="643"/>
      <c r="I4" s="643"/>
      <c r="J4" s="643"/>
      <c r="N4" s="518"/>
    </row>
    <row r="5" spans="1:14" s="104" customFormat="1" ht="127.8" customHeight="1">
      <c r="A5" s="644" t="s">
        <v>17060</v>
      </c>
      <c r="B5" s="644"/>
      <c r="C5" s="644"/>
      <c r="D5" s="644"/>
      <c r="E5" s="644"/>
      <c r="F5" s="644"/>
      <c r="G5" s="644"/>
      <c r="H5" s="644"/>
      <c r="I5" s="644"/>
      <c r="J5" s="644"/>
      <c r="N5" s="518"/>
    </row>
    <row r="6" spans="1:14" s="104" customFormat="1" ht="129" customHeight="1">
      <c r="A6" s="643" t="s">
        <v>17061</v>
      </c>
      <c r="B6" s="643"/>
      <c r="C6" s="643"/>
      <c r="D6" s="643"/>
      <c r="E6" s="643"/>
      <c r="F6" s="643"/>
      <c r="G6" s="643"/>
      <c r="H6" s="643"/>
      <c r="I6" s="643"/>
      <c r="J6" s="643"/>
      <c r="N6" s="518"/>
    </row>
    <row r="7" spans="1:14" s="104" customFormat="1" ht="61.2" customHeight="1">
      <c r="A7" s="643" t="s">
        <v>17062</v>
      </c>
      <c r="B7" s="643"/>
      <c r="C7" s="643"/>
      <c r="D7" s="643"/>
      <c r="E7" s="643"/>
      <c r="F7" s="643"/>
      <c r="G7" s="643"/>
      <c r="H7" s="643"/>
      <c r="I7" s="643"/>
      <c r="J7" s="643"/>
      <c r="N7" s="518"/>
    </row>
    <row r="8" spans="1:14" s="104" customFormat="1" ht="15.6" thickBot="1">
      <c r="A8" s="124"/>
      <c r="B8" s="124"/>
      <c r="C8" s="304"/>
      <c r="D8" s="304"/>
      <c r="E8" s="105"/>
      <c r="F8" s="105"/>
      <c r="G8" s="105"/>
      <c r="H8" s="105"/>
      <c r="I8" s="105"/>
      <c r="J8" s="105"/>
      <c r="N8" s="518"/>
    </row>
    <row r="9" spans="1:14" ht="24">
      <c r="B9" s="520" t="s">
        <v>222</v>
      </c>
      <c r="C9" s="521" t="s">
        <v>452</v>
      </c>
      <c r="D9" s="522" t="s">
        <v>453</v>
      </c>
      <c r="E9" s="522" t="s">
        <v>459</v>
      </c>
      <c r="F9" s="523" t="s">
        <v>454</v>
      </c>
      <c r="G9" s="524" t="s">
        <v>455</v>
      </c>
      <c r="H9" s="525" t="s">
        <v>581</v>
      </c>
      <c r="I9" s="525" t="s">
        <v>456</v>
      </c>
      <c r="J9" s="526" t="s">
        <v>30</v>
      </c>
    </row>
    <row r="10" spans="1:14">
      <c r="B10" s="511"/>
      <c r="C10" s="512"/>
      <c r="D10" s="513"/>
      <c r="E10" s="514"/>
      <c r="F10" s="515"/>
      <c r="G10" s="514"/>
      <c r="H10" s="514"/>
      <c r="I10" s="516"/>
      <c r="J10" s="510" t="str">
        <f>IF((COUNTIF(B10:H10,"")=7),"",IF(AND(B10&lt;&gt;"",C10&lt;&gt;"",D10&lt;&gt;"", E10&lt;&gt;"", F10&lt;&gt;"", G10&lt;&gt;"", H10&lt;&gt;"",ISNUMBER(C10),ISNUMBER(F10)),"Completed","Incomplete"))</f>
        <v/>
      </c>
      <c r="N10" s="274" t="s">
        <v>387</v>
      </c>
    </row>
    <row r="11" spans="1:14">
      <c r="B11" s="511"/>
      <c r="C11" s="512"/>
      <c r="D11" s="513"/>
      <c r="E11" s="514"/>
      <c r="F11" s="515"/>
      <c r="G11" s="514"/>
      <c r="H11" s="514"/>
      <c r="I11" s="516"/>
      <c r="J11" s="510" t="str">
        <f>IF((COUNTIF(B11:H11,"")=7),"",IF(AND(B11&lt;&gt;"",C11&lt;&gt;"",D11&lt;&gt;"", E11&lt;&gt;"", F11&lt;&gt;"", G11&lt;&gt;"", H11&lt;&gt;"",ISNUMBER(C11),ISNUMBER(F11)),"Completed","Incomplete"))</f>
        <v/>
      </c>
      <c r="N11" s="274" t="s">
        <v>387</v>
      </c>
    </row>
    <row r="12" spans="1:14">
      <c r="B12" s="511"/>
      <c r="C12" s="512"/>
      <c r="D12" s="513"/>
      <c r="E12" s="514"/>
      <c r="F12" s="515"/>
      <c r="G12" s="514"/>
      <c r="H12" s="514"/>
      <c r="I12" s="516"/>
      <c r="J12" s="510" t="str">
        <f t="shared" ref="J12:J75" si="0">IF((COUNTIF(B12:H12,"")=7),"",IF(AND(B12&lt;&gt;"",C12&lt;&gt;"",D12&lt;&gt;"", E12&lt;&gt;"", F12&lt;&gt;"", G12&lt;&gt;"", H12&lt;&gt;"",ISNUMBER(C12),ISNUMBER(F12)),"Completed","Incomplete"))</f>
        <v/>
      </c>
      <c r="N12" s="274" t="s">
        <v>387</v>
      </c>
    </row>
    <row r="13" spans="1:14">
      <c r="B13" s="511"/>
      <c r="C13" s="512"/>
      <c r="D13" s="513"/>
      <c r="E13" s="514"/>
      <c r="F13" s="515"/>
      <c r="G13" s="514"/>
      <c r="H13" s="514"/>
      <c r="I13" s="514"/>
      <c r="J13" s="510" t="str">
        <f t="shared" si="0"/>
        <v/>
      </c>
      <c r="N13" s="274" t="s">
        <v>387</v>
      </c>
    </row>
    <row r="14" spans="1:14">
      <c r="B14" s="511"/>
      <c r="C14" s="512"/>
      <c r="D14" s="513"/>
      <c r="E14" s="514"/>
      <c r="F14" s="515"/>
      <c r="G14" s="514"/>
      <c r="H14" s="514"/>
      <c r="I14" s="514"/>
      <c r="J14" s="510" t="str">
        <f t="shared" si="0"/>
        <v/>
      </c>
      <c r="N14" s="274" t="s">
        <v>387</v>
      </c>
    </row>
    <row r="15" spans="1:14">
      <c r="B15" s="511"/>
      <c r="C15" s="512"/>
      <c r="D15" s="513"/>
      <c r="E15" s="514"/>
      <c r="F15" s="515"/>
      <c r="G15" s="514"/>
      <c r="H15" s="514"/>
      <c r="I15" s="514"/>
      <c r="J15" s="510" t="str">
        <f t="shared" si="0"/>
        <v/>
      </c>
      <c r="N15" s="274" t="s">
        <v>387</v>
      </c>
    </row>
    <row r="16" spans="1:14">
      <c r="B16" s="511"/>
      <c r="C16" s="512"/>
      <c r="D16" s="513"/>
      <c r="E16" s="514"/>
      <c r="F16" s="515"/>
      <c r="G16" s="514"/>
      <c r="H16" s="514"/>
      <c r="I16" s="514"/>
      <c r="J16" s="510" t="str">
        <f t="shared" si="0"/>
        <v/>
      </c>
      <c r="N16" s="274" t="s">
        <v>387</v>
      </c>
    </row>
    <row r="17" spans="2:14">
      <c r="B17" s="511"/>
      <c r="C17" s="512"/>
      <c r="D17" s="513"/>
      <c r="E17" s="514"/>
      <c r="F17" s="515"/>
      <c r="G17" s="514"/>
      <c r="H17" s="514"/>
      <c r="I17" s="514"/>
      <c r="J17" s="510" t="str">
        <f t="shared" si="0"/>
        <v/>
      </c>
      <c r="N17" s="274" t="s">
        <v>387</v>
      </c>
    </row>
    <row r="18" spans="2:14">
      <c r="B18" s="511"/>
      <c r="C18" s="512"/>
      <c r="D18" s="513"/>
      <c r="E18" s="514"/>
      <c r="F18" s="515"/>
      <c r="G18" s="514"/>
      <c r="H18" s="514"/>
      <c r="I18" s="514"/>
      <c r="J18" s="510" t="str">
        <f t="shared" si="0"/>
        <v/>
      </c>
      <c r="N18" s="274" t="s">
        <v>387</v>
      </c>
    </row>
    <row r="19" spans="2:14">
      <c r="B19" s="511"/>
      <c r="C19" s="512"/>
      <c r="D19" s="513"/>
      <c r="E19" s="514"/>
      <c r="F19" s="515"/>
      <c r="G19" s="514"/>
      <c r="H19" s="514"/>
      <c r="I19" s="514"/>
      <c r="J19" s="510" t="str">
        <f t="shared" si="0"/>
        <v/>
      </c>
      <c r="N19" s="274" t="s">
        <v>387</v>
      </c>
    </row>
    <row r="20" spans="2:14">
      <c r="B20" s="511"/>
      <c r="C20" s="512"/>
      <c r="D20" s="513"/>
      <c r="E20" s="514"/>
      <c r="F20" s="515"/>
      <c r="G20" s="514"/>
      <c r="H20" s="514"/>
      <c r="I20" s="514"/>
      <c r="J20" s="510" t="str">
        <f t="shared" si="0"/>
        <v/>
      </c>
      <c r="N20" s="274" t="s">
        <v>387</v>
      </c>
    </row>
    <row r="21" spans="2:14">
      <c r="B21" s="511"/>
      <c r="C21" s="512"/>
      <c r="D21" s="513"/>
      <c r="E21" s="514"/>
      <c r="F21" s="515"/>
      <c r="G21" s="514"/>
      <c r="H21" s="514"/>
      <c r="I21" s="514"/>
      <c r="J21" s="510" t="str">
        <f t="shared" si="0"/>
        <v/>
      </c>
      <c r="N21" s="274" t="s">
        <v>387</v>
      </c>
    </row>
    <row r="22" spans="2:14">
      <c r="B22" s="511"/>
      <c r="C22" s="512"/>
      <c r="D22" s="513"/>
      <c r="E22" s="514"/>
      <c r="F22" s="515"/>
      <c r="G22" s="514"/>
      <c r="H22" s="514"/>
      <c r="I22" s="514"/>
      <c r="J22" s="510" t="str">
        <f t="shared" si="0"/>
        <v/>
      </c>
      <c r="N22" s="274" t="s">
        <v>387</v>
      </c>
    </row>
    <row r="23" spans="2:14">
      <c r="B23" s="511"/>
      <c r="C23" s="512"/>
      <c r="D23" s="513"/>
      <c r="E23" s="514"/>
      <c r="F23" s="515"/>
      <c r="G23" s="514"/>
      <c r="H23" s="514"/>
      <c r="I23" s="514"/>
      <c r="J23" s="510" t="str">
        <f t="shared" si="0"/>
        <v/>
      </c>
      <c r="N23" s="274" t="s">
        <v>387</v>
      </c>
    </row>
    <row r="24" spans="2:14">
      <c r="B24" s="511"/>
      <c r="C24" s="512"/>
      <c r="D24" s="513"/>
      <c r="E24" s="514"/>
      <c r="F24" s="515"/>
      <c r="G24" s="514"/>
      <c r="H24" s="514"/>
      <c r="I24" s="514"/>
      <c r="J24" s="510" t="str">
        <f t="shared" si="0"/>
        <v/>
      </c>
      <c r="N24" s="274" t="s">
        <v>387</v>
      </c>
    </row>
    <row r="25" spans="2:14">
      <c r="B25" s="511"/>
      <c r="C25" s="512"/>
      <c r="D25" s="513"/>
      <c r="E25" s="514"/>
      <c r="F25" s="515"/>
      <c r="G25" s="514"/>
      <c r="H25" s="514"/>
      <c r="I25" s="514"/>
      <c r="J25" s="510" t="str">
        <f t="shared" si="0"/>
        <v/>
      </c>
      <c r="N25" s="274" t="s">
        <v>387</v>
      </c>
    </row>
    <row r="26" spans="2:14">
      <c r="B26" s="511"/>
      <c r="C26" s="512"/>
      <c r="D26" s="513"/>
      <c r="E26" s="514"/>
      <c r="F26" s="515"/>
      <c r="G26" s="514"/>
      <c r="H26" s="514"/>
      <c r="I26" s="514"/>
      <c r="J26" s="510" t="str">
        <f t="shared" si="0"/>
        <v/>
      </c>
      <c r="N26" s="274" t="s">
        <v>387</v>
      </c>
    </row>
    <row r="27" spans="2:14">
      <c r="B27" s="511"/>
      <c r="C27" s="512"/>
      <c r="D27" s="513"/>
      <c r="E27" s="514"/>
      <c r="F27" s="515"/>
      <c r="G27" s="514"/>
      <c r="H27" s="514"/>
      <c r="I27" s="514"/>
      <c r="J27" s="510" t="str">
        <f t="shared" si="0"/>
        <v/>
      </c>
      <c r="N27" s="274" t="s">
        <v>387</v>
      </c>
    </row>
    <row r="28" spans="2:14">
      <c r="B28" s="511"/>
      <c r="C28" s="512"/>
      <c r="D28" s="513"/>
      <c r="E28" s="514"/>
      <c r="F28" s="515"/>
      <c r="G28" s="514"/>
      <c r="H28" s="514"/>
      <c r="I28" s="514"/>
      <c r="J28" s="510" t="str">
        <f t="shared" si="0"/>
        <v/>
      </c>
      <c r="N28" s="274" t="s">
        <v>387</v>
      </c>
    </row>
    <row r="29" spans="2:14">
      <c r="B29" s="511"/>
      <c r="C29" s="512"/>
      <c r="D29" s="513"/>
      <c r="E29" s="514"/>
      <c r="F29" s="515"/>
      <c r="G29" s="514"/>
      <c r="H29" s="514"/>
      <c r="I29" s="514"/>
      <c r="J29" s="510" t="str">
        <f t="shared" si="0"/>
        <v/>
      </c>
      <c r="N29" s="274" t="s">
        <v>387</v>
      </c>
    </row>
    <row r="30" spans="2:14">
      <c r="B30" s="511"/>
      <c r="C30" s="512"/>
      <c r="D30" s="513"/>
      <c r="E30" s="514"/>
      <c r="F30" s="515"/>
      <c r="G30" s="514"/>
      <c r="H30" s="514"/>
      <c r="I30" s="514"/>
      <c r="J30" s="510" t="str">
        <f t="shared" si="0"/>
        <v/>
      </c>
      <c r="N30" s="274" t="s">
        <v>387</v>
      </c>
    </row>
    <row r="31" spans="2:14">
      <c r="B31" s="511"/>
      <c r="C31" s="512"/>
      <c r="D31" s="513"/>
      <c r="E31" s="514"/>
      <c r="F31" s="515"/>
      <c r="G31" s="514"/>
      <c r="H31" s="514"/>
      <c r="I31" s="514"/>
      <c r="J31" s="510" t="str">
        <f t="shared" si="0"/>
        <v/>
      </c>
      <c r="N31" s="274" t="s">
        <v>387</v>
      </c>
    </row>
    <row r="32" spans="2:14">
      <c r="B32" s="511"/>
      <c r="C32" s="512"/>
      <c r="D32" s="513"/>
      <c r="E32" s="514"/>
      <c r="F32" s="515"/>
      <c r="G32" s="514"/>
      <c r="H32" s="514"/>
      <c r="I32" s="514"/>
      <c r="J32" s="510" t="str">
        <f t="shared" si="0"/>
        <v/>
      </c>
      <c r="N32" s="274" t="s">
        <v>387</v>
      </c>
    </row>
    <row r="33" spans="2:14">
      <c r="B33" s="511"/>
      <c r="C33" s="512"/>
      <c r="D33" s="513"/>
      <c r="E33" s="514"/>
      <c r="F33" s="515"/>
      <c r="G33" s="514"/>
      <c r="H33" s="514"/>
      <c r="I33" s="514"/>
      <c r="J33" s="510" t="str">
        <f t="shared" si="0"/>
        <v/>
      </c>
      <c r="N33" s="274" t="s">
        <v>387</v>
      </c>
    </row>
    <row r="34" spans="2:14">
      <c r="B34" s="511"/>
      <c r="C34" s="512"/>
      <c r="D34" s="513"/>
      <c r="E34" s="514"/>
      <c r="F34" s="515"/>
      <c r="G34" s="514"/>
      <c r="H34" s="514"/>
      <c r="I34" s="514"/>
      <c r="J34" s="510" t="str">
        <f t="shared" si="0"/>
        <v/>
      </c>
      <c r="N34" s="274" t="s">
        <v>387</v>
      </c>
    </row>
    <row r="35" spans="2:14">
      <c r="B35" s="511"/>
      <c r="C35" s="512"/>
      <c r="D35" s="513"/>
      <c r="E35" s="514"/>
      <c r="F35" s="515"/>
      <c r="G35" s="514"/>
      <c r="H35" s="514"/>
      <c r="I35" s="514"/>
      <c r="J35" s="510" t="str">
        <f t="shared" si="0"/>
        <v/>
      </c>
      <c r="N35" s="274" t="s">
        <v>387</v>
      </c>
    </row>
    <row r="36" spans="2:14">
      <c r="B36" s="511"/>
      <c r="C36" s="512"/>
      <c r="D36" s="513"/>
      <c r="E36" s="514"/>
      <c r="F36" s="515"/>
      <c r="G36" s="514"/>
      <c r="H36" s="514"/>
      <c r="I36" s="514"/>
      <c r="J36" s="510" t="str">
        <f t="shared" si="0"/>
        <v/>
      </c>
      <c r="N36" s="274" t="s">
        <v>387</v>
      </c>
    </row>
    <row r="37" spans="2:14">
      <c r="B37" s="511"/>
      <c r="C37" s="512"/>
      <c r="D37" s="513"/>
      <c r="E37" s="514"/>
      <c r="F37" s="515"/>
      <c r="G37" s="514"/>
      <c r="H37" s="514"/>
      <c r="I37" s="514"/>
      <c r="J37" s="510" t="str">
        <f t="shared" si="0"/>
        <v/>
      </c>
      <c r="N37" s="274" t="s">
        <v>387</v>
      </c>
    </row>
    <row r="38" spans="2:14">
      <c r="B38" s="511"/>
      <c r="C38" s="512"/>
      <c r="D38" s="513"/>
      <c r="E38" s="514"/>
      <c r="F38" s="515"/>
      <c r="G38" s="514"/>
      <c r="H38" s="514"/>
      <c r="I38" s="514"/>
      <c r="J38" s="510" t="str">
        <f t="shared" si="0"/>
        <v/>
      </c>
      <c r="N38" s="274" t="s">
        <v>387</v>
      </c>
    </row>
    <row r="39" spans="2:14">
      <c r="B39" s="511"/>
      <c r="C39" s="512"/>
      <c r="D39" s="513"/>
      <c r="E39" s="514"/>
      <c r="F39" s="515"/>
      <c r="G39" s="514"/>
      <c r="H39" s="514"/>
      <c r="I39" s="514"/>
      <c r="J39" s="510" t="str">
        <f t="shared" si="0"/>
        <v/>
      </c>
      <c r="N39" s="274" t="s">
        <v>387</v>
      </c>
    </row>
    <row r="40" spans="2:14">
      <c r="B40" s="511"/>
      <c r="C40" s="512"/>
      <c r="D40" s="513"/>
      <c r="E40" s="514"/>
      <c r="F40" s="515"/>
      <c r="G40" s="514"/>
      <c r="H40" s="514"/>
      <c r="I40" s="514"/>
      <c r="J40" s="510" t="str">
        <f t="shared" si="0"/>
        <v/>
      </c>
      <c r="N40" s="274" t="s">
        <v>387</v>
      </c>
    </row>
    <row r="41" spans="2:14">
      <c r="B41" s="511"/>
      <c r="C41" s="512"/>
      <c r="D41" s="513"/>
      <c r="E41" s="514"/>
      <c r="F41" s="515"/>
      <c r="G41" s="514"/>
      <c r="H41" s="514"/>
      <c r="I41" s="514"/>
      <c r="J41" s="510" t="str">
        <f t="shared" si="0"/>
        <v/>
      </c>
      <c r="N41" s="274" t="s">
        <v>387</v>
      </c>
    </row>
    <row r="42" spans="2:14">
      <c r="B42" s="511"/>
      <c r="C42" s="512"/>
      <c r="D42" s="513"/>
      <c r="E42" s="514"/>
      <c r="F42" s="515"/>
      <c r="G42" s="514"/>
      <c r="H42" s="514"/>
      <c r="I42" s="514"/>
      <c r="J42" s="510" t="str">
        <f t="shared" si="0"/>
        <v/>
      </c>
      <c r="N42" s="274" t="s">
        <v>387</v>
      </c>
    </row>
    <row r="43" spans="2:14">
      <c r="B43" s="511"/>
      <c r="C43" s="512"/>
      <c r="D43" s="513"/>
      <c r="E43" s="514"/>
      <c r="F43" s="515"/>
      <c r="G43" s="514"/>
      <c r="H43" s="514"/>
      <c r="I43" s="514"/>
      <c r="J43" s="510" t="str">
        <f t="shared" si="0"/>
        <v/>
      </c>
      <c r="N43" s="274" t="s">
        <v>387</v>
      </c>
    </row>
    <row r="44" spans="2:14">
      <c r="B44" s="511"/>
      <c r="C44" s="512"/>
      <c r="D44" s="513"/>
      <c r="E44" s="514"/>
      <c r="F44" s="515"/>
      <c r="G44" s="514"/>
      <c r="H44" s="514"/>
      <c r="I44" s="514"/>
      <c r="J44" s="510" t="str">
        <f t="shared" si="0"/>
        <v/>
      </c>
      <c r="N44" s="274" t="s">
        <v>387</v>
      </c>
    </row>
    <row r="45" spans="2:14">
      <c r="B45" s="511"/>
      <c r="C45" s="512"/>
      <c r="D45" s="513"/>
      <c r="E45" s="514"/>
      <c r="F45" s="515"/>
      <c r="G45" s="514"/>
      <c r="H45" s="514"/>
      <c r="I45" s="514"/>
      <c r="J45" s="510" t="str">
        <f t="shared" si="0"/>
        <v/>
      </c>
    </row>
    <row r="46" spans="2:14">
      <c r="B46" s="511"/>
      <c r="C46" s="512"/>
      <c r="D46" s="513"/>
      <c r="E46" s="514"/>
      <c r="F46" s="515"/>
      <c r="G46" s="514"/>
      <c r="H46" s="514"/>
      <c r="I46" s="514"/>
      <c r="J46" s="510" t="str">
        <f t="shared" si="0"/>
        <v/>
      </c>
    </row>
    <row r="47" spans="2:14">
      <c r="B47" s="511"/>
      <c r="C47" s="512"/>
      <c r="D47" s="513"/>
      <c r="E47" s="514"/>
      <c r="F47" s="515"/>
      <c r="G47" s="514"/>
      <c r="H47" s="514"/>
      <c r="I47" s="514"/>
      <c r="J47" s="510" t="str">
        <f t="shared" si="0"/>
        <v/>
      </c>
    </row>
    <row r="48" spans="2:14">
      <c r="B48" s="511"/>
      <c r="C48" s="512"/>
      <c r="D48" s="513"/>
      <c r="E48" s="514"/>
      <c r="F48" s="515"/>
      <c r="G48" s="514"/>
      <c r="H48" s="514"/>
      <c r="I48" s="514"/>
      <c r="J48" s="510" t="str">
        <f t="shared" si="0"/>
        <v/>
      </c>
    </row>
    <row r="49" spans="1:10">
      <c r="B49" s="511"/>
      <c r="C49" s="512"/>
      <c r="D49" s="513"/>
      <c r="E49" s="514"/>
      <c r="F49" s="515"/>
      <c r="G49" s="514"/>
      <c r="H49" s="514"/>
      <c r="I49" s="514"/>
      <c r="J49" s="510" t="str">
        <f t="shared" si="0"/>
        <v/>
      </c>
    </row>
    <row r="50" spans="1:10">
      <c r="B50" s="511"/>
      <c r="C50" s="512"/>
      <c r="D50" s="513"/>
      <c r="E50" s="514"/>
      <c r="F50" s="515"/>
      <c r="G50" s="514"/>
      <c r="H50" s="514"/>
      <c r="I50" s="514"/>
      <c r="J50" s="510" t="str">
        <f t="shared" si="0"/>
        <v/>
      </c>
    </row>
    <row r="51" spans="1:10">
      <c r="B51" s="511"/>
      <c r="C51" s="512"/>
      <c r="D51" s="513"/>
      <c r="E51" s="514"/>
      <c r="F51" s="515"/>
      <c r="G51" s="514"/>
      <c r="H51" s="514"/>
      <c r="I51" s="514"/>
      <c r="J51" s="510" t="str">
        <f t="shared" si="0"/>
        <v/>
      </c>
    </row>
    <row r="52" spans="1:10">
      <c r="B52" s="511"/>
      <c r="C52" s="512"/>
      <c r="D52" s="513"/>
      <c r="E52" s="514"/>
      <c r="F52" s="515"/>
      <c r="G52" s="514"/>
      <c r="H52" s="514"/>
      <c r="I52" s="514"/>
      <c r="J52" s="510" t="str">
        <f t="shared" si="0"/>
        <v/>
      </c>
    </row>
    <row r="53" spans="1:10">
      <c r="B53" s="511"/>
      <c r="C53" s="512"/>
      <c r="D53" s="513"/>
      <c r="E53" s="514"/>
      <c r="F53" s="515"/>
      <c r="G53" s="514"/>
      <c r="H53" s="514"/>
      <c r="I53" s="514"/>
      <c r="J53" s="510" t="str">
        <f t="shared" si="0"/>
        <v/>
      </c>
    </row>
    <row r="54" spans="1:10">
      <c r="B54" s="511"/>
      <c r="C54" s="512"/>
      <c r="D54" s="513"/>
      <c r="E54" s="514"/>
      <c r="F54" s="515"/>
      <c r="G54" s="514"/>
      <c r="H54" s="514"/>
      <c r="I54" s="514"/>
      <c r="J54" s="510" t="str">
        <f t="shared" si="0"/>
        <v/>
      </c>
    </row>
    <row r="55" spans="1:10">
      <c r="B55" s="511"/>
      <c r="C55" s="512"/>
      <c r="D55" s="513"/>
      <c r="E55" s="514"/>
      <c r="F55" s="515"/>
      <c r="G55" s="514"/>
      <c r="H55" s="514"/>
      <c r="I55" s="514"/>
      <c r="J55" s="510" t="str">
        <f t="shared" si="0"/>
        <v/>
      </c>
    </row>
    <row r="56" spans="1:10">
      <c r="B56" s="511"/>
      <c r="C56" s="512"/>
      <c r="D56" s="513"/>
      <c r="E56" s="514"/>
      <c r="F56" s="515"/>
      <c r="G56" s="514"/>
      <c r="H56" s="514"/>
      <c r="I56" s="514"/>
      <c r="J56" s="510" t="str">
        <f t="shared" si="0"/>
        <v/>
      </c>
    </row>
    <row r="57" spans="1:10">
      <c r="B57" s="511"/>
      <c r="C57" s="512"/>
      <c r="D57" s="513"/>
      <c r="E57" s="514"/>
      <c r="F57" s="515"/>
      <c r="G57" s="514"/>
      <c r="H57" s="514"/>
      <c r="I57" s="514"/>
      <c r="J57" s="510" t="str">
        <f t="shared" si="0"/>
        <v/>
      </c>
    </row>
    <row r="58" spans="1:10">
      <c r="B58" s="511"/>
      <c r="C58" s="512"/>
      <c r="D58" s="513"/>
      <c r="E58" s="514"/>
      <c r="F58" s="515"/>
      <c r="G58" s="514"/>
      <c r="H58" s="514"/>
      <c r="I58" s="514"/>
      <c r="J58" s="510" t="str">
        <f t="shared" si="0"/>
        <v/>
      </c>
    </row>
    <row r="59" spans="1:10">
      <c r="B59" s="511"/>
      <c r="C59" s="512"/>
      <c r="D59" s="513"/>
      <c r="E59" s="514"/>
      <c r="F59" s="515"/>
      <c r="G59" s="514"/>
      <c r="H59" s="514"/>
      <c r="I59" s="514"/>
      <c r="J59" s="510" t="str">
        <f t="shared" si="0"/>
        <v/>
      </c>
    </row>
    <row r="60" spans="1:10">
      <c r="B60" s="511"/>
      <c r="C60" s="512"/>
      <c r="D60" s="513"/>
      <c r="E60" s="514"/>
      <c r="F60" s="515"/>
      <c r="G60" s="514"/>
      <c r="H60" s="514"/>
      <c r="I60" s="514"/>
      <c r="J60" s="510" t="str">
        <f t="shared" si="0"/>
        <v/>
      </c>
    </row>
    <row r="61" spans="1:10">
      <c r="A61" s="125"/>
      <c r="B61" s="511"/>
      <c r="C61" s="512"/>
      <c r="D61" s="513"/>
      <c r="E61" s="514"/>
      <c r="F61" s="515"/>
      <c r="G61" s="514"/>
      <c r="H61" s="514"/>
      <c r="I61" s="514"/>
      <c r="J61" s="510" t="str">
        <f t="shared" si="0"/>
        <v/>
      </c>
    </row>
    <row r="62" spans="1:10">
      <c r="A62" s="125"/>
      <c r="B62" s="511"/>
      <c r="C62" s="512"/>
      <c r="D62" s="513"/>
      <c r="E62" s="514"/>
      <c r="F62" s="515"/>
      <c r="G62" s="514"/>
      <c r="H62" s="514"/>
      <c r="I62" s="514"/>
      <c r="J62" s="510" t="str">
        <f t="shared" si="0"/>
        <v/>
      </c>
    </row>
    <row r="63" spans="1:10">
      <c r="A63" s="125"/>
      <c r="B63" s="511"/>
      <c r="C63" s="512"/>
      <c r="D63" s="513"/>
      <c r="E63" s="514"/>
      <c r="F63" s="515"/>
      <c r="G63" s="514"/>
      <c r="H63" s="514"/>
      <c r="I63" s="514"/>
      <c r="J63" s="510" t="str">
        <f t="shared" si="0"/>
        <v/>
      </c>
    </row>
    <row r="64" spans="1:10">
      <c r="A64" s="125"/>
      <c r="B64" s="511"/>
      <c r="C64" s="512"/>
      <c r="D64" s="513"/>
      <c r="E64" s="514"/>
      <c r="F64" s="515"/>
      <c r="G64" s="514"/>
      <c r="H64" s="514"/>
      <c r="I64" s="514"/>
      <c r="J64" s="510" t="str">
        <f t="shared" si="0"/>
        <v/>
      </c>
    </row>
    <row r="65" spans="1:10">
      <c r="A65" s="125"/>
      <c r="B65" s="511"/>
      <c r="C65" s="512"/>
      <c r="D65" s="513"/>
      <c r="E65" s="514"/>
      <c r="F65" s="515"/>
      <c r="G65" s="514"/>
      <c r="H65" s="514"/>
      <c r="I65" s="514"/>
      <c r="J65" s="510" t="str">
        <f t="shared" si="0"/>
        <v/>
      </c>
    </row>
    <row r="66" spans="1:10">
      <c r="A66" s="125"/>
      <c r="B66" s="511"/>
      <c r="C66" s="512"/>
      <c r="D66" s="513"/>
      <c r="E66" s="514"/>
      <c r="F66" s="515"/>
      <c r="G66" s="514"/>
      <c r="H66" s="514"/>
      <c r="I66" s="514"/>
      <c r="J66" s="510" t="str">
        <f t="shared" si="0"/>
        <v/>
      </c>
    </row>
    <row r="67" spans="1:10">
      <c r="A67" s="125"/>
      <c r="B67" s="511"/>
      <c r="C67" s="512"/>
      <c r="D67" s="513"/>
      <c r="E67" s="514"/>
      <c r="F67" s="515"/>
      <c r="G67" s="514"/>
      <c r="H67" s="514"/>
      <c r="I67" s="514"/>
      <c r="J67" s="510" t="str">
        <f t="shared" si="0"/>
        <v/>
      </c>
    </row>
    <row r="68" spans="1:10">
      <c r="A68" s="125"/>
      <c r="B68" s="511"/>
      <c r="C68" s="512"/>
      <c r="D68" s="513"/>
      <c r="E68" s="514"/>
      <c r="F68" s="515"/>
      <c r="G68" s="514"/>
      <c r="H68" s="514"/>
      <c r="I68" s="514"/>
      <c r="J68" s="510" t="str">
        <f t="shared" si="0"/>
        <v/>
      </c>
    </row>
    <row r="69" spans="1:10">
      <c r="A69" s="125"/>
      <c r="B69" s="511"/>
      <c r="C69" s="512"/>
      <c r="D69" s="513"/>
      <c r="E69" s="514"/>
      <c r="F69" s="515"/>
      <c r="G69" s="514"/>
      <c r="H69" s="514"/>
      <c r="I69" s="514"/>
      <c r="J69" s="510" t="str">
        <f t="shared" si="0"/>
        <v/>
      </c>
    </row>
    <row r="70" spans="1:10">
      <c r="A70" s="125"/>
      <c r="B70" s="511"/>
      <c r="C70" s="512"/>
      <c r="D70" s="513"/>
      <c r="E70" s="514"/>
      <c r="F70" s="515"/>
      <c r="G70" s="514"/>
      <c r="H70" s="514"/>
      <c r="I70" s="514"/>
      <c r="J70" s="510" t="str">
        <f t="shared" si="0"/>
        <v/>
      </c>
    </row>
    <row r="71" spans="1:10">
      <c r="A71" s="125"/>
      <c r="B71" s="511"/>
      <c r="C71" s="512"/>
      <c r="D71" s="513"/>
      <c r="E71" s="514"/>
      <c r="F71" s="515"/>
      <c r="G71" s="514"/>
      <c r="H71" s="514"/>
      <c r="I71" s="514"/>
      <c r="J71" s="510" t="str">
        <f t="shared" si="0"/>
        <v/>
      </c>
    </row>
    <row r="72" spans="1:10">
      <c r="A72" s="125"/>
      <c r="B72" s="511"/>
      <c r="C72" s="512"/>
      <c r="D72" s="513"/>
      <c r="E72" s="514"/>
      <c r="F72" s="515"/>
      <c r="G72" s="514"/>
      <c r="H72" s="514"/>
      <c r="I72" s="514"/>
      <c r="J72" s="510" t="str">
        <f t="shared" si="0"/>
        <v/>
      </c>
    </row>
    <row r="73" spans="1:10">
      <c r="A73" s="125"/>
      <c r="B73" s="511"/>
      <c r="C73" s="512"/>
      <c r="D73" s="513"/>
      <c r="E73" s="514"/>
      <c r="F73" s="515"/>
      <c r="G73" s="514"/>
      <c r="H73" s="514"/>
      <c r="I73" s="514"/>
      <c r="J73" s="510" t="str">
        <f t="shared" si="0"/>
        <v/>
      </c>
    </row>
    <row r="74" spans="1:10">
      <c r="A74" s="125"/>
      <c r="B74" s="511"/>
      <c r="C74" s="512"/>
      <c r="D74" s="513"/>
      <c r="E74" s="514"/>
      <c r="F74" s="515"/>
      <c r="G74" s="514"/>
      <c r="H74" s="514"/>
      <c r="I74" s="514"/>
      <c r="J74" s="510" t="str">
        <f t="shared" si="0"/>
        <v/>
      </c>
    </row>
    <row r="75" spans="1:10">
      <c r="A75" s="125"/>
      <c r="B75" s="511"/>
      <c r="C75" s="512"/>
      <c r="D75" s="513"/>
      <c r="E75" s="514"/>
      <c r="F75" s="515"/>
      <c r="G75" s="514"/>
      <c r="H75" s="514"/>
      <c r="I75" s="514"/>
      <c r="J75" s="510" t="str">
        <f t="shared" si="0"/>
        <v/>
      </c>
    </row>
    <row r="76" spans="1:10">
      <c r="A76" s="125"/>
      <c r="B76" s="511"/>
      <c r="C76" s="512"/>
      <c r="D76" s="513"/>
      <c r="E76" s="514"/>
      <c r="F76" s="515"/>
      <c r="G76" s="514"/>
      <c r="H76" s="514"/>
      <c r="I76" s="514"/>
      <c r="J76" s="510" t="str">
        <f t="shared" ref="J76:J139" si="1">IF((COUNTIF(B76:H76,"")=7),"",IF(AND(B76&lt;&gt;"",C76&lt;&gt;"",D76&lt;&gt;"", E76&lt;&gt;"", F76&lt;&gt;"", G76&lt;&gt;"", H76&lt;&gt;"",ISNUMBER(C76),ISNUMBER(F76)),"Completed","Incomplete"))</f>
        <v/>
      </c>
    </row>
    <row r="77" spans="1:10">
      <c r="A77" s="125"/>
      <c r="B77" s="511"/>
      <c r="C77" s="512"/>
      <c r="D77" s="513"/>
      <c r="E77" s="514"/>
      <c r="F77" s="515"/>
      <c r="G77" s="514"/>
      <c r="H77" s="514"/>
      <c r="I77" s="514"/>
      <c r="J77" s="510" t="str">
        <f t="shared" si="1"/>
        <v/>
      </c>
    </row>
    <row r="78" spans="1:10">
      <c r="A78" s="125"/>
      <c r="B78" s="511"/>
      <c r="C78" s="512"/>
      <c r="D78" s="513"/>
      <c r="E78" s="514"/>
      <c r="F78" s="515"/>
      <c r="G78" s="514"/>
      <c r="H78" s="514"/>
      <c r="I78" s="514"/>
      <c r="J78" s="510" t="str">
        <f t="shared" si="1"/>
        <v/>
      </c>
    </row>
    <row r="79" spans="1:10">
      <c r="A79" s="125"/>
      <c r="B79" s="511"/>
      <c r="C79" s="512"/>
      <c r="D79" s="513"/>
      <c r="E79" s="514"/>
      <c r="F79" s="515"/>
      <c r="G79" s="514"/>
      <c r="H79" s="514"/>
      <c r="I79" s="514"/>
      <c r="J79" s="510" t="str">
        <f t="shared" si="1"/>
        <v/>
      </c>
    </row>
    <row r="80" spans="1:10">
      <c r="A80" s="125"/>
      <c r="B80" s="511"/>
      <c r="C80" s="512"/>
      <c r="D80" s="513"/>
      <c r="E80" s="514"/>
      <c r="F80" s="515"/>
      <c r="G80" s="514"/>
      <c r="H80" s="514"/>
      <c r="I80" s="514"/>
      <c r="J80" s="510" t="str">
        <f t="shared" si="1"/>
        <v/>
      </c>
    </row>
    <row r="81" spans="1:10">
      <c r="A81" s="125"/>
      <c r="B81" s="511"/>
      <c r="C81" s="512"/>
      <c r="D81" s="513"/>
      <c r="E81" s="514"/>
      <c r="F81" s="515"/>
      <c r="G81" s="514"/>
      <c r="H81" s="514"/>
      <c r="I81" s="514"/>
      <c r="J81" s="510" t="str">
        <f t="shared" si="1"/>
        <v/>
      </c>
    </row>
    <row r="82" spans="1:10">
      <c r="A82" s="125"/>
      <c r="B82" s="511"/>
      <c r="C82" s="512"/>
      <c r="D82" s="513"/>
      <c r="E82" s="514"/>
      <c r="F82" s="515"/>
      <c r="G82" s="514"/>
      <c r="H82" s="514"/>
      <c r="I82" s="514"/>
      <c r="J82" s="510" t="str">
        <f t="shared" si="1"/>
        <v/>
      </c>
    </row>
    <row r="83" spans="1:10">
      <c r="A83" s="125"/>
      <c r="B83" s="511"/>
      <c r="C83" s="512"/>
      <c r="D83" s="513"/>
      <c r="E83" s="514"/>
      <c r="F83" s="515"/>
      <c r="G83" s="514"/>
      <c r="H83" s="514"/>
      <c r="I83" s="514"/>
      <c r="J83" s="510" t="str">
        <f t="shared" si="1"/>
        <v/>
      </c>
    </row>
    <row r="84" spans="1:10">
      <c r="A84" s="125"/>
      <c r="B84" s="511"/>
      <c r="C84" s="512"/>
      <c r="D84" s="513"/>
      <c r="E84" s="514"/>
      <c r="F84" s="515"/>
      <c r="G84" s="514"/>
      <c r="H84" s="514"/>
      <c r="I84" s="514"/>
      <c r="J84" s="510" t="str">
        <f t="shared" si="1"/>
        <v/>
      </c>
    </row>
    <row r="85" spans="1:10">
      <c r="A85" s="125"/>
      <c r="B85" s="511"/>
      <c r="C85" s="512"/>
      <c r="D85" s="513"/>
      <c r="E85" s="514"/>
      <c r="F85" s="515"/>
      <c r="G85" s="514"/>
      <c r="H85" s="514"/>
      <c r="I85" s="514"/>
      <c r="J85" s="510" t="str">
        <f t="shared" si="1"/>
        <v/>
      </c>
    </row>
    <row r="86" spans="1:10">
      <c r="A86" s="125"/>
      <c r="B86" s="511"/>
      <c r="C86" s="512"/>
      <c r="D86" s="513"/>
      <c r="E86" s="514"/>
      <c r="F86" s="515"/>
      <c r="G86" s="514"/>
      <c r="H86" s="514"/>
      <c r="I86" s="514"/>
      <c r="J86" s="510" t="str">
        <f t="shared" si="1"/>
        <v/>
      </c>
    </row>
    <row r="87" spans="1:10">
      <c r="A87" s="125"/>
      <c r="B87" s="511"/>
      <c r="C87" s="512"/>
      <c r="D87" s="513"/>
      <c r="E87" s="514"/>
      <c r="F87" s="515"/>
      <c r="G87" s="514"/>
      <c r="H87" s="514"/>
      <c r="I87" s="514"/>
      <c r="J87" s="510" t="str">
        <f t="shared" si="1"/>
        <v/>
      </c>
    </row>
    <row r="88" spans="1:10">
      <c r="A88" s="125"/>
      <c r="B88" s="511"/>
      <c r="C88" s="512"/>
      <c r="D88" s="513"/>
      <c r="E88" s="514"/>
      <c r="F88" s="515"/>
      <c r="G88" s="514"/>
      <c r="H88" s="514"/>
      <c r="I88" s="514"/>
      <c r="J88" s="510" t="str">
        <f t="shared" si="1"/>
        <v/>
      </c>
    </row>
    <row r="89" spans="1:10">
      <c r="A89" s="125"/>
      <c r="B89" s="511"/>
      <c r="C89" s="512"/>
      <c r="D89" s="513"/>
      <c r="E89" s="514"/>
      <c r="F89" s="515"/>
      <c r="G89" s="514"/>
      <c r="H89" s="514"/>
      <c r="I89" s="514"/>
      <c r="J89" s="510" t="str">
        <f t="shared" si="1"/>
        <v/>
      </c>
    </row>
    <row r="90" spans="1:10">
      <c r="A90" s="125"/>
      <c r="B90" s="511"/>
      <c r="C90" s="512"/>
      <c r="D90" s="513"/>
      <c r="E90" s="514"/>
      <c r="F90" s="515"/>
      <c r="G90" s="514"/>
      <c r="H90" s="514"/>
      <c r="I90" s="514"/>
      <c r="J90" s="510" t="str">
        <f t="shared" si="1"/>
        <v/>
      </c>
    </row>
    <row r="91" spans="1:10">
      <c r="A91" s="125"/>
      <c r="B91" s="511"/>
      <c r="C91" s="512"/>
      <c r="D91" s="513"/>
      <c r="E91" s="514"/>
      <c r="F91" s="515"/>
      <c r="G91" s="514"/>
      <c r="H91" s="514"/>
      <c r="I91" s="514"/>
      <c r="J91" s="510" t="str">
        <f t="shared" si="1"/>
        <v/>
      </c>
    </row>
    <row r="92" spans="1:10" ht="13.5" customHeight="1">
      <c r="A92" s="125"/>
      <c r="B92" s="511"/>
      <c r="C92" s="512"/>
      <c r="D92" s="513"/>
      <c r="E92" s="514"/>
      <c r="F92" s="515"/>
      <c r="G92" s="514"/>
      <c r="H92" s="514"/>
      <c r="I92" s="514"/>
      <c r="J92" s="510" t="str">
        <f t="shared" si="1"/>
        <v/>
      </c>
    </row>
    <row r="93" spans="1:10">
      <c r="A93" s="125"/>
      <c r="B93" s="511"/>
      <c r="C93" s="512"/>
      <c r="D93" s="513"/>
      <c r="E93" s="514"/>
      <c r="F93" s="515"/>
      <c r="G93" s="514"/>
      <c r="H93" s="514"/>
      <c r="I93" s="514"/>
      <c r="J93" s="510" t="str">
        <f t="shared" si="1"/>
        <v/>
      </c>
    </row>
    <row r="94" spans="1:10">
      <c r="A94" s="125"/>
      <c r="B94" s="511"/>
      <c r="C94" s="512"/>
      <c r="D94" s="513"/>
      <c r="E94" s="514"/>
      <c r="F94" s="515"/>
      <c r="G94" s="514"/>
      <c r="H94" s="514"/>
      <c r="I94" s="514"/>
      <c r="J94" s="510" t="str">
        <f t="shared" si="1"/>
        <v/>
      </c>
    </row>
    <row r="95" spans="1:10">
      <c r="A95" s="125"/>
      <c r="B95" s="511"/>
      <c r="C95" s="512"/>
      <c r="D95" s="513"/>
      <c r="E95" s="514"/>
      <c r="F95" s="515"/>
      <c r="G95" s="514"/>
      <c r="H95" s="514"/>
      <c r="I95" s="514"/>
      <c r="J95" s="510" t="str">
        <f t="shared" si="1"/>
        <v/>
      </c>
    </row>
    <row r="96" spans="1:10">
      <c r="A96" s="125"/>
      <c r="B96" s="511"/>
      <c r="C96" s="512"/>
      <c r="D96" s="513"/>
      <c r="E96" s="514"/>
      <c r="F96" s="515"/>
      <c r="G96" s="514"/>
      <c r="H96" s="514"/>
      <c r="I96" s="514"/>
      <c r="J96" s="510" t="str">
        <f t="shared" si="1"/>
        <v/>
      </c>
    </row>
    <row r="97" spans="1:10">
      <c r="A97" s="125"/>
      <c r="B97" s="511"/>
      <c r="C97" s="512"/>
      <c r="D97" s="513"/>
      <c r="E97" s="514"/>
      <c r="F97" s="515"/>
      <c r="G97" s="514"/>
      <c r="H97" s="514"/>
      <c r="I97" s="514"/>
      <c r="J97" s="510" t="str">
        <f t="shared" si="1"/>
        <v/>
      </c>
    </row>
    <row r="98" spans="1:10">
      <c r="A98" s="125"/>
      <c r="B98" s="511"/>
      <c r="C98" s="512"/>
      <c r="D98" s="513"/>
      <c r="E98" s="514"/>
      <c r="F98" s="515"/>
      <c r="G98" s="514"/>
      <c r="H98" s="514"/>
      <c r="I98" s="514"/>
      <c r="J98" s="510" t="str">
        <f t="shared" si="1"/>
        <v/>
      </c>
    </row>
    <row r="99" spans="1:10">
      <c r="A99" s="125"/>
      <c r="B99" s="511"/>
      <c r="C99" s="512"/>
      <c r="D99" s="513"/>
      <c r="E99" s="514"/>
      <c r="F99" s="515"/>
      <c r="G99" s="514"/>
      <c r="H99" s="514"/>
      <c r="I99" s="514"/>
      <c r="J99" s="510" t="str">
        <f t="shared" si="1"/>
        <v/>
      </c>
    </row>
    <row r="100" spans="1:10">
      <c r="A100" s="125"/>
      <c r="B100" s="511"/>
      <c r="C100" s="512"/>
      <c r="D100" s="513"/>
      <c r="E100" s="514"/>
      <c r="F100" s="515"/>
      <c r="G100" s="514"/>
      <c r="H100" s="514"/>
      <c r="I100" s="514"/>
      <c r="J100" s="510" t="str">
        <f t="shared" si="1"/>
        <v/>
      </c>
    </row>
    <row r="101" spans="1:10">
      <c r="A101" s="125"/>
      <c r="B101" s="511"/>
      <c r="C101" s="512"/>
      <c r="D101" s="513"/>
      <c r="E101" s="514"/>
      <c r="F101" s="515"/>
      <c r="G101" s="514"/>
      <c r="H101" s="514"/>
      <c r="I101" s="514"/>
      <c r="J101" s="510" t="str">
        <f t="shared" si="1"/>
        <v/>
      </c>
    </row>
    <row r="102" spans="1:10">
      <c r="A102" s="125"/>
      <c r="B102" s="511"/>
      <c r="C102" s="512"/>
      <c r="D102" s="513"/>
      <c r="E102" s="514"/>
      <c r="F102" s="515"/>
      <c r="G102" s="514"/>
      <c r="H102" s="514"/>
      <c r="I102" s="514"/>
      <c r="J102" s="510" t="str">
        <f t="shared" si="1"/>
        <v/>
      </c>
    </row>
    <row r="103" spans="1:10">
      <c r="A103" s="125"/>
      <c r="B103" s="511"/>
      <c r="C103" s="512"/>
      <c r="D103" s="513"/>
      <c r="E103" s="514"/>
      <c r="F103" s="515"/>
      <c r="G103" s="514"/>
      <c r="H103" s="514"/>
      <c r="I103" s="514"/>
      <c r="J103" s="510" t="str">
        <f t="shared" si="1"/>
        <v/>
      </c>
    </row>
    <row r="104" spans="1:10">
      <c r="A104" s="125"/>
      <c r="B104" s="511"/>
      <c r="C104" s="512"/>
      <c r="D104" s="513"/>
      <c r="E104" s="514"/>
      <c r="F104" s="515"/>
      <c r="G104" s="514"/>
      <c r="H104" s="514"/>
      <c r="I104" s="514"/>
      <c r="J104" s="510" t="str">
        <f t="shared" si="1"/>
        <v/>
      </c>
    </row>
    <row r="105" spans="1:10">
      <c r="A105" s="125"/>
      <c r="B105" s="511"/>
      <c r="C105" s="512"/>
      <c r="D105" s="513"/>
      <c r="E105" s="514"/>
      <c r="F105" s="515"/>
      <c r="G105" s="514"/>
      <c r="H105" s="514"/>
      <c r="I105" s="514"/>
      <c r="J105" s="510" t="str">
        <f t="shared" si="1"/>
        <v/>
      </c>
    </row>
    <row r="106" spans="1:10">
      <c r="A106" s="125"/>
      <c r="B106" s="511"/>
      <c r="C106" s="512"/>
      <c r="D106" s="513"/>
      <c r="E106" s="514"/>
      <c r="F106" s="515"/>
      <c r="G106" s="514"/>
      <c r="H106" s="514"/>
      <c r="I106" s="514"/>
      <c r="J106" s="510" t="str">
        <f t="shared" si="1"/>
        <v/>
      </c>
    </row>
    <row r="107" spans="1:10">
      <c r="A107" s="125"/>
      <c r="B107" s="511"/>
      <c r="C107" s="512"/>
      <c r="D107" s="513"/>
      <c r="E107" s="514"/>
      <c r="F107" s="515"/>
      <c r="G107" s="514"/>
      <c r="H107" s="514"/>
      <c r="I107" s="514"/>
      <c r="J107" s="510" t="str">
        <f t="shared" si="1"/>
        <v/>
      </c>
    </row>
    <row r="108" spans="1:10">
      <c r="A108" s="125"/>
      <c r="B108" s="511"/>
      <c r="C108" s="512"/>
      <c r="D108" s="513"/>
      <c r="E108" s="514"/>
      <c r="F108" s="515"/>
      <c r="G108" s="514"/>
      <c r="H108" s="514"/>
      <c r="I108" s="514"/>
      <c r="J108" s="510" t="str">
        <f t="shared" si="1"/>
        <v/>
      </c>
    </row>
    <row r="109" spans="1:10">
      <c r="A109" s="125"/>
      <c r="B109" s="511"/>
      <c r="C109" s="512"/>
      <c r="D109" s="513"/>
      <c r="E109" s="514"/>
      <c r="F109" s="515"/>
      <c r="G109" s="514"/>
      <c r="H109" s="514"/>
      <c r="I109" s="514"/>
      <c r="J109" s="510" t="str">
        <f t="shared" si="1"/>
        <v/>
      </c>
    </row>
    <row r="110" spans="1:10">
      <c r="A110" s="125"/>
      <c r="B110" s="511"/>
      <c r="C110" s="512"/>
      <c r="D110" s="513"/>
      <c r="E110" s="514"/>
      <c r="F110" s="515"/>
      <c r="G110" s="514"/>
      <c r="H110" s="514"/>
      <c r="I110" s="514"/>
      <c r="J110" s="510" t="str">
        <f t="shared" si="1"/>
        <v/>
      </c>
    </row>
    <row r="111" spans="1:10">
      <c r="A111" s="125"/>
      <c r="B111" s="511"/>
      <c r="C111" s="512"/>
      <c r="D111" s="513"/>
      <c r="E111" s="514"/>
      <c r="F111" s="515"/>
      <c r="G111" s="514"/>
      <c r="H111" s="514"/>
      <c r="I111" s="514"/>
      <c r="J111" s="510" t="str">
        <f t="shared" si="1"/>
        <v/>
      </c>
    </row>
    <row r="112" spans="1:10">
      <c r="A112" s="125"/>
      <c r="B112" s="511"/>
      <c r="C112" s="512"/>
      <c r="D112" s="513"/>
      <c r="E112" s="514"/>
      <c r="F112" s="515"/>
      <c r="G112" s="514"/>
      <c r="H112" s="514"/>
      <c r="I112" s="514"/>
      <c r="J112" s="510" t="str">
        <f t="shared" si="1"/>
        <v/>
      </c>
    </row>
    <row r="113" spans="1:10">
      <c r="A113" s="125"/>
      <c r="B113" s="511"/>
      <c r="C113" s="512"/>
      <c r="D113" s="513"/>
      <c r="E113" s="514"/>
      <c r="F113" s="515"/>
      <c r="G113" s="514"/>
      <c r="H113" s="514"/>
      <c r="I113" s="514"/>
      <c r="J113" s="510" t="str">
        <f t="shared" si="1"/>
        <v/>
      </c>
    </row>
    <row r="114" spans="1:10">
      <c r="A114" s="125"/>
      <c r="B114" s="511"/>
      <c r="C114" s="512"/>
      <c r="D114" s="513"/>
      <c r="E114" s="514"/>
      <c r="F114" s="515"/>
      <c r="G114" s="514"/>
      <c r="H114" s="514"/>
      <c r="I114" s="514"/>
      <c r="J114" s="510" t="str">
        <f t="shared" si="1"/>
        <v/>
      </c>
    </row>
    <row r="115" spans="1:10">
      <c r="A115" s="125"/>
      <c r="B115" s="511"/>
      <c r="C115" s="512"/>
      <c r="D115" s="513"/>
      <c r="E115" s="514"/>
      <c r="F115" s="515"/>
      <c r="G115" s="514"/>
      <c r="H115" s="514"/>
      <c r="I115" s="514"/>
      <c r="J115" s="510" t="str">
        <f t="shared" si="1"/>
        <v/>
      </c>
    </row>
    <row r="116" spans="1:10">
      <c r="A116" s="125"/>
      <c r="B116" s="511"/>
      <c r="C116" s="512"/>
      <c r="D116" s="513"/>
      <c r="E116" s="514"/>
      <c r="F116" s="515"/>
      <c r="G116" s="514"/>
      <c r="H116" s="514"/>
      <c r="I116" s="514"/>
      <c r="J116" s="510" t="str">
        <f t="shared" si="1"/>
        <v/>
      </c>
    </row>
    <row r="117" spans="1:10">
      <c r="A117" s="125"/>
      <c r="B117" s="511"/>
      <c r="C117" s="512"/>
      <c r="D117" s="513"/>
      <c r="E117" s="514"/>
      <c r="F117" s="515"/>
      <c r="G117" s="514"/>
      <c r="H117" s="514"/>
      <c r="I117" s="514"/>
      <c r="J117" s="510" t="str">
        <f t="shared" si="1"/>
        <v/>
      </c>
    </row>
    <row r="118" spans="1:10">
      <c r="A118" s="125"/>
      <c r="B118" s="511"/>
      <c r="C118" s="512"/>
      <c r="D118" s="513"/>
      <c r="E118" s="514"/>
      <c r="F118" s="515"/>
      <c r="G118" s="514"/>
      <c r="H118" s="514"/>
      <c r="I118" s="514"/>
      <c r="J118" s="510" t="str">
        <f t="shared" si="1"/>
        <v/>
      </c>
    </row>
    <row r="119" spans="1:10">
      <c r="A119" s="125"/>
      <c r="B119" s="511"/>
      <c r="C119" s="512"/>
      <c r="D119" s="513"/>
      <c r="E119" s="514"/>
      <c r="F119" s="515"/>
      <c r="G119" s="514"/>
      <c r="H119" s="514"/>
      <c r="I119" s="514"/>
      <c r="J119" s="510" t="str">
        <f t="shared" si="1"/>
        <v/>
      </c>
    </row>
    <row r="120" spans="1:10">
      <c r="A120" s="125"/>
      <c r="B120" s="511"/>
      <c r="C120" s="512"/>
      <c r="D120" s="513"/>
      <c r="E120" s="514"/>
      <c r="F120" s="515"/>
      <c r="G120" s="514"/>
      <c r="H120" s="514"/>
      <c r="I120" s="514"/>
      <c r="J120" s="510" t="str">
        <f t="shared" si="1"/>
        <v/>
      </c>
    </row>
    <row r="121" spans="1:10">
      <c r="A121" s="125"/>
      <c r="B121" s="511"/>
      <c r="C121" s="512"/>
      <c r="D121" s="513"/>
      <c r="E121" s="514"/>
      <c r="F121" s="515"/>
      <c r="G121" s="514"/>
      <c r="H121" s="514"/>
      <c r="I121" s="514"/>
      <c r="J121" s="510" t="str">
        <f t="shared" si="1"/>
        <v/>
      </c>
    </row>
    <row r="122" spans="1:10">
      <c r="A122" s="125"/>
      <c r="B122" s="511"/>
      <c r="C122" s="512"/>
      <c r="D122" s="513"/>
      <c r="E122" s="514"/>
      <c r="F122" s="515"/>
      <c r="G122" s="514"/>
      <c r="H122" s="514"/>
      <c r="I122" s="514"/>
      <c r="J122" s="510" t="str">
        <f t="shared" si="1"/>
        <v/>
      </c>
    </row>
    <row r="123" spans="1:10">
      <c r="A123" s="125"/>
      <c r="B123" s="511"/>
      <c r="C123" s="512"/>
      <c r="D123" s="513"/>
      <c r="E123" s="514"/>
      <c r="F123" s="515"/>
      <c r="G123" s="514"/>
      <c r="H123" s="514"/>
      <c r="I123" s="514"/>
      <c r="J123" s="510" t="str">
        <f t="shared" si="1"/>
        <v/>
      </c>
    </row>
    <row r="124" spans="1:10">
      <c r="A124" s="125"/>
      <c r="B124" s="511"/>
      <c r="C124" s="512"/>
      <c r="D124" s="513"/>
      <c r="E124" s="514"/>
      <c r="F124" s="515"/>
      <c r="G124" s="514"/>
      <c r="H124" s="514"/>
      <c r="I124" s="514"/>
      <c r="J124" s="510" t="str">
        <f t="shared" si="1"/>
        <v/>
      </c>
    </row>
    <row r="125" spans="1:10">
      <c r="A125" s="125"/>
      <c r="B125" s="511"/>
      <c r="C125" s="512"/>
      <c r="D125" s="513"/>
      <c r="E125" s="514"/>
      <c r="F125" s="515"/>
      <c r="G125" s="514"/>
      <c r="H125" s="514"/>
      <c r="I125" s="514"/>
      <c r="J125" s="510" t="str">
        <f t="shared" si="1"/>
        <v/>
      </c>
    </row>
    <row r="126" spans="1:10">
      <c r="A126" s="125"/>
      <c r="B126" s="511"/>
      <c r="C126" s="512"/>
      <c r="D126" s="513"/>
      <c r="E126" s="514"/>
      <c r="F126" s="515"/>
      <c r="G126" s="514"/>
      <c r="H126" s="514"/>
      <c r="I126" s="514"/>
      <c r="J126" s="510" t="str">
        <f t="shared" si="1"/>
        <v/>
      </c>
    </row>
    <row r="127" spans="1:10">
      <c r="A127" s="125"/>
      <c r="B127" s="511"/>
      <c r="C127" s="512"/>
      <c r="D127" s="513"/>
      <c r="E127" s="514"/>
      <c r="F127" s="515"/>
      <c r="G127" s="514"/>
      <c r="H127" s="514"/>
      <c r="I127" s="514"/>
      <c r="J127" s="510" t="str">
        <f t="shared" si="1"/>
        <v/>
      </c>
    </row>
    <row r="128" spans="1:10">
      <c r="A128" s="125"/>
      <c r="B128" s="511"/>
      <c r="C128" s="512"/>
      <c r="D128" s="513"/>
      <c r="E128" s="514"/>
      <c r="F128" s="515"/>
      <c r="G128" s="514"/>
      <c r="H128" s="514"/>
      <c r="I128" s="514"/>
      <c r="J128" s="510" t="str">
        <f t="shared" si="1"/>
        <v/>
      </c>
    </row>
    <row r="129" spans="1:10">
      <c r="A129" s="125"/>
      <c r="B129" s="511"/>
      <c r="C129" s="512"/>
      <c r="D129" s="513"/>
      <c r="E129" s="514"/>
      <c r="F129" s="515"/>
      <c r="G129" s="514"/>
      <c r="H129" s="514"/>
      <c r="I129" s="514"/>
      <c r="J129" s="510" t="str">
        <f t="shared" si="1"/>
        <v/>
      </c>
    </row>
    <row r="130" spans="1:10">
      <c r="A130" s="125"/>
      <c r="B130" s="511"/>
      <c r="C130" s="512"/>
      <c r="D130" s="513"/>
      <c r="E130" s="514"/>
      <c r="F130" s="515"/>
      <c r="G130" s="514"/>
      <c r="H130" s="514"/>
      <c r="I130" s="514"/>
      <c r="J130" s="510" t="str">
        <f t="shared" si="1"/>
        <v/>
      </c>
    </row>
    <row r="131" spans="1:10">
      <c r="A131" s="125"/>
      <c r="B131" s="511"/>
      <c r="C131" s="512"/>
      <c r="D131" s="513"/>
      <c r="E131" s="514"/>
      <c r="F131" s="515"/>
      <c r="G131" s="514"/>
      <c r="H131" s="514"/>
      <c r="I131" s="514"/>
      <c r="J131" s="510" t="str">
        <f t="shared" si="1"/>
        <v/>
      </c>
    </row>
    <row r="132" spans="1:10">
      <c r="A132" s="125"/>
      <c r="B132" s="511"/>
      <c r="C132" s="512"/>
      <c r="D132" s="513"/>
      <c r="E132" s="514"/>
      <c r="F132" s="515"/>
      <c r="G132" s="514"/>
      <c r="H132" s="514"/>
      <c r="I132" s="514"/>
      <c r="J132" s="510" t="str">
        <f t="shared" si="1"/>
        <v/>
      </c>
    </row>
    <row r="133" spans="1:10">
      <c r="A133" s="125"/>
      <c r="B133" s="511"/>
      <c r="C133" s="512"/>
      <c r="D133" s="513"/>
      <c r="E133" s="514"/>
      <c r="F133" s="515"/>
      <c r="G133" s="514"/>
      <c r="H133" s="514"/>
      <c r="I133" s="514"/>
      <c r="J133" s="510" t="str">
        <f t="shared" si="1"/>
        <v/>
      </c>
    </row>
    <row r="134" spans="1:10">
      <c r="A134" s="125"/>
      <c r="B134" s="511"/>
      <c r="C134" s="512"/>
      <c r="D134" s="513"/>
      <c r="E134" s="514"/>
      <c r="F134" s="515"/>
      <c r="G134" s="514"/>
      <c r="H134" s="514"/>
      <c r="I134" s="514"/>
      <c r="J134" s="510" t="str">
        <f t="shared" si="1"/>
        <v/>
      </c>
    </row>
    <row r="135" spans="1:10">
      <c r="A135" s="125"/>
      <c r="B135" s="511"/>
      <c r="C135" s="512"/>
      <c r="D135" s="513"/>
      <c r="E135" s="514"/>
      <c r="F135" s="515"/>
      <c r="G135" s="514"/>
      <c r="H135" s="514"/>
      <c r="I135" s="514"/>
      <c r="J135" s="510" t="str">
        <f t="shared" si="1"/>
        <v/>
      </c>
    </row>
    <row r="136" spans="1:10">
      <c r="A136" s="125"/>
      <c r="B136" s="511"/>
      <c r="C136" s="512"/>
      <c r="D136" s="513"/>
      <c r="E136" s="514"/>
      <c r="F136" s="515"/>
      <c r="G136" s="514"/>
      <c r="H136" s="514"/>
      <c r="I136" s="514"/>
      <c r="J136" s="510" t="str">
        <f t="shared" si="1"/>
        <v/>
      </c>
    </row>
    <row r="137" spans="1:10">
      <c r="A137" s="125"/>
      <c r="B137" s="511"/>
      <c r="C137" s="512"/>
      <c r="D137" s="513"/>
      <c r="E137" s="514"/>
      <c r="F137" s="515"/>
      <c r="G137" s="514"/>
      <c r="H137" s="514"/>
      <c r="I137" s="514"/>
      <c r="J137" s="510" t="str">
        <f t="shared" si="1"/>
        <v/>
      </c>
    </row>
    <row r="138" spans="1:10">
      <c r="A138" s="125"/>
      <c r="B138" s="511"/>
      <c r="C138" s="512"/>
      <c r="D138" s="513"/>
      <c r="E138" s="514"/>
      <c r="F138" s="515"/>
      <c r="G138" s="514"/>
      <c r="H138" s="514"/>
      <c r="I138" s="514"/>
      <c r="J138" s="510" t="str">
        <f t="shared" si="1"/>
        <v/>
      </c>
    </row>
    <row r="139" spans="1:10">
      <c r="A139" s="125"/>
      <c r="B139" s="511"/>
      <c r="C139" s="512"/>
      <c r="D139" s="513"/>
      <c r="E139" s="514"/>
      <c r="F139" s="515"/>
      <c r="G139" s="514"/>
      <c r="H139" s="514"/>
      <c r="I139" s="514"/>
      <c r="J139" s="510" t="str">
        <f t="shared" si="1"/>
        <v/>
      </c>
    </row>
    <row r="140" spans="1:10">
      <c r="A140" s="125"/>
      <c r="B140" s="511"/>
      <c r="C140" s="512"/>
      <c r="D140" s="513"/>
      <c r="E140" s="514"/>
      <c r="F140" s="515"/>
      <c r="G140" s="514"/>
      <c r="H140" s="514"/>
      <c r="I140" s="514"/>
      <c r="J140" s="510" t="str">
        <f t="shared" ref="J140:J203" si="2">IF((COUNTIF(B140:H140,"")=7),"",IF(AND(B140&lt;&gt;"",C140&lt;&gt;"",D140&lt;&gt;"", E140&lt;&gt;"", F140&lt;&gt;"", G140&lt;&gt;"", H140&lt;&gt;"",ISNUMBER(C140),ISNUMBER(F140)),"Completed","Incomplete"))</f>
        <v/>
      </c>
    </row>
    <row r="141" spans="1:10">
      <c r="A141" s="125"/>
      <c r="B141" s="511"/>
      <c r="C141" s="512"/>
      <c r="D141" s="513"/>
      <c r="E141" s="514"/>
      <c r="F141" s="515"/>
      <c r="G141" s="514"/>
      <c r="H141" s="514"/>
      <c r="I141" s="514"/>
      <c r="J141" s="510" t="str">
        <f t="shared" si="2"/>
        <v/>
      </c>
    </row>
    <row r="142" spans="1:10">
      <c r="A142" s="125"/>
      <c r="B142" s="511"/>
      <c r="C142" s="512"/>
      <c r="D142" s="513"/>
      <c r="E142" s="514"/>
      <c r="F142" s="515"/>
      <c r="G142" s="514"/>
      <c r="H142" s="514"/>
      <c r="I142" s="514"/>
      <c r="J142" s="510" t="str">
        <f t="shared" si="2"/>
        <v/>
      </c>
    </row>
    <row r="143" spans="1:10">
      <c r="A143" s="125"/>
      <c r="B143" s="511"/>
      <c r="C143" s="512"/>
      <c r="D143" s="513"/>
      <c r="E143" s="514"/>
      <c r="F143" s="515"/>
      <c r="G143" s="514"/>
      <c r="H143" s="514"/>
      <c r="I143" s="514"/>
      <c r="J143" s="510" t="str">
        <f t="shared" si="2"/>
        <v/>
      </c>
    </row>
    <row r="144" spans="1:10">
      <c r="A144" s="125"/>
      <c r="B144" s="511"/>
      <c r="C144" s="512"/>
      <c r="D144" s="513"/>
      <c r="E144" s="514"/>
      <c r="F144" s="515"/>
      <c r="G144" s="514"/>
      <c r="H144" s="514"/>
      <c r="I144" s="514"/>
      <c r="J144" s="510" t="str">
        <f t="shared" si="2"/>
        <v/>
      </c>
    </row>
    <row r="145" spans="1:10">
      <c r="A145" s="125"/>
      <c r="B145" s="511"/>
      <c r="C145" s="512"/>
      <c r="D145" s="513"/>
      <c r="E145" s="514"/>
      <c r="F145" s="515"/>
      <c r="G145" s="514"/>
      <c r="H145" s="514"/>
      <c r="I145" s="514"/>
      <c r="J145" s="510" t="str">
        <f t="shared" si="2"/>
        <v/>
      </c>
    </row>
    <row r="146" spans="1:10">
      <c r="A146" s="125"/>
      <c r="B146" s="511"/>
      <c r="C146" s="512"/>
      <c r="D146" s="513"/>
      <c r="E146" s="514"/>
      <c r="F146" s="515"/>
      <c r="G146" s="514"/>
      <c r="H146" s="514"/>
      <c r="I146" s="514"/>
      <c r="J146" s="510" t="str">
        <f t="shared" si="2"/>
        <v/>
      </c>
    </row>
    <row r="147" spans="1:10">
      <c r="A147" s="125"/>
      <c r="B147" s="511"/>
      <c r="C147" s="512"/>
      <c r="D147" s="513"/>
      <c r="E147" s="514"/>
      <c r="F147" s="515"/>
      <c r="G147" s="514"/>
      <c r="H147" s="514"/>
      <c r="I147" s="514"/>
      <c r="J147" s="510" t="str">
        <f t="shared" si="2"/>
        <v/>
      </c>
    </row>
    <row r="148" spans="1:10">
      <c r="A148" s="125"/>
      <c r="B148" s="511"/>
      <c r="C148" s="512"/>
      <c r="D148" s="513"/>
      <c r="E148" s="514"/>
      <c r="F148" s="515"/>
      <c r="G148" s="514"/>
      <c r="H148" s="514"/>
      <c r="I148" s="514"/>
      <c r="J148" s="510" t="str">
        <f t="shared" si="2"/>
        <v/>
      </c>
    </row>
    <row r="149" spans="1:10">
      <c r="A149" s="125"/>
      <c r="B149" s="511"/>
      <c r="C149" s="512"/>
      <c r="D149" s="513"/>
      <c r="E149" s="514"/>
      <c r="F149" s="515"/>
      <c r="G149" s="514"/>
      <c r="H149" s="514"/>
      <c r="I149" s="514"/>
      <c r="J149" s="510" t="str">
        <f t="shared" si="2"/>
        <v/>
      </c>
    </row>
    <row r="150" spans="1:10">
      <c r="A150" s="125"/>
      <c r="B150" s="511"/>
      <c r="C150" s="512"/>
      <c r="D150" s="513"/>
      <c r="E150" s="514"/>
      <c r="F150" s="515"/>
      <c r="G150" s="514"/>
      <c r="H150" s="514"/>
      <c r="I150" s="514"/>
      <c r="J150" s="510" t="str">
        <f t="shared" si="2"/>
        <v/>
      </c>
    </row>
    <row r="151" spans="1:10">
      <c r="A151" s="125"/>
      <c r="B151" s="511"/>
      <c r="C151" s="512"/>
      <c r="D151" s="513"/>
      <c r="E151" s="514"/>
      <c r="F151" s="515"/>
      <c r="G151" s="514"/>
      <c r="H151" s="514"/>
      <c r="I151" s="514"/>
      <c r="J151" s="510" t="str">
        <f t="shared" si="2"/>
        <v/>
      </c>
    </row>
    <row r="152" spans="1:10">
      <c r="A152" s="125"/>
      <c r="B152" s="511"/>
      <c r="C152" s="512"/>
      <c r="D152" s="513"/>
      <c r="E152" s="514"/>
      <c r="F152" s="515"/>
      <c r="G152" s="514"/>
      <c r="H152" s="514"/>
      <c r="I152" s="514"/>
      <c r="J152" s="510" t="str">
        <f t="shared" si="2"/>
        <v/>
      </c>
    </row>
    <row r="153" spans="1:10">
      <c r="A153" s="125"/>
      <c r="B153" s="511"/>
      <c r="C153" s="512"/>
      <c r="D153" s="513"/>
      <c r="E153" s="514"/>
      <c r="F153" s="515"/>
      <c r="G153" s="514"/>
      <c r="H153" s="514"/>
      <c r="I153" s="514"/>
      <c r="J153" s="510" t="str">
        <f t="shared" si="2"/>
        <v/>
      </c>
    </row>
    <row r="154" spans="1:10">
      <c r="A154" s="125"/>
      <c r="B154" s="511"/>
      <c r="C154" s="512"/>
      <c r="D154" s="513"/>
      <c r="E154" s="514"/>
      <c r="F154" s="515"/>
      <c r="G154" s="514"/>
      <c r="H154" s="514"/>
      <c r="I154" s="514"/>
      <c r="J154" s="510" t="str">
        <f t="shared" si="2"/>
        <v/>
      </c>
    </row>
    <row r="155" spans="1:10">
      <c r="A155" s="125"/>
      <c r="B155" s="511"/>
      <c r="C155" s="512"/>
      <c r="D155" s="513"/>
      <c r="E155" s="514"/>
      <c r="F155" s="515"/>
      <c r="G155" s="514"/>
      <c r="H155" s="514"/>
      <c r="I155" s="514"/>
      <c r="J155" s="510" t="str">
        <f t="shared" si="2"/>
        <v/>
      </c>
    </row>
    <row r="156" spans="1:10">
      <c r="A156" s="125"/>
      <c r="B156" s="511"/>
      <c r="C156" s="512"/>
      <c r="D156" s="513"/>
      <c r="E156" s="514"/>
      <c r="F156" s="515"/>
      <c r="G156" s="514"/>
      <c r="H156" s="514"/>
      <c r="I156" s="514"/>
      <c r="J156" s="510" t="str">
        <f t="shared" si="2"/>
        <v/>
      </c>
    </row>
    <row r="157" spans="1:10">
      <c r="A157" s="125"/>
      <c r="B157" s="511"/>
      <c r="C157" s="512"/>
      <c r="D157" s="513"/>
      <c r="E157" s="514"/>
      <c r="F157" s="515"/>
      <c r="G157" s="514"/>
      <c r="H157" s="514"/>
      <c r="I157" s="514"/>
      <c r="J157" s="510" t="str">
        <f t="shared" si="2"/>
        <v/>
      </c>
    </row>
    <row r="158" spans="1:10">
      <c r="A158" s="125"/>
      <c r="B158" s="511"/>
      <c r="C158" s="512"/>
      <c r="D158" s="513"/>
      <c r="E158" s="514"/>
      <c r="F158" s="515"/>
      <c r="G158" s="514"/>
      <c r="H158" s="514"/>
      <c r="I158" s="514"/>
      <c r="J158" s="510" t="str">
        <f t="shared" si="2"/>
        <v/>
      </c>
    </row>
    <row r="159" spans="1:10">
      <c r="A159" s="125"/>
      <c r="B159" s="511"/>
      <c r="C159" s="512"/>
      <c r="D159" s="513"/>
      <c r="E159" s="514"/>
      <c r="F159" s="515"/>
      <c r="G159" s="514"/>
      <c r="H159" s="514"/>
      <c r="I159" s="514"/>
      <c r="J159" s="510" t="str">
        <f t="shared" si="2"/>
        <v/>
      </c>
    </row>
    <row r="160" spans="1:10">
      <c r="A160" s="125"/>
      <c r="B160" s="511"/>
      <c r="C160" s="512"/>
      <c r="D160" s="513"/>
      <c r="E160" s="514"/>
      <c r="F160" s="515"/>
      <c r="G160" s="514"/>
      <c r="H160" s="514"/>
      <c r="I160" s="514"/>
      <c r="J160" s="510" t="str">
        <f t="shared" si="2"/>
        <v/>
      </c>
    </row>
    <row r="161" spans="1:10">
      <c r="A161" s="125"/>
      <c r="B161" s="511"/>
      <c r="C161" s="512"/>
      <c r="D161" s="513"/>
      <c r="E161" s="514"/>
      <c r="F161" s="515"/>
      <c r="G161" s="514"/>
      <c r="H161" s="514"/>
      <c r="I161" s="514"/>
      <c r="J161" s="510" t="str">
        <f t="shared" si="2"/>
        <v/>
      </c>
    </row>
    <row r="162" spans="1:10">
      <c r="A162" s="125"/>
      <c r="B162" s="511"/>
      <c r="C162" s="512"/>
      <c r="D162" s="513"/>
      <c r="E162" s="514"/>
      <c r="F162" s="515"/>
      <c r="G162" s="514"/>
      <c r="H162" s="514"/>
      <c r="I162" s="514"/>
      <c r="J162" s="510" t="str">
        <f t="shared" si="2"/>
        <v/>
      </c>
    </row>
    <row r="163" spans="1:10">
      <c r="A163" s="125"/>
      <c r="B163" s="511"/>
      <c r="C163" s="512"/>
      <c r="D163" s="513"/>
      <c r="E163" s="514"/>
      <c r="F163" s="515"/>
      <c r="G163" s="514"/>
      <c r="H163" s="514"/>
      <c r="I163" s="514"/>
      <c r="J163" s="510" t="str">
        <f t="shared" si="2"/>
        <v/>
      </c>
    </row>
    <row r="164" spans="1:10">
      <c r="A164" s="125"/>
      <c r="B164" s="511"/>
      <c r="C164" s="512"/>
      <c r="D164" s="513"/>
      <c r="E164" s="514"/>
      <c r="F164" s="515"/>
      <c r="G164" s="514"/>
      <c r="H164" s="514"/>
      <c r="I164" s="514"/>
      <c r="J164" s="510" t="str">
        <f t="shared" si="2"/>
        <v/>
      </c>
    </row>
    <row r="165" spans="1:10">
      <c r="A165" s="125"/>
      <c r="B165" s="511"/>
      <c r="C165" s="512"/>
      <c r="D165" s="513"/>
      <c r="E165" s="514"/>
      <c r="F165" s="515"/>
      <c r="G165" s="514"/>
      <c r="H165" s="514"/>
      <c r="I165" s="514"/>
      <c r="J165" s="510" t="str">
        <f t="shared" si="2"/>
        <v/>
      </c>
    </row>
    <row r="166" spans="1:10">
      <c r="A166" s="125"/>
      <c r="B166" s="511"/>
      <c r="C166" s="512"/>
      <c r="D166" s="513"/>
      <c r="E166" s="514"/>
      <c r="F166" s="515"/>
      <c r="G166" s="514"/>
      <c r="H166" s="514"/>
      <c r="I166" s="514"/>
      <c r="J166" s="510" t="str">
        <f t="shared" si="2"/>
        <v/>
      </c>
    </row>
    <row r="167" spans="1:10">
      <c r="A167" s="125"/>
      <c r="B167" s="511"/>
      <c r="C167" s="512"/>
      <c r="D167" s="513"/>
      <c r="E167" s="514"/>
      <c r="F167" s="515"/>
      <c r="G167" s="514"/>
      <c r="H167" s="514"/>
      <c r="I167" s="514"/>
      <c r="J167" s="510" t="str">
        <f t="shared" si="2"/>
        <v/>
      </c>
    </row>
    <row r="168" spans="1:10">
      <c r="A168" s="125"/>
      <c r="B168" s="511"/>
      <c r="C168" s="512"/>
      <c r="D168" s="513"/>
      <c r="E168" s="514"/>
      <c r="F168" s="515"/>
      <c r="G168" s="514"/>
      <c r="H168" s="514"/>
      <c r="I168" s="514"/>
      <c r="J168" s="510" t="str">
        <f t="shared" si="2"/>
        <v/>
      </c>
    </row>
    <row r="169" spans="1:10">
      <c r="A169" s="125"/>
      <c r="B169" s="511"/>
      <c r="C169" s="512"/>
      <c r="D169" s="513"/>
      <c r="E169" s="514"/>
      <c r="F169" s="515"/>
      <c r="G169" s="514"/>
      <c r="H169" s="514"/>
      <c r="I169" s="514"/>
      <c r="J169" s="510" t="str">
        <f t="shared" si="2"/>
        <v/>
      </c>
    </row>
    <row r="170" spans="1:10">
      <c r="A170" s="125"/>
      <c r="B170" s="511"/>
      <c r="C170" s="512"/>
      <c r="D170" s="513"/>
      <c r="E170" s="514"/>
      <c r="F170" s="515"/>
      <c r="G170" s="514"/>
      <c r="H170" s="514"/>
      <c r="I170" s="514"/>
      <c r="J170" s="510" t="str">
        <f t="shared" si="2"/>
        <v/>
      </c>
    </row>
    <row r="171" spans="1:10">
      <c r="A171" s="125"/>
      <c r="B171" s="511"/>
      <c r="C171" s="512"/>
      <c r="D171" s="513"/>
      <c r="E171" s="514"/>
      <c r="F171" s="515"/>
      <c r="G171" s="514"/>
      <c r="H171" s="514"/>
      <c r="I171" s="514"/>
      <c r="J171" s="510" t="str">
        <f t="shared" si="2"/>
        <v/>
      </c>
    </row>
    <row r="172" spans="1:10">
      <c r="A172" s="125"/>
      <c r="B172" s="511"/>
      <c r="C172" s="512"/>
      <c r="D172" s="513"/>
      <c r="E172" s="514"/>
      <c r="F172" s="515"/>
      <c r="G172" s="514"/>
      <c r="H172" s="514"/>
      <c r="I172" s="514"/>
      <c r="J172" s="510" t="str">
        <f t="shared" si="2"/>
        <v/>
      </c>
    </row>
    <row r="173" spans="1:10">
      <c r="A173" s="125"/>
      <c r="B173" s="511"/>
      <c r="C173" s="512"/>
      <c r="D173" s="513"/>
      <c r="E173" s="514"/>
      <c r="F173" s="515"/>
      <c r="G173" s="514"/>
      <c r="H173" s="514"/>
      <c r="I173" s="514"/>
      <c r="J173" s="510" t="str">
        <f t="shared" si="2"/>
        <v/>
      </c>
    </row>
    <row r="174" spans="1:10">
      <c r="A174" s="125"/>
      <c r="B174" s="511"/>
      <c r="C174" s="512"/>
      <c r="D174" s="513"/>
      <c r="E174" s="514"/>
      <c r="F174" s="515"/>
      <c r="G174" s="514"/>
      <c r="H174" s="514"/>
      <c r="I174" s="514"/>
      <c r="J174" s="510" t="str">
        <f t="shared" si="2"/>
        <v/>
      </c>
    </row>
    <row r="175" spans="1:10">
      <c r="A175" s="125"/>
      <c r="B175" s="511"/>
      <c r="C175" s="512"/>
      <c r="D175" s="513"/>
      <c r="E175" s="514"/>
      <c r="F175" s="515"/>
      <c r="G175" s="514"/>
      <c r="H175" s="514"/>
      <c r="I175" s="514"/>
      <c r="J175" s="510" t="str">
        <f t="shared" si="2"/>
        <v/>
      </c>
    </row>
    <row r="176" spans="1:10">
      <c r="A176" s="125"/>
      <c r="B176" s="511"/>
      <c r="C176" s="512"/>
      <c r="D176" s="513"/>
      <c r="E176" s="514"/>
      <c r="F176" s="515"/>
      <c r="G176" s="514"/>
      <c r="H176" s="514"/>
      <c r="I176" s="514"/>
      <c r="J176" s="510" t="str">
        <f t="shared" si="2"/>
        <v/>
      </c>
    </row>
    <row r="177" spans="1:10">
      <c r="A177" s="125"/>
      <c r="B177" s="511"/>
      <c r="C177" s="512"/>
      <c r="D177" s="513"/>
      <c r="E177" s="514"/>
      <c r="F177" s="515"/>
      <c r="G177" s="514"/>
      <c r="H177" s="514"/>
      <c r="I177" s="514"/>
      <c r="J177" s="510" t="str">
        <f t="shared" si="2"/>
        <v/>
      </c>
    </row>
    <row r="178" spans="1:10">
      <c r="A178" s="125"/>
      <c r="B178" s="511"/>
      <c r="C178" s="512"/>
      <c r="D178" s="513"/>
      <c r="E178" s="514"/>
      <c r="F178" s="515"/>
      <c r="G178" s="514"/>
      <c r="H178" s="514"/>
      <c r="I178" s="514"/>
      <c r="J178" s="510" t="str">
        <f t="shared" si="2"/>
        <v/>
      </c>
    </row>
    <row r="179" spans="1:10">
      <c r="A179" s="125"/>
      <c r="B179" s="511"/>
      <c r="C179" s="512"/>
      <c r="D179" s="513"/>
      <c r="E179" s="514"/>
      <c r="F179" s="515"/>
      <c r="G179" s="514"/>
      <c r="H179" s="514"/>
      <c r="I179" s="514"/>
      <c r="J179" s="510" t="str">
        <f t="shared" si="2"/>
        <v/>
      </c>
    </row>
    <row r="180" spans="1:10">
      <c r="A180" s="125"/>
      <c r="B180" s="511"/>
      <c r="C180" s="512"/>
      <c r="D180" s="513"/>
      <c r="E180" s="514"/>
      <c r="F180" s="515"/>
      <c r="G180" s="514"/>
      <c r="H180" s="514"/>
      <c r="I180" s="514"/>
      <c r="J180" s="510" t="str">
        <f t="shared" si="2"/>
        <v/>
      </c>
    </row>
    <row r="181" spans="1:10">
      <c r="A181" s="125"/>
      <c r="B181" s="511"/>
      <c r="C181" s="512"/>
      <c r="D181" s="513"/>
      <c r="E181" s="514"/>
      <c r="F181" s="515"/>
      <c r="G181" s="514"/>
      <c r="H181" s="514"/>
      <c r="I181" s="514"/>
      <c r="J181" s="510" t="str">
        <f t="shared" si="2"/>
        <v/>
      </c>
    </row>
    <row r="182" spans="1:10">
      <c r="A182" s="125"/>
      <c r="B182" s="511"/>
      <c r="C182" s="512"/>
      <c r="D182" s="513"/>
      <c r="E182" s="514"/>
      <c r="F182" s="515"/>
      <c r="G182" s="514"/>
      <c r="H182" s="514"/>
      <c r="I182" s="514"/>
      <c r="J182" s="510" t="str">
        <f t="shared" si="2"/>
        <v/>
      </c>
    </row>
    <row r="183" spans="1:10">
      <c r="A183" s="125"/>
      <c r="B183" s="511"/>
      <c r="C183" s="512"/>
      <c r="D183" s="513"/>
      <c r="E183" s="514"/>
      <c r="F183" s="515"/>
      <c r="G183" s="514"/>
      <c r="H183" s="514"/>
      <c r="I183" s="514"/>
      <c r="J183" s="510" t="str">
        <f t="shared" si="2"/>
        <v/>
      </c>
    </row>
    <row r="184" spans="1:10">
      <c r="A184" s="125"/>
      <c r="B184" s="511"/>
      <c r="C184" s="512"/>
      <c r="D184" s="513"/>
      <c r="E184" s="514"/>
      <c r="F184" s="515"/>
      <c r="G184" s="514"/>
      <c r="H184" s="514"/>
      <c r="I184" s="514"/>
      <c r="J184" s="510" t="str">
        <f t="shared" si="2"/>
        <v/>
      </c>
    </row>
    <row r="185" spans="1:10">
      <c r="A185" s="125"/>
      <c r="B185" s="511"/>
      <c r="C185" s="512"/>
      <c r="D185" s="513"/>
      <c r="E185" s="514"/>
      <c r="F185" s="515"/>
      <c r="G185" s="514"/>
      <c r="H185" s="514"/>
      <c r="I185" s="514"/>
      <c r="J185" s="510" t="str">
        <f t="shared" si="2"/>
        <v/>
      </c>
    </row>
    <row r="186" spans="1:10">
      <c r="A186" s="125"/>
      <c r="B186" s="511"/>
      <c r="C186" s="512"/>
      <c r="D186" s="513"/>
      <c r="E186" s="514"/>
      <c r="F186" s="515"/>
      <c r="G186" s="514"/>
      <c r="H186" s="514"/>
      <c r="I186" s="514"/>
      <c r="J186" s="510" t="str">
        <f t="shared" si="2"/>
        <v/>
      </c>
    </row>
    <row r="187" spans="1:10">
      <c r="A187" s="125"/>
      <c r="B187" s="511"/>
      <c r="C187" s="512"/>
      <c r="D187" s="513"/>
      <c r="E187" s="514"/>
      <c r="F187" s="515"/>
      <c r="G187" s="514"/>
      <c r="H187" s="514"/>
      <c r="I187" s="514"/>
      <c r="J187" s="510" t="str">
        <f t="shared" si="2"/>
        <v/>
      </c>
    </row>
    <row r="188" spans="1:10">
      <c r="A188" s="125"/>
      <c r="B188" s="511"/>
      <c r="C188" s="512"/>
      <c r="D188" s="513"/>
      <c r="E188" s="514"/>
      <c r="F188" s="515"/>
      <c r="G188" s="514"/>
      <c r="H188" s="514"/>
      <c r="I188" s="514"/>
      <c r="J188" s="510" t="str">
        <f t="shared" si="2"/>
        <v/>
      </c>
    </row>
    <row r="189" spans="1:10">
      <c r="A189" s="125"/>
      <c r="B189" s="511"/>
      <c r="C189" s="512"/>
      <c r="D189" s="513"/>
      <c r="E189" s="514"/>
      <c r="F189" s="515"/>
      <c r="G189" s="514"/>
      <c r="H189" s="514"/>
      <c r="I189" s="514"/>
      <c r="J189" s="510" t="str">
        <f t="shared" si="2"/>
        <v/>
      </c>
    </row>
    <row r="190" spans="1:10">
      <c r="A190" s="125"/>
      <c r="B190" s="511"/>
      <c r="C190" s="512"/>
      <c r="D190" s="513"/>
      <c r="E190" s="514"/>
      <c r="F190" s="515"/>
      <c r="G190" s="514"/>
      <c r="H190" s="514"/>
      <c r="I190" s="514"/>
      <c r="J190" s="510" t="str">
        <f t="shared" si="2"/>
        <v/>
      </c>
    </row>
    <row r="191" spans="1:10">
      <c r="A191" s="125"/>
      <c r="B191" s="511"/>
      <c r="C191" s="512"/>
      <c r="D191" s="513"/>
      <c r="E191" s="514"/>
      <c r="F191" s="515"/>
      <c r="G191" s="514"/>
      <c r="H191" s="514"/>
      <c r="I191" s="514"/>
      <c r="J191" s="510" t="str">
        <f t="shared" si="2"/>
        <v/>
      </c>
    </row>
    <row r="192" spans="1:10">
      <c r="A192" s="125"/>
      <c r="B192" s="511"/>
      <c r="C192" s="512"/>
      <c r="D192" s="513"/>
      <c r="E192" s="514"/>
      <c r="F192" s="515"/>
      <c r="G192" s="514"/>
      <c r="H192" s="514"/>
      <c r="I192" s="514"/>
      <c r="J192" s="510" t="str">
        <f t="shared" si="2"/>
        <v/>
      </c>
    </row>
    <row r="193" spans="1:10">
      <c r="A193" s="125"/>
      <c r="B193" s="511"/>
      <c r="C193" s="512"/>
      <c r="D193" s="513"/>
      <c r="E193" s="514"/>
      <c r="F193" s="515"/>
      <c r="G193" s="514"/>
      <c r="H193" s="514"/>
      <c r="I193" s="514"/>
      <c r="J193" s="510" t="str">
        <f t="shared" si="2"/>
        <v/>
      </c>
    </row>
    <row r="194" spans="1:10">
      <c r="A194" s="125"/>
      <c r="B194" s="511"/>
      <c r="C194" s="512"/>
      <c r="D194" s="513"/>
      <c r="E194" s="514"/>
      <c r="F194" s="515"/>
      <c r="G194" s="514"/>
      <c r="H194" s="514"/>
      <c r="I194" s="514"/>
      <c r="J194" s="510" t="str">
        <f t="shared" si="2"/>
        <v/>
      </c>
    </row>
    <row r="195" spans="1:10">
      <c r="A195" s="125"/>
      <c r="B195" s="511"/>
      <c r="C195" s="512"/>
      <c r="D195" s="513"/>
      <c r="E195" s="514"/>
      <c r="F195" s="515"/>
      <c r="G195" s="514"/>
      <c r="H195" s="514"/>
      <c r="I195" s="514"/>
      <c r="J195" s="510" t="str">
        <f t="shared" si="2"/>
        <v/>
      </c>
    </row>
    <row r="196" spans="1:10">
      <c r="A196" s="125"/>
      <c r="B196" s="511"/>
      <c r="C196" s="512"/>
      <c r="D196" s="513"/>
      <c r="E196" s="514"/>
      <c r="F196" s="515"/>
      <c r="G196" s="514"/>
      <c r="H196" s="514"/>
      <c r="I196" s="514"/>
      <c r="J196" s="510" t="str">
        <f t="shared" si="2"/>
        <v/>
      </c>
    </row>
    <row r="197" spans="1:10">
      <c r="A197" s="125"/>
      <c r="B197" s="511"/>
      <c r="C197" s="512"/>
      <c r="D197" s="513"/>
      <c r="E197" s="514"/>
      <c r="F197" s="515"/>
      <c r="G197" s="514"/>
      <c r="H197" s="514"/>
      <c r="I197" s="514"/>
      <c r="J197" s="510" t="str">
        <f t="shared" si="2"/>
        <v/>
      </c>
    </row>
    <row r="198" spans="1:10">
      <c r="A198" s="125"/>
      <c r="B198" s="511"/>
      <c r="C198" s="512"/>
      <c r="D198" s="513"/>
      <c r="E198" s="514"/>
      <c r="F198" s="515"/>
      <c r="G198" s="514"/>
      <c r="H198" s="514"/>
      <c r="I198" s="514"/>
      <c r="J198" s="510" t="str">
        <f t="shared" si="2"/>
        <v/>
      </c>
    </row>
    <row r="199" spans="1:10">
      <c r="A199" s="125"/>
      <c r="B199" s="511"/>
      <c r="C199" s="512"/>
      <c r="D199" s="513"/>
      <c r="E199" s="514"/>
      <c r="F199" s="515"/>
      <c r="G199" s="514"/>
      <c r="H199" s="514"/>
      <c r="I199" s="514"/>
      <c r="J199" s="510" t="str">
        <f t="shared" si="2"/>
        <v/>
      </c>
    </row>
    <row r="200" spans="1:10">
      <c r="A200" s="125"/>
      <c r="B200" s="511"/>
      <c r="C200" s="512"/>
      <c r="D200" s="513"/>
      <c r="E200" s="514"/>
      <c r="F200" s="515"/>
      <c r="G200" s="514"/>
      <c r="H200" s="514"/>
      <c r="I200" s="514"/>
      <c r="J200" s="510" t="str">
        <f t="shared" si="2"/>
        <v/>
      </c>
    </row>
    <row r="201" spans="1:10">
      <c r="A201" s="125"/>
      <c r="B201" s="511"/>
      <c r="C201" s="512"/>
      <c r="D201" s="513"/>
      <c r="E201" s="514"/>
      <c r="F201" s="515"/>
      <c r="G201" s="514"/>
      <c r="H201" s="514"/>
      <c r="I201" s="514"/>
      <c r="J201" s="510" t="str">
        <f t="shared" si="2"/>
        <v/>
      </c>
    </row>
    <row r="202" spans="1:10">
      <c r="A202" s="125"/>
      <c r="B202" s="511"/>
      <c r="C202" s="512"/>
      <c r="D202" s="513"/>
      <c r="E202" s="514"/>
      <c r="F202" s="515"/>
      <c r="G202" s="514"/>
      <c r="H202" s="514"/>
      <c r="I202" s="514"/>
      <c r="J202" s="510" t="str">
        <f t="shared" si="2"/>
        <v/>
      </c>
    </row>
    <row r="203" spans="1:10">
      <c r="A203" s="125"/>
      <c r="B203" s="511"/>
      <c r="C203" s="512"/>
      <c r="D203" s="513"/>
      <c r="E203" s="514"/>
      <c r="F203" s="515"/>
      <c r="G203" s="514"/>
      <c r="H203" s="514"/>
      <c r="I203" s="514"/>
      <c r="J203" s="510" t="str">
        <f t="shared" si="2"/>
        <v/>
      </c>
    </row>
    <row r="204" spans="1:10">
      <c r="A204" s="125"/>
      <c r="B204" s="511"/>
      <c r="C204" s="512"/>
      <c r="D204" s="513"/>
      <c r="E204" s="514"/>
      <c r="F204" s="515"/>
      <c r="G204" s="514"/>
      <c r="H204" s="514"/>
      <c r="I204" s="514"/>
      <c r="J204" s="510" t="str">
        <f t="shared" ref="J204:J244" si="3">IF((COUNTIF(B204:H204,"")=7),"",IF(AND(B204&lt;&gt;"",C204&lt;&gt;"",D204&lt;&gt;"", E204&lt;&gt;"", F204&lt;&gt;"", G204&lt;&gt;"", H204&lt;&gt;"",ISNUMBER(C204),ISNUMBER(F204)),"Completed","Incomplete"))</f>
        <v/>
      </c>
    </row>
    <row r="205" spans="1:10">
      <c r="A205" s="125"/>
      <c r="B205" s="511"/>
      <c r="C205" s="512"/>
      <c r="D205" s="513"/>
      <c r="E205" s="514"/>
      <c r="F205" s="515"/>
      <c r="G205" s="514"/>
      <c r="H205" s="514"/>
      <c r="I205" s="514"/>
      <c r="J205" s="510" t="str">
        <f t="shared" si="3"/>
        <v/>
      </c>
    </row>
    <row r="206" spans="1:10">
      <c r="A206" s="125"/>
      <c r="B206" s="511"/>
      <c r="C206" s="512"/>
      <c r="D206" s="513"/>
      <c r="E206" s="514"/>
      <c r="F206" s="515"/>
      <c r="G206" s="514"/>
      <c r="H206" s="514"/>
      <c r="I206" s="514"/>
      <c r="J206" s="510" t="str">
        <f t="shared" si="3"/>
        <v/>
      </c>
    </row>
    <row r="207" spans="1:10">
      <c r="A207" s="125"/>
      <c r="B207" s="511"/>
      <c r="C207" s="512"/>
      <c r="D207" s="513"/>
      <c r="E207" s="514"/>
      <c r="F207" s="515"/>
      <c r="G207" s="514"/>
      <c r="H207" s="514"/>
      <c r="I207" s="514"/>
      <c r="J207" s="510" t="str">
        <f t="shared" si="3"/>
        <v/>
      </c>
    </row>
    <row r="208" spans="1:10">
      <c r="A208" s="125"/>
      <c r="B208" s="511"/>
      <c r="C208" s="512"/>
      <c r="D208" s="513"/>
      <c r="E208" s="514"/>
      <c r="F208" s="515"/>
      <c r="G208" s="514"/>
      <c r="H208" s="514"/>
      <c r="I208" s="514"/>
      <c r="J208" s="510" t="str">
        <f t="shared" si="3"/>
        <v/>
      </c>
    </row>
    <row r="209" spans="1:10">
      <c r="A209" s="125"/>
      <c r="B209" s="511"/>
      <c r="C209" s="512"/>
      <c r="D209" s="513"/>
      <c r="E209" s="514"/>
      <c r="F209" s="515"/>
      <c r="G209" s="514"/>
      <c r="H209" s="514"/>
      <c r="I209" s="514"/>
      <c r="J209" s="510" t="str">
        <f t="shared" si="3"/>
        <v/>
      </c>
    </row>
    <row r="210" spans="1:10">
      <c r="A210" s="125"/>
      <c r="B210" s="511"/>
      <c r="C210" s="512"/>
      <c r="D210" s="513"/>
      <c r="E210" s="514"/>
      <c r="F210" s="515"/>
      <c r="G210" s="514"/>
      <c r="H210" s="514"/>
      <c r="I210" s="514"/>
      <c r="J210" s="510" t="str">
        <f t="shared" si="3"/>
        <v/>
      </c>
    </row>
    <row r="211" spans="1:10">
      <c r="A211" s="125"/>
      <c r="B211" s="511"/>
      <c r="C211" s="512"/>
      <c r="D211" s="513"/>
      <c r="E211" s="514"/>
      <c r="F211" s="515"/>
      <c r="G211" s="514"/>
      <c r="H211" s="514"/>
      <c r="I211" s="514"/>
      <c r="J211" s="510" t="str">
        <f t="shared" si="3"/>
        <v/>
      </c>
    </row>
    <row r="212" spans="1:10">
      <c r="A212" s="125"/>
      <c r="B212" s="511"/>
      <c r="C212" s="512"/>
      <c r="D212" s="513"/>
      <c r="E212" s="514"/>
      <c r="F212" s="515"/>
      <c r="G212" s="514"/>
      <c r="H212" s="514"/>
      <c r="I212" s="514"/>
      <c r="J212" s="510" t="str">
        <f t="shared" si="3"/>
        <v/>
      </c>
    </row>
    <row r="213" spans="1:10">
      <c r="A213" s="125"/>
      <c r="B213" s="511"/>
      <c r="C213" s="512"/>
      <c r="D213" s="513"/>
      <c r="E213" s="514"/>
      <c r="F213" s="515"/>
      <c r="G213" s="514"/>
      <c r="H213" s="514"/>
      <c r="I213" s="514"/>
      <c r="J213" s="510" t="str">
        <f t="shared" si="3"/>
        <v/>
      </c>
    </row>
    <row r="214" spans="1:10">
      <c r="A214" s="125"/>
      <c r="B214" s="511"/>
      <c r="C214" s="512"/>
      <c r="D214" s="513"/>
      <c r="E214" s="514"/>
      <c r="F214" s="515"/>
      <c r="G214" s="514"/>
      <c r="H214" s="514"/>
      <c r="I214" s="514"/>
      <c r="J214" s="510" t="str">
        <f t="shared" si="3"/>
        <v/>
      </c>
    </row>
    <row r="215" spans="1:10">
      <c r="A215" s="125"/>
      <c r="B215" s="511"/>
      <c r="C215" s="512"/>
      <c r="D215" s="513"/>
      <c r="E215" s="514"/>
      <c r="F215" s="515"/>
      <c r="G215" s="514"/>
      <c r="H215" s="514"/>
      <c r="I215" s="514"/>
      <c r="J215" s="510" t="str">
        <f t="shared" si="3"/>
        <v/>
      </c>
    </row>
    <row r="216" spans="1:10">
      <c r="A216" s="125"/>
      <c r="B216" s="511"/>
      <c r="C216" s="512"/>
      <c r="D216" s="513"/>
      <c r="E216" s="514"/>
      <c r="F216" s="515"/>
      <c r="G216" s="514"/>
      <c r="H216" s="514"/>
      <c r="I216" s="514"/>
      <c r="J216" s="510" t="str">
        <f t="shared" si="3"/>
        <v/>
      </c>
    </row>
    <row r="217" spans="1:10">
      <c r="A217" s="125"/>
      <c r="B217" s="511"/>
      <c r="C217" s="512"/>
      <c r="D217" s="513"/>
      <c r="E217" s="514"/>
      <c r="F217" s="515"/>
      <c r="G217" s="514"/>
      <c r="H217" s="514"/>
      <c r="I217" s="514"/>
      <c r="J217" s="510" t="str">
        <f t="shared" si="3"/>
        <v/>
      </c>
    </row>
    <row r="218" spans="1:10">
      <c r="A218" s="125"/>
      <c r="B218" s="511"/>
      <c r="C218" s="512"/>
      <c r="D218" s="513"/>
      <c r="E218" s="514"/>
      <c r="F218" s="515"/>
      <c r="G218" s="514"/>
      <c r="H218" s="514"/>
      <c r="I218" s="514"/>
      <c r="J218" s="510" t="str">
        <f t="shared" si="3"/>
        <v/>
      </c>
    </row>
    <row r="219" spans="1:10">
      <c r="A219" s="125"/>
      <c r="B219" s="511"/>
      <c r="C219" s="512"/>
      <c r="D219" s="513"/>
      <c r="E219" s="514"/>
      <c r="F219" s="515"/>
      <c r="G219" s="514"/>
      <c r="H219" s="514"/>
      <c r="I219" s="514"/>
      <c r="J219" s="510" t="str">
        <f t="shared" si="3"/>
        <v/>
      </c>
    </row>
    <row r="220" spans="1:10">
      <c r="A220" s="125"/>
      <c r="B220" s="511"/>
      <c r="C220" s="512"/>
      <c r="D220" s="513"/>
      <c r="E220" s="514"/>
      <c r="F220" s="515"/>
      <c r="G220" s="514"/>
      <c r="H220" s="514"/>
      <c r="I220" s="514"/>
      <c r="J220" s="510" t="str">
        <f t="shared" si="3"/>
        <v/>
      </c>
    </row>
    <row r="221" spans="1:10">
      <c r="A221" s="125"/>
      <c r="B221" s="511"/>
      <c r="C221" s="512"/>
      <c r="D221" s="513"/>
      <c r="E221" s="514"/>
      <c r="F221" s="515"/>
      <c r="G221" s="514"/>
      <c r="H221" s="514"/>
      <c r="I221" s="514"/>
      <c r="J221" s="510" t="str">
        <f t="shared" si="3"/>
        <v/>
      </c>
    </row>
    <row r="222" spans="1:10">
      <c r="A222" s="125"/>
      <c r="B222" s="511"/>
      <c r="C222" s="512"/>
      <c r="D222" s="513"/>
      <c r="E222" s="514"/>
      <c r="F222" s="515"/>
      <c r="G222" s="514"/>
      <c r="H222" s="514"/>
      <c r="I222" s="514"/>
      <c r="J222" s="510" t="str">
        <f t="shared" si="3"/>
        <v/>
      </c>
    </row>
    <row r="223" spans="1:10">
      <c r="A223" s="125"/>
      <c r="B223" s="511"/>
      <c r="C223" s="512"/>
      <c r="D223" s="513"/>
      <c r="E223" s="514"/>
      <c r="F223" s="515"/>
      <c r="G223" s="514"/>
      <c r="H223" s="514"/>
      <c r="I223" s="514"/>
      <c r="J223" s="510" t="str">
        <f t="shared" si="3"/>
        <v/>
      </c>
    </row>
    <row r="224" spans="1:10">
      <c r="A224" s="125"/>
      <c r="B224" s="511"/>
      <c r="C224" s="512"/>
      <c r="D224" s="513"/>
      <c r="E224" s="514"/>
      <c r="F224" s="515"/>
      <c r="G224" s="514"/>
      <c r="H224" s="514"/>
      <c r="I224" s="514"/>
      <c r="J224" s="510" t="str">
        <f t="shared" si="3"/>
        <v/>
      </c>
    </row>
    <row r="225" spans="1:10">
      <c r="A225" s="125"/>
      <c r="B225" s="511"/>
      <c r="C225" s="512"/>
      <c r="D225" s="513"/>
      <c r="E225" s="514"/>
      <c r="F225" s="515"/>
      <c r="G225" s="514"/>
      <c r="H225" s="514"/>
      <c r="I225" s="514"/>
      <c r="J225" s="510" t="str">
        <f t="shared" si="3"/>
        <v/>
      </c>
    </row>
    <row r="226" spans="1:10">
      <c r="A226" s="125"/>
      <c r="B226" s="511"/>
      <c r="C226" s="512"/>
      <c r="D226" s="513"/>
      <c r="E226" s="514"/>
      <c r="F226" s="515"/>
      <c r="G226" s="514"/>
      <c r="H226" s="514"/>
      <c r="I226" s="514"/>
      <c r="J226" s="510" t="str">
        <f t="shared" si="3"/>
        <v/>
      </c>
    </row>
    <row r="227" spans="1:10">
      <c r="A227" s="125"/>
      <c r="B227" s="511"/>
      <c r="C227" s="512"/>
      <c r="D227" s="513"/>
      <c r="E227" s="514"/>
      <c r="F227" s="515"/>
      <c r="G227" s="514"/>
      <c r="H227" s="514"/>
      <c r="I227" s="514"/>
      <c r="J227" s="510" t="str">
        <f t="shared" si="3"/>
        <v/>
      </c>
    </row>
    <row r="228" spans="1:10">
      <c r="A228" s="125"/>
      <c r="B228" s="511"/>
      <c r="C228" s="512"/>
      <c r="D228" s="513"/>
      <c r="E228" s="514"/>
      <c r="F228" s="515"/>
      <c r="G228" s="514"/>
      <c r="H228" s="514"/>
      <c r="I228" s="514"/>
      <c r="J228" s="510" t="str">
        <f t="shared" si="3"/>
        <v/>
      </c>
    </row>
    <row r="229" spans="1:10">
      <c r="A229" s="125"/>
      <c r="B229" s="511"/>
      <c r="C229" s="512"/>
      <c r="D229" s="513"/>
      <c r="E229" s="514"/>
      <c r="F229" s="515"/>
      <c r="G229" s="514"/>
      <c r="H229" s="514"/>
      <c r="I229" s="514"/>
      <c r="J229" s="510" t="str">
        <f t="shared" si="3"/>
        <v/>
      </c>
    </row>
    <row r="230" spans="1:10">
      <c r="A230" s="125"/>
      <c r="B230" s="511"/>
      <c r="C230" s="512"/>
      <c r="D230" s="513"/>
      <c r="E230" s="514"/>
      <c r="F230" s="515"/>
      <c r="G230" s="514"/>
      <c r="H230" s="514"/>
      <c r="I230" s="514"/>
      <c r="J230" s="510" t="str">
        <f t="shared" si="3"/>
        <v/>
      </c>
    </row>
    <row r="231" spans="1:10">
      <c r="A231" s="125"/>
      <c r="B231" s="511"/>
      <c r="C231" s="512"/>
      <c r="D231" s="513"/>
      <c r="E231" s="514"/>
      <c r="F231" s="515"/>
      <c r="G231" s="514"/>
      <c r="H231" s="514"/>
      <c r="I231" s="514"/>
      <c r="J231" s="510" t="str">
        <f t="shared" si="3"/>
        <v/>
      </c>
    </row>
    <row r="232" spans="1:10">
      <c r="A232" s="125"/>
      <c r="B232" s="511"/>
      <c r="C232" s="512"/>
      <c r="D232" s="513"/>
      <c r="E232" s="514"/>
      <c r="F232" s="515"/>
      <c r="G232" s="514"/>
      <c r="H232" s="514"/>
      <c r="I232" s="514"/>
      <c r="J232" s="510" t="str">
        <f t="shared" si="3"/>
        <v/>
      </c>
    </row>
    <row r="233" spans="1:10">
      <c r="A233" s="125"/>
      <c r="B233" s="511"/>
      <c r="C233" s="512"/>
      <c r="D233" s="513"/>
      <c r="E233" s="514"/>
      <c r="F233" s="515"/>
      <c r="G233" s="514"/>
      <c r="H233" s="514"/>
      <c r="I233" s="514"/>
      <c r="J233" s="510" t="str">
        <f t="shared" si="3"/>
        <v/>
      </c>
    </row>
    <row r="234" spans="1:10">
      <c r="A234" s="125"/>
      <c r="B234" s="511"/>
      <c r="C234" s="512"/>
      <c r="D234" s="513"/>
      <c r="E234" s="514"/>
      <c r="F234" s="515"/>
      <c r="G234" s="514"/>
      <c r="H234" s="514"/>
      <c r="I234" s="514"/>
      <c r="J234" s="510" t="str">
        <f t="shared" si="3"/>
        <v/>
      </c>
    </row>
    <row r="235" spans="1:10">
      <c r="A235" s="125"/>
      <c r="B235" s="511"/>
      <c r="C235" s="512"/>
      <c r="D235" s="513"/>
      <c r="E235" s="514"/>
      <c r="F235" s="515"/>
      <c r="G235" s="514"/>
      <c r="H235" s="514"/>
      <c r="I235" s="514"/>
      <c r="J235" s="510" t="str">
        <f t="shared" si="3"/>
        <v/>
      </c>
    </row>
    <row r="236" spans="1:10">
      <c r="A236" s="125"/>
      <c r="B236" s="511"/>
      <c r="C236" s="512"/>
      <c r="D236" s="513"/>
      <c r="E236" s="514"/>
      <c r="F236" s="515"/>
      <c r="G236" s="514"/>
      <c r="H236" s="514"/>
      <c r="I236" s="514"/>
      <c r="J236" s="510" t="str">
        <f t="shared" si="3"/>
        <v/>
      </c>
    </row>
    <row r="237" spans="1:10">
      <c r="A237" s="125"/>
      <c r="B237" s="511"/>
      <c r="C237" s="512"/>
      <c r="D237" s="513"/>
      <c r="E237" s="514"/>
      <c r="F237" s="515"/>
      <c r="G237" s="514"/>
      <c r="H237" s="514"/>
      <c r="I237" s="514"/>
      <c r="J237" s="510" t="str">
        <f t="shared" si="3"/>
        <v/>
      </c>
    </row>
    <row r="238" spans="1:10">
      <c r="A238" s="125"/>
      <c r="B238" s="511"/>
      <c r="C238" s="512"/>
      <c r="D238" s="513"/>
      <c r="E238" s="514"/>
      <c r="F238" s="515"/>
      <c r="G238" s="514"/>
      <c r="H238" s="514"/>
      <c r="I238" s="514"/>
      <c r="J238" s="510" t="str">
        <f t="shared" si="3"/>
        <v/>
      </c>
    </row>
    <row r="239" spans="1:10">
      <c r="A239" s="125"/>
      <c r="B239" s="511"/>
      <c r="C239" s="512"/>
      <c r="D239" s="513"/>
      <c r="E239" s="514"/>
      <c r="F239" s="515"/>
      <c r="G239" s="514"/>
      <c r="H239" s="514"/>
      <c r="I239" s="514"/>
      <c r="J239" s="510" t="str">
        <f t="shared" si="3"/>
        <v/>
      </c>
    </row>
    <row r="240" spans="1:10">
      <c r="A240" s="125"/>
      <c r="B240" s="511"/>
      <c r="C240" s="512"/>
      <c r="D240" s="513"/>
      <c r="E240" s="514"/>
      <c r="F240" s="515"/>
      <c r="G240" s="514"/>
      <c r="H240" s="514"/>
      <c r="I240" s="514"/>
      <c r="J240" s="510" t="str">
        <f t="shared" si="3"/>
        <v/>
      </c>
    </row>
    <row r="241" spans="1:10">
      <c r="A241" s="125"/>
      <c r="B241" s="511"/>
      <c r="C241" s="512"/>
      <c r="D241" s="513"/>
      <c r="E241" s="514"/>
      <c r="F241" s="515"/>
      <c r="G241" s="514"/>
      <c r="H241" s="514"/>
      <c r="I241" s="514"/>
      <c r="J241" s="510" t="str">
        <f t="shared" si="3"/>
        <v/>
      </c>
    </row>
    <row r="242" spans="1:10">
      <c r="A242" s="125"/>
      <c r="B242" s="511"/>
      <c r="C242" s="512"/>
      <c r="D242" s="513"/>
      <c r="E242" s="514"/>
      <c r="F242" s="515"/>
      <c r="G242" s="514"/>
      <c r="H242" s="514"/>
      <c r="I242" s="514"/>
      <c r="J242" s="510" t="str">
        <f t="shared" si="3"/>
        <v/>
      </c>
    </row>
    <row r="243" spans="1:10">
      <c r="A243" s="125"/>
      <c r="B243" s="511"/>
      <c r="C243" s="512"/>
      <c r="D243" s="513"/>
      <c r="E243" s="514"/>
      <c r="F243" s="515"/>
      <c r="G243" s="514"/>
      <c r="H243" s="514"/>
      <c r="I243" s="514"/>
      <c r="J243" s="510" t="str">
        <f t="shared" si="3"/>
        <v/>
      </c>
    </row>
    <row r="244" spans="1:10">
      <c r="A244" s="125"/>
      <c r="B244" s="511"/>
      <c r="C244" s="512"/>
      <c r="D244" s="513"/>
      <c r="E244" s="514"/>
      <c r="F244" s="515"/>
      <c r="G244" s="514"/>
      <c r="H244" s="514"/>
      <c r="I244" s="514"/>
      <c r="J244" s="510" t="str">
        <f t="shared" si="3"/>
        <v/>
      </c>
    </row>
    <row r="245" spans="1:10">
      <c r="A245" s="125"/>
      <c r="B245" s="527"/>
      <c r="C245" s="527"/>
      <c r="D245" s="331"/>
      <c r="E245" s="448"/>
      <c r="F245" s="448"/>
      <c r="G245" s="448"/>
      <c r="H245" s="448"/>
      <c r="I245" s="448"/>
      <c r="J245" s="448"/>
    </row>
    <row r="246" spans="1:10">
      <c r="A246" s="125"/>
      <c r="B246" s="527"/>
      <c r="C246" s="527"/>
      <c r="D246" s="331"/>
      <c r="E246" s="448"/>
      <c r="F246" s="448"/>
      <c r="G246" s="448"/>
      <c r="H246" s="448"/>
      <c r="I246" s="448"/>
      <c r="J246" s="448"/>
    </row>
    <row r="247" spans="1:10">
      <c r="A247" s="125"/>
      <c r="B247" s="527"/>
      <c r="C247" s="527"/>
      <c r="D247" s="331"/>
      <c r="E247" s="448"/>
      <c r="F247" s="448"/>
      <c r="G247" s="448"/>
      <c r="H247" s="448"/>
      <c r="I247" s="448"/>
      <c r="J247" s="448"/>
    </row>
    <row r="248" spans="1:10">
      <c r="A248" s="125"/>
      <c r="B248" s="527"/>
      <c r="C248" s="527"/>
      <c r="D248" s="331"/>
      <c r="E248" s="448"/>
      <c r="F248" s="448"/>
      <c r="G248" s="448"/>
      <c r="H248" s="448"/>
      <c r="I248" s="448"/>
      <c r="J248" s="448"/>
    </row>
    <row r="249" spans="1:10">
      <c r="A249" s="125"/>
      <c r="B249" s="527"/>
      <c r="C249" s="527"/>
      <c r="D249" s="331"/>
      <c r="E249" s="448"/>
      <c r="F249" s="448"/>
      <c r="G249" s="448"/>
      <c r="H249" s="448"/>
      <c r="I249" s="448"/>
      <c r="J249" s="448"/>
    </row>
    <row r="250" spans="1:10">
      <c r="A250" s="125"/>
      <c r="B250" s="527"/>
      <c r="C250" s="527"/>
      <c r="D250" s="331"/>
      <c r="E250" s="448"/>
      <c r="F250" s="448"/>
      <c r="G250" s="448"/>
      <c r="H250" s="448"/>
      <c r="I250" s="448"/>
      <c r="J250" s="448"/>
    </row>
    <row r="251" spans="1:10">
      <c r="A251" s="125"/>
      <c r="B251" s="527"/>
      <c r="C251" s="527"/>
      <c r="D251" s="331"/>
      <c r="E251" s="448"/>
      <c r="F251" s="448"/>
      <c r="G251" s="448"/>
      <c r="H251" s="448"/>
      <c r="I251" s="448"/>
      <c r="J251" s="448"/>
    </row>
    <row r="252" spans="1:10">
      <c r="A252" s="125"/>
      <c r="B252" s="527"/>
      <c r="C252" s="527"/>
      <c r="D252" s="331"/>
      <c r="E252" s="448"/>
      <c r="F252" s="448"/>
      <c r="G252" s="448"/>
      <c r="H252" s="448"/>
      <c r="I252" s="448"/>
      <c r="J252" s="448"/>
    </row>
    <row r="253" spans="1:10">
      <c r="A253" s="125"/>
      <c r="B253" s="527"/>
      <c r="C253" s="527"/>
      <c r="D253" s="331"/>
      <c r="E253" s="448"/>
      <c r="F253" s="448"/>
      <c r="G253" s="448"/>
      <c r="H253" s="448"/>
      <c r="I253" s="448"/>
      <c r="J253" s="448"/>
    </row>
    <row r="254" spans="1:10">
      <c r="A254" s="125"/>
      <c r="B254" s="527"/>
      <c r="C254" s="527"/>
      <c r="D254" s="331"/>
      <c r="E254" s="448"/>
      <c r="F254" s="448"/>
      <c r="G254" s="448"/>
      <c r="H254" s="448"/>
      <c r="I254" s="448"/>
      <c r="J254" s="448"/>
    </row>
    <row r="255" spans="1:10">
      <c r="A255" s="125"/>
      <c r="B255" s="527"/>
      <c r="C255" s="527"/>
      <c r="D255" s="331"/>
      <c r="E255" s="448"/>
      <c r="F255" s="448"/>
      <c r="G255" s="448"/>
      <c r="H255" s="448"/>
      <c r="I255" s="448"/>
      <c r="J255" s="448"/>
    </row>
    <row r="256" spans="1:10">
      <c r="A256" s="125"/>
      <c r="B256" s="527"/>
      <c r="C256" s="527"/>
      <c r="D256" s="331"/>
      <c r="E256" s="448"/>
      <c r="F256" s="448"/>
      <c r="G256" s="448"/>
      <c r="H256" s="448"/>
      <c r="I256" s="448"/>
      <c r="J256" s="448"/>
    </row>
    <row r="257" spans="1:10">
      <c r="A257" s="125"/>
      <c r="B257" s="527"/>
      <c r="C257" s="527"/>
      <c r="D257" s="331"/>
      <c r="E257" s="448"/>
      <c r="F257" s="448"/>
      <c r="G257" s="448"/>
      <c r="H257" s="448"/>
      <c r="I257" s="448"/>
      <c r="J257" s="448"/>
    </row>
    <row r="258" spans="1:10">
      <c r="A258" s="125"/>
      <c r="B258" s="527"/>
      <c r="C258" s="527"/>
      <c r="D258" s="331"/>
      <c r="E258" s="448"/>
      <c r="F258" s="448"/>
      <c r="G258" s="448"/>
      <c r="H258" s="448"/>
      <c r="I258" s="448"/>
      <c r="J258" s="448"/>
    </row>
    <row r="259" spans="1:10">
      <c r="A259" s="125"/>
      <c r="B259" s="527"/>
      <c r="C259" s="527"/>
      <c r="D259" s="331"/>
      <c r="E259" s="448"/>
      <c r="F259" s="448"/>
      <c r="G259" s="448"/>
      <c r="H259" s="448"/>
      <c r="I259" s="448"/>
      <c r="J259" s="448"/>
    </row>
    <row r="260" spans="1:10">
      <c r="A260" s="125"/>
      <c r="B260" s="527"/>
      <c r="C260" s="527"/>
      <c r="D260" s="331"/>
      <c r="E260" s="448"/>
      <c r="F260" s="448"/>
      <c r="G260" s="448"/>
      <c r="H260" s="448"/>
      <c r="I260" s="448"/>
      <c r="J260" s="448"/>
    </row>
    <row r="261" spans="1:10">
      <c r="A261" s="125"/>
      <c r="B261" s="527"/>
      <c r="C261" s="527"/>
      <c r="D261" s="331"/>
      <c r="E261" s="448"/>
      <c r="F261" s="448"/>
      <c r="G261" s="448"/>
      <c r="H261" s="448"/>
      <c r="I261" s="448"/>
      <c r="J261" s="448"/>
    </row>
    <row r="262" spans="1:10">
      <c r="A262" s="125"/>
      <c r="B262" s="527"/>
      <c r="C262" s="527"/>
      <c r="D262" s="331"/>
      <c r="E262" s="448"/>
      <c r="F262" s="448"/>
      <c r="G262" s="448"/>
      <c r="H262" s="448"/>
      <c r="I262" s="448"/>
      <c r="J262" s="448"/>
    </row>
    <row r="263" spans="1:10">
      <c r="A263" s="125"/>
      <c r="B263" s="527"/>
      <c r="C263" s="527"/>
      <c r="D263" s="331"/>
      <c r="E263" s="448"/>
      <c r="F263" s="448"/>
      <c r="G263" s="448"/>
      <c r="H263" s="448"/>
      <c r="I263" s="448"/>
      <c r="J263" s="448"/>
    </row>
    <row r="264" spans="1:10">
      <c r="A264" s="125"/>
      <c r="B264" s="527"/>
      <c r="C264" s="527"/>
      <c r="D264" s="331"/>
      <c r="E264" s="448"/>
      <c r="F264" s="448"/>
      <c r="G264" s="448"/>
      <c r="H264" s="448"/>
      <c r="I264" s="448"/>
      <c r="J264" s="448"/>
    </row>
    <row r="265" spans="1:10">
      <c r="A265" s="125"/>
      <c r="B265" s="527"/>
      <c r="C265" s="527"/>
      <c r="D265" s="331"/>
      <c r="E265" s="448"/>
      <c r="F265" s="448"/>
      <c r="G265" s="448"/>
      <c r="H265" s="448"/>
      <c r="I265" s="448"/>
      <c r="J265" s="448"/>
    </row>
    <row r="266" spans="1:10">
      <c r="A266" s="125"/>
      <c r="B266" s="527"/>
      <c r="C266" s="527"/>
      <c r="D266" s="331"/>
      <c r="E266" s="448"/>
      <c r="F266" s="448"/>
      <c r="G266" s="448"/>
      <c r="H266" s="448"/>
      <c r="I266" s="448"/>
      <c r="J266" s="448"/>
    </row>
    <row r="267" spans="1:10">
      <c r="A267" s="125"/>
      <c r="B267" s="527"/>
      <c r="C267" s="527"/>
      <c r="D267" s="331"/>
      <c r="E267" s="448"/>
      <c r="F267" s="448"/>
      <c r="G267" s="448"/>
      <c r="H267" s="448"/>
      <c r="I267" s="448"/>
      <c r="J267" s="448"/>
    </row>
    <row r="268" spans="1:10">
      <c r="A268" s="125"/>
      <c r="B268" s="527"/>
      <c r="C268" s="527"/>
      <c r="D268" s="331"/>
      <c r="E268" s="448"/>
      <c r="F268" s="448"/>
      <c r="G268" s="448"/>
      <c r="H268" s="448"/>
      <c r="I268" s="448"/>
      <c r="J268" s="448"/>
    </row>
    <row r="269" spans="1:10">
      <c r="A269" s="125"/>
      <c r="B269" s="527"/>
      <c r="C269" s="527"/>
      <c r="D269" s="331"/>
      <c r="E269" s="448"/>
      <c r="F269" s="448"/>
      <c r="G269" s="448"/>
      <c r="H269" s="448"/>
      <c r="I269" s="448"/>
      <c r="J269" s="448"/>
    </row>
    <row r="270" spans="1:10">
      <c r="A270" s="125"/>
      <c r="B270" s="527"/>
      <c r="C270" s="527"/>
      <c r="D270" s="331"/>
      <c r="E270" s="448"/>
      <c r="F270" s="448"/>
      <c r="G270" s="448"/>
      <c r="H270" s="448"/>
      <c r="I270" s="448"/>
      <c r="J270" s="448"/>
    </row>
    <row r="271" spans="1:10">
      <c r="A271" s="125"/>
      <c r="B271" s="527"/>
      <c r="C271" s="527"/>
      <c r="D271" s="331"/>
      <c r="E271" s="448"/>
      <c r="F271" s="448"/>
      <c r="G271" s="448"/>
      <c r="H271" s="448"/>
      <c r="I271" s="448"/>
      <c r="J271" s="448"/>
    </row>
    <row r="272" spans="1:10">
      <c r="A272" s="125"/>
      <c r="B272" s="527"/>
      <c r="C272" s="527"/>
      <c r="D272" s="331"/>
      <c r="E272" s="448"/>
      <c r="F272" s="448"/>
      <c r="G272" s="448"/>
      <c r="H272" s="448"/>
      <c r="I272" s="448"/>
      <c r="J272" s="448"/>
    </row>
    <row r="273" spans="1:10">
      <c r="A273" s="125"/>
      <c r="B273" s="527"/>
      <c r="C273" s="527"/>
      <c r="D273" s="331"/>
      <c r="E273" s="448"/>
      <c r="F273" s="448"/>
      <c r="G273" s="448"/>
      <c r="H273" s="448"/>
      <c r="I273" s="448"/>
      <c r="J273" s="448"/>
    </row>
    <row r="274" spans="1:10">
      <c r="A274" s="125"/>
      <c r="B274" s="527"/>
      <c r="C274" s="527"/>
      <c r="D274" s="331"/>
      <c r="E274" s="448"/>
      <c r="F274" s="448"/>
      <c r="G274" s="448"/>
      <c r="H274" s="448"/>
      <c r="I274" s="448"/>
      <c r="J274" s="448"/>
    </row>
    <row r="275" spans="1:10">
      <c r="A275" s="125"/>
      <c r="B275" s="527"/>
      <c r="C275" s="527"/>
      <c r="D275" s="331"/>
      <c r="E275" s="448"/>
      <c r="F275" s="448"/>
      <c r="G275" s="448"/>
      <c r="H275" s="448"/>
      <c r="I275" s="448"/>
      <c r="J275" s="448"/>
    </row>
    <row r="276" spans="1:10">
      <c r="A276" s="125"/>
      <c r="B276" s="527"/>
      <c r="C276" s="527"/>
      <c r="D276" s="331"/>
      <c r="E276" s="448"/>
      <c r="F276" s="448"/>
      <c r="G276" s="448"/>
      <c r="H276" s="448"/>
      <c r="I276" s="448"/>
      <c r="J276" s="448"/>
    </row>
    <row r="277" spans="1:10">
      <c r="A277" s="125"/>
      <c r="B277" s="527"/>
      <c r="C277" s="527"/>
      <c r="D277" s="331"/>
      <c r="E277" s="448"/>
      <c r="F277" s="448"/>
      <c r="G277" s="448"/>
      <c r="H277" s="448"/>
      <c r="I277" s="448"/>
      <c r="J277" s="448"/>
    </row>
    <row r="278" spans="1:10">
      <c r="A278" s="125"/>
      <c r="B278" s="527"/>
      <c r="C278" s="527"/>
      <c r="D278" s="331"/>
      <c r="E278" s="448"/>
      <c r="F278" s="448"/>
      <c r="G278" s="448"/>
      <c r="H278" s="448"/>
      <c r="I278" s="448"/>
      <c r="J278" s="448"/>
    </row>
    <row r="279" spans="1:10">
      <c r="A279" s="125"/>
      <c r="B279" s="527"/>
      <c r="C279" s="527"/>
      <c r="D279" s="331"/>
      <c r="E279" s="448"/>
      <c r="F279" s="448"/>
      <c r="G279" s="448"/>
      <c r="H279" s="448"/>
      <c r="I279" s="448"/>
      <c r="J279" s="448"/>
    </row>
    <row r="280" spans="1:10">
      <c r="A280" s="125"/>
      <c r="B280" s="527"/>
      <c r="C280" s="527"/>
      <c r="D280" s="331"/>
      <c r="E280" s="448"/>
      <c r="F280" s="448"/>
      <c r="G280" s="448"/>
      <c r="H280" s="448"/>
      <c r="I280" s="448"/>
      <c r="J280" s="448"/>
    </row>
    <row r="281" spans="1:10">
      <c r="A281" s="125"/>
      <c r="B281" s="527"/>
      <c r="C281" s="527"/>
      <c r="D281" s="331"/>
      <c r="E281" s="448"/>
      <c r="F281" s="448"/>
      <c r="G281" s="448"/>
      <c r="H281" s="448"/>
      <c r="I281" s="448"/>
      <c r="J281" s="448"/>
    </row>
    <row r="282" spans="1:10">
      <c r="A282" s="125"/>
      <c r="B282" s="527"/>
      <c r="C282" s="527"/>
      <c r="D282" s="331"/>
      <c r="E282" s="448"/>
      <c r="F282" s="448"/>
      <c r="G282" s="448"/>
      <c r="H282" s="448"/>
      <c r="I282" s="448"/>
      <c r="J282" s="448"/>
    </row>
    <row r="283" spans="1:10">
      <c r="A283" s="125"/>
      <c r="B283" s="527"/>
      <c r="C283" s="527"/>
      <c r="D283" s="331"/>
      <c r="E283" s="448"/>
      <c r="F283" s="448"/>
      <c r="G283" s="448"/>
      <c r="H283" s="448"/>
      <c r="I283" s="448"/>
      <c r="J283" s="448"/>
    </row>
    <row r="284" spans="1:10">
      <c r="A284" s="125"/>
      <c r="B284" s="527"/>
      <c r="C284" s="527"/>
      <c r="D284" s="331"/>
      <c r="E284" s="448"/>
      <c r="F284" s="448"/>
      <c r="G284" s="448"/>
      <c r="H284" s="448"/>
      <c r="I284" s="448"/>
      <c r="J284" s="448"/>
    </row>
    <row r="285" spans="1:10">
      <c r="A285" s="125"/>
      <c r="B285" s="527"/>
      <c r="C285" s="527"/>
      <c r="D285" s="331"/>
      <c r="E285" s="448"/>
      <c r="F285" s="448"/>
      <c r="G285" s="448"/>
      <c r="H285" s="448"/>
      <c r="I285" s="448"/>
      <c r="J285" s="448"/>
    </row>
    <row r="286" spans="1:10">
      <c r="A286" s="125"/>
      <c r="B286" s="527"/>
      <c r="C286" s="527"/>
      <c r="D286" s="331"/>
      <c r="E286" s="448"/>
      <c r="F286" s="448"/>
      <c r="G286" s="448"/>
      <c r="H286" s="448"/>
      <c r="I286" s="448"/>
      <c r="J286" s="448"/>
    </row>
    <row r="287" spans="1:10">
      <c r="A287" s="125"/>
      <c r="B287" s="527"/>
      <c r="C287" s="527"/>
      <c r="D287" s="331"/>
      <c r="E287" s="448"/>
      <c r="F287" s="448"/>
      <c r="G287" s="448"/>
      <c r="H287" s="448"/>
      <c r="I287" s="448"/>
      <c r="J287" s="448"/>
    </row>
    <row r="288" spans="1:10">
      <c r="A288" s="125"/>
      <c r="B288" s="527"/>
      <c r="C288" s="527"/>
      <c r="D288" s="331"/>
      <c r="E288" s="448"/>
      <c r="F288" s="448"/>
      <c r="G288" s="448"/>
      <c r="H288" s="448"/>
      <c r="I288" s="448"/>
      <c r="J288" s="448"/>
    </row>
    <row r="289" spans="1:10">
      <c r="A289" s="125"/>
      <c r="B289" s="527"/>
      <c r="C289" s="527"/>
      <c r="D289" s="331"/>
      <c r="E289" s="448"/>
      <c r="F289" s="448"/>
      <c r="G289" s="448"/>
      <c r="H289" s="448"/>
      <c r="I289" s="448"/>
      <c r="J289" s="448"/>
    </row>
    <row r="290" spans="1:10">
      <c r="A290" s="125"/>
      <c r="B290" s="527"/>
      <c r="C290" s="527"/>
      <c r="D290" s="331"/>
      <c r="E290" s="448"/>
      <c r="F290" s="448"/>
      <c r="G290" s="448"/>
      <c r="H290" s="448"/>
      <c r="I290" s="448"/>
      <c r="J290" s="448"/>
    </row>
    <row r="291" spans="1:10">
      <c r="A291" s="125"/>
      <c r="B291" s="527"/>
      <c r="C291" s="527"/>
      <c r="D291" s="331"/>
      <c r="E291" s="448"/>
      <c r="F291" s="448"/>
      <c r="G291" s="448"/>
      <c r="H291" s="448"/>
      <c r="I291" s="448"/>
      <c r="J291" s="448"/>
    </row>
    <row r="292" spans="1:10">
      <c r="A292" s="125"/>
      <c r="B292" s="527"/>
      <c r="C292" s="527"/>
      <c r="D292" s="331"/>
      <c r="E292" s="448"/>
      <c r="F292" s="448"/>
      <c r="G292" s="448"/>
      <c r="H292" s="448"/>
      <c r="I292" s="448"/>
      <c r="J292" s="448"/>
    </row>
    <row r="293" spans="1:10">
      <c r="A293" s="125"/>
      <c r="B293" s="527"/>
      <c r="C293" s="527"/>
      <c r="D293" s="331"/>
      <c r="E293" s="448"/>
      <c r="F293" s="448"/>
      <c r="G293" s="448"/>
      <c r="H293" s="448"/>
      <c r="I293" s="448"/>
      <c r="J293" s="448"/>
    </row>
    <row r="294" spans="1:10">
      <c r="A294" s="125"/>
      <c r="B294" s="527"/>
      <c r="C294" s="527"/>
      <c r="D294" s="331"/>
      <c r="E294" s="448"/>
      <c r="F294" s="448"/>
      <c r="G294" s="448"/>
      <c r="H294" s="448"/>
      <c r="I294" s="448"/>
      <c r="J294" s="448"/>
    </row>
    <row r="295" spans="1:10">
      <c r="A295" s="125"/>
      <c r="B295" s="527"/>
      <c r="C295" s="527"/>
      <c r="D295" s="331"/>
      <c r="E295" s="448"/>
      <c r="F295" s="448"/>
      <c r="G295" s="448"/>
      <c r="H295" s="448"/>
      <c r="I295" s="448"/>
      <c r="J295" s="448"/>
    </row>
    <row r="296" spans="1:10">
      <c r="A296" s="125"/>
      <c r="B296" s="527"/>
      <c r="C296" s="527"/>
      <c r="D296" s="331"/>
      <c r="E296" s="448"/>
      <c r="F296" s="448"/>
      <c r="G296" s="448"/>
      <c r="H296" s="448"/>
      <c r="I296" s="448"/>
      <c r="J296" s="448"/>
    </row>
    <row r="297" spans="1:10">
      <c r="A297" s="125"/>
      <c r="B297" s="527"/>
      <c r="C297" s="527"/>
      <c r="D297" s="331"/>
      <c r="E297" s="448"/>
      <c r="F297" s="448"/>
      <c r="G297" s="448"/>
      <c r="H297" s="448"/>
      <c r="I297" s="448"/>
      <c r="J297" s="448"/>
    </row>
    <row r="298" spans="1:10">
      <c r="A298" s="125"/>
      <c r="B298" s="527"/>
      <c r="C298" s="527"/>
      <c r="D298" s="331"/>
      <c r="E298" s="448"/>
      <c r="F298" s="448"/>
      <c r="G298" s="448"/>
      <c r="H298" s="448"/>
      <c r="I298" s="448"/>
      <c r="J298" s="448"/>
    </row>
    <row r="299" spans="1:10">
      <c r="A299" s="125"/>
      <c r="B299" s="527"/>
      <c r="C299" s="527"/>
      <c r="D299" s="331"/>
      <c r="E299" s="448"/>
      <c r="F299" s="448"/>
      <c r="G299" s="448"/>
      <c r="H299" s="448"/>
      <c r="I299" s="448"/>
      <c r="J299" s="448"/>
    </row>
    <row r="300" spans="1:10">
      <c r="A300" s="125"/>
      <c r="B300" s="527"/>
      <c r="C300" s="527"/>
      <c r="D300" s="331"/>
      <c r="E300" s="448"/>
      <c r="F300" s="448"/>
      <c r="G300" s="448"/>
      <c r="H300" s="448"/>
      <c r="I300" s="448"/>
      <c r="J300" s="448"/>
    </row>
    <row r="301" spans="1:10">
      <c r="A301" s="125"/>
      <c r="B301" s="527"/>
      <c r="C301" s="527"/>
      <c r="D301" s="331"/>
      <c r="E301" s="448"/>
      <c r="F301" s="448"/>
      <c r="G301" s="448"/>
      <c r="H301" s="448"/>
      <c r="I301" s="448"/>
      <c r="J301" s="448"/>
    </row>
    <row r="302" spans="1:10">
      <c r="A302" s="125"/>
      <c r="B302" s="527"/>
      <c r="C302" s="527"/>
      <c r="D302" s="331"/>
      <c r="E302" s="448"/>
      <c r="F302" s="448"/>
      <c r="G302" s="448"/>
      <c r="H302" s="448"/>
      <c r="I302" s="448"/>
      <c r="J302" s="448"/>
    </row>
    <row r="303" spans="1:10">
      <c r="A303" s="125"/>
      <c r="B303" s="527"/>
      <c r="C303" s="527"/>
      <c r="D303" s="331"/>
      <c r="E303" s="448"/>
      <c r="F303" s="448"/>
      <c r="G303" s="448"/>
      <c r="H303" s="448"/>
      <c r="I303" s="448"/>
      <c r="J303" s="448"/>
    </row>
    <row r="304" spans="1:10">
      <c r="A304" s="125"/>
      <c r="B304" s="527"/>
      <c r="C304" s="527"/>
      <c r="D304" s="331"/>
      <c r="E304" s="448"/>
      <c r="F304" s="448"/>
      <c r="G304" s="448"/>
      <c r="H304" s="448"/>
      <c r="I304" s="448"/>
      <c r="J304" s="448"/>
    </row>
    <row r="305" spans="1:14">
      <c r="A305" s="125"/>
      <c r="B305" s="527"/>
      <c r="C305" s="527"/>
      <c r="D305" s="331"/>
      <c r="E305" s="448"/>
      <c r="F305" s="448"/>
      <c r="G305" s="448"/>
      <c r="H305" s="448"/>
      <c r="I305" s="448"/>
      <c r="J305" s="448"/>
    </row>
    <row r="306" spans="1:14">
      <c r="A306" s="125"/>
      <c r="B306" s="527"/>
      <c r="C306" s="527"/>
      <c r="D306" s="331"/>
      <c r="E306" s="448"/>
      <c r="F306" s="448"/>
      <c r="G306" s="448"/>
      <c r="H306" s="448"/>
      <c r="I306" s="448"/>
      <c r="J306" s="448"/>
    </row>
    <row r="307" spans="1:14">
      <c r="A307" s="125"/>
      <c r="B307" s="527"/>
      <c r="C307" s="527"/>
      <c r="D307" s="331"/>
      <c r="E307" s="448"/>
      <c r="F307" s="448"/>
      <c r="G307" s="448"/>
      <c r="H307" s="448"/>
      <c r="I307" s="448"/>
      <c r="J307" s="448"/>
    </row>
    <row r="308" spans="1:14">
      <c r="A308" s="125"/>
      <c r="B308" s="527"/>
      <c r="C308" s="527"/>
      <c r="D308" s="331"/>
      <c r="E308" s="448"/>
      <c r="F308" s="448"/>
      <c r="G308" s="448"/>
      <c r="H308" s="448"/>
      <c r="I308" s="448"/>
      <c r="J308" s="448"/>
    </row>
    <row r="309" spans="1:14">
      <c r="A309" s="125"/>
      <c r="B309" s="527"/>
      <c r="C309" s="527"/>
      <c r="D309" s="331"/>
      <c r="E309" s="448"/>
      <c r="F309" s="448"/>
      <c r="G309" s="448"/>
      <c r="H309" s="448"/>
      <c r="I309" s="448"/>
      <c r="J309" s="448"/>
    </row>
    <row r="310" spans="1:14">
      <c r="A310" s="125"/>
      <c r="B310" s="527"/>
      <c r="C310" s="527"/>
      <c r="D310" s="331"/>
      <c r="E310" s="448"/>
      <c r="F310" s="448"/>
      <c r="G310" s="448"/>
      <c r="H310" s="448"/>
      <c r="I310" s="448"/>
      <c r="J310" s="448"/>
    </row>
    <row r="311" spans="1:14">
      <c r="A311" s="125"/>
      <c r="B311" s="527"/>
      <c r="C311" s="527"/>
      <c r="D311" s="331"/>
      <c r="E311" s="448"/>
      <c r="F311" s="448"/>
      <c r="G311" s="448"/>
      <c r="H311" s="448"/>
      <c r="I311" s="448"/>
      <c r="J311" s="448"/>
    </row>
    <row r="312" spans="1:14" s="530" customFormat="1">
      <c r="A312" s="528"/>
      <c r="B312" s="527"/>
      <c r="C312" s="529"/>
      <c r="D312" s="528"/>
      <c r="E312" s="528"/>
      <c r="F312" s="528"/>
      <c r="G312" s="528"/>
      <c r="H312" s="528"/>
      <c r="I312" s="528"/>
      <c r="J312" s="528"/>
      <c r="N312" s="285"/>
    </row>
    <row r="313" spans="1:14">
      <c r="A313" s="125"/>
      <c r="B313" s="527"/>
      <c r="C313" s="527"/>
      <c r="D313" s="331"/>
      <c r="E313" s="448"/>
      <c r="F313" s="448"/>
      <c r="G313" s="448"/>
      <c r="H313" s="448"/>
      <c r="I313" s="448"/>
      <c r="J313" s="448"/>
    </row>
    <row r="314" spans="1:14">
      <c r="A314" s="125"/>
      <c r="B314" s="527"/>
      <c r="C314" s="527"/>
      <c r="D314" s="331"/>
      <c r="E314" s="448"/>
      <c r="F314" s="448"/>
      <c r="G314" s="448"/>
      <c r="H314" s="448"/>
      <c r="I314" s="448"/>
      <c r="J314" s="448"/>
    </row>
    <row r="315" spans="1:14">
      <c r="A315" s="125"/>
      <c r="B315" s="527"/>
      <c r="C315" s="527"/>
      <c r="D315" s="331"/>
      <c r="E315" s="448"/>
      <c r="F315" s="448"/>
      <c r="G315" s="448"/>
      <c r="H315" s="448"/>
      <c r="I315" s="448"/>
      <c r="J315" s="448"/>
    </row>
    <row r="316" spans="1:14">
      <c r="A316" s="125"/>
      <c r="B316" s="527"/>
      <c r="C316" s="527"/>
      <c r="D316" s="331"/>
      <c r="E316" s="448"/>
      <c r="F316" s="448"/>
      <c r="G316" s="448"/>
      <c r="H316" s="448"/>
      <c r="I316" s="448"/>
      <c r="J316" s="448"/>
    </row>
    <row r="317" spans="1:14">
      <c r="A317" s="125"/>
      <c r="B317" s="527"/>
      <c r="C317" s="527"/>
      <c r="D317" s="331"/>
      <c r="E317" s="448"/>
      <c r="F317" s="448"/>
      <c r="G317" s="448"/>
      <c r="H317" s="448"/>
      <c r="I317" s="448"/>
      <c r="J317" s="448"/>
    </row>
    <row r="318" spans="1:14">
      <c r="A318" s="125"/>
      <c r="B318" s="527"/>
      <c r="C318" s="527"/>
      <c r="D318" s="331"/>
      <c r="E318" s="448"/>
      <c r="F318" s="448"/>
      <c r="G318" s="448"/>
      <c r="H318" s="448"/>
      <c r="I318" s="448"/>
      <c r="J318" s="448"/>
    </row>
    <row r="319" spans="1:14">
      <c r="A319" s="125"/>
      <c r="B319" s="527"/>
      <c r="C319" s="527"/>
      <c r="D319" s="331"/>
      <c r="E319" s="448"/>
      <c r="F319" s="448"/>
      <c r="G319" s="448"/>
      <c r="H319" s="448"/>
      <c r="I319" s="448"/>
      <c r="J319" s="448"/>
    </row>
    <row r="320" spans="1:14">
      <c r="A320" s="125"/>
      <c r="B320" s="527"/>
      <c r="C320" s="527"/>
      <c r="D320" s="331"/>
      <c r="E320" s="448"/>
      <c r="F320" s="448"/>
      <c r="G320" s="448"/>
      <c r="H320" s="448"/>
      <c r="I320" s="448"/>
      <c r="J320" s="448"/>
    </row>
    <row r="321" spans="1:10">
      <c r="A321" s="125"/>
      <c r="B321" s="527"/>
      <c r="C321" s="527"/>
      <c r="D321" s="331"/>
      <c r="E321" s="448"/>
      <c r="F321" s="448"/>
      <c r="G321" s="448"/>
      <c r="H321" s="448"/>
      <c r="I321" s="448"/>
      <c r="J321" s="448"/>
    </row>
    <row r="322" spans="1:10">
      <c r="A322" s="125"/>
      <c r="B322" s="527"/>
      <c r="C322" s="527"/>
      <c r="D322" s="331"/>
      <c r="E322" s="448"/>
      <c r="F322" s="448"/>
      <c r="G322" s="448"/>
      <c r="H322" s="448"/>
      <c r="I322" s="448"/>
      <c r="J322" s="448"/>
    </row>
    <row r="323" spans="1:10">
      <c r="A323" s="125"/>
      <c r="B323" s="527"/>
      <c r="C323" s="527"/>
      <c r="D323" s="331"/>
      <c r="E323" s="448"/>
      <c r="F323" s="448"/>
      <c r="G323" s="448"/>
      <c r="H323" s="448"/>
      <c r="I323" s="448"/>
      <c r="J323" s="448"/>
    </row>
    <row r="324" spans="1:10">
      <c r="A324" s="125"/>
      <c r="B324" s="527"/>
      <c r="C324" s="527"/>
      <c r="D324" s="331"/>
      <c r="E324" s="448"/>
      <c r="F324" s="448"/>
      <c r="G324" s="448"/>
      <c r="H324" s="448"/>
      <c r="I324" s="448"/>
      <c r="J324" s="448"/>
    </row>
    <row r="325" spans="1:10">
      <c r="A325" s="125"/>
      <c r="B325" s="527"/>
      <c r="C325" s="527"/>
      <c r="D325" s="331"/>
      <c r="E325" s="448"/>
      <c r="F325" s="448"/>
      <c r="G325" s="448"/>
      <c r="H325" s="448"/>
      <c r="I325" s="448"/>
      <c r="J325" s="448"/>
    </row>
    <row r="326" spans="1:10">
      <c r="A326" s="125"/>
      <c r="B326" s="527"/>
      <c r="C326" s="527"/>
      <c r="D326" s="331"/>
      <c r="E326" s="448"/>
      <c r="F326" s="448"/>
      <c r="G326" s="448"/>
      <c r="H326" s="448"/>
      <c r="I326" s="448"/>
      <c r="J326" s="448"/>
    </row>
    <row r="327" spans="1:10">
      <c r="A327" s="125"/>
      <c r="B327" s="527"/>
      <c r="C327" s="527"/>
      <c r="D327" s="331"/>
      <c r="E327" s="448"/>
      <c r="F327" s="448"/>
      <c r="G327" s="448"/>
      <c r="H327" s="448"/>
      <c r="I327" s="448"/>
      <c r="J327" s="448"/>
    </row>
    <row r="328" spans="1:10">
      <c r="A328" s="125"/>
      <c r="B328" s="527"/>
      <c r="C328" s="527"/>
      <c r="D328" s="331"/>
      <c r="E328" s="448"/>
      <c r="F328" s="448"/>
      <c r="G328" s="448"/>
      <c r="H328" s="448"/>
      <c r="I328" s="448"/>
      <c r="J328" s="448"/>
    </row>
    <row r="329" spans="1:10">
      <c r="A329" s="125"/>
      <c r="B329" s="527"/>
      <c r="C329" s="527"/>
      <c r="D329" s="331"/>
      <c r="E329" s="448"/>
      <c r="F329" s="448"/>
      <c r="G329" s="448"/>
      <c r="H329" s="448"/>
      <c r="I329" s="448"/>
      <c r="J329" s="448"/>
    </row>
    <row r="330" spans="1:10">
      <c r="A330" s="125"/>
      <c r="B330" s="527"/>
      <c r="C330" s="527"/>
      <c r="D330" s="331"/>
      <c r="E330" s="448"/>
      <c r="F330" s="448"/>
      <c r="G330" s="448"/>
      <c r="H330" s="448"/>
      <c r="I330" s="448"/>
      <c r="J330" s="448"/>
    </row>
    <row r="331" spans="1:10">
      <c r="A331" s="125"/>
      <c r="B331" s="527"/>
      <c r="C331" s="527"/>
      <c r="D331" s="331"/>
      <c r="E331" s="448"/>
      <c r="F331" s="448"/>
      <c r="G331" s="448"/>
      <c r="H331" s="448"/>
      <c r="I331" s="448"/>
      <c r="J331" s="448"/>
    </row>
    <row r="332" spans="1:10">
      <c r="A332" s="125"/>
      <c r="B332" s="527"/>
      <c r="C332" s="527"/>
      <c r="D332" s="331"/>
      <c r="E332" s="448"/>
      <c r="F332" s="448"/>
      <c r="G332" s="448"/>
      <c r="H332" s="448"/>
      <c r="I332" s="448"/>
      <c r="J332" s="448"/>
    </row>
    <row r="333" spans="1:10">
      <c r="A333" s="125"/>
      <c r="B333" s="527"/>
      <c r="C333" s="527"/>
      <c r="D333" s="331"/>
      <c r="E333" s="448"/>
      <c r="F333" s="448"/>
      <c r="G333" s="448"/>
      <c r="H333" s="448"/>
      <c r="I333" s="448"/>
      <c r="J333" s="448"/>
    </row>
    <row r="334" spans="1:10">
      <c r="A334" s="125"/>
      <c r="B334" s="527"/>
      <c r="C334" s="527"/>
      <c r="D334" s="331"/>
      <c r="E334" s="448"/>
      <c r="F334" s="448"/>
      <c r="G334" s="448"/>
      <c r="H334" s="448"/>
      <c r="I334" s="448"/>
      <c r="J334" s="448"/>
    </row>
    <row r="335" spans="1:10">
      <c r="A335" s="125"/>
      <c r="B335" s="527"/>
      <c r="C335" s="527"/>
      <c r="D335" s="331"/>
      <c r="E335" s="448"/>
      <c r="F335" s="448"/>
      <c r="G335" s="448"/>
      <c r="H335" s="448"/>
      <c r="I335" s="448"/>
      <c r="J335" s="448"/>
    </row>
    <row r="336" spans="1:10">
      <c r="A336" s="125"/>
      <c r="B336" s="527"/>
      <c r="C336" s="527"/>
      <c r="D336" s="331"/>
      <c r="E336" s="448"/>
      <c r="F336" s="448"/>
      <c r="G336" s="448"/>
      <c r="H336" s="448"/>
      <c r="I336" s="448"/>
      <c r="J336" s="448"/>
    </row>
    <row r="337" spans="1:10">
      <c r="A337" s="125"/>
      <c r="B337" s="527"/>
      <c r="C337" s="527"/>
      <c r="D337" s="331"/>
      <c r="E337" s="448"/>
      <c r="F337" s="448"/>
      <c r="G337" s="448"/>
      <c r="H337" s="448"/>
      <c r="I337" s="448"/>
      <c r="J337" s="448"/>
    </row>
    <row r="338" spans="1:10">
      <c r="A338" s="125"/>
      <c r="B338" s="527"/>
      <c r="C338" s="527"/>
      <c r="D338" s="331"/>
      <c r="E338" s="448"/>
      <c r="F338" s="448"/>
      <c r="G338" s="448"/>
      <c r="H338" s="448"/>
      <c r="I338" s="448"/>
      <c r="J338" s="448"/>
    </row>
    <row r="339" spans="1:10">
      <c r="A339" s="125"/>
      <c r="B339" s="527"/>
      <c r="C339" s="527"/>
      <c r="D339" s="331"/>
      <c r="E339" s="448"/>
      <c r="F339" s="448"/>
      <c r="G339" s="448"/>
      <c r="H339" s="448"/>
      <c r="I339" s="448"/>
      <c r="J339" s="448"/>
    </row>
    <row r="340" spans="1:10">
      <c r="A340" s="125"/>
      <c r="B340" s="527"/>
      <c r="C340" s="527"/>
      <c r="D340" s="331"/>
      <c r="E340" s="448"/>
      <c r="F340" s="448"/>
      <c r="G340" s="448"/>
      <c r="H340" s="448"/>
      <c r="I340" s="448"/>
      <c r="J340" s="448"/>
    </row>
    <row r="341" spans="1:10">
      <c r="A341" s="125"/>
      <c r="B341" s="527"/>
      <c r="C341" s="527"/>
      <c r="D341" s="331"/>
      <c r="E341" s="448"/>
      <c r="F341" s="448"/>
      <c r="G341" s="448"/>
      <c r="H341" s="448"/>
      <c r="I341" s="448"/>
      <c r="J341" s="448"/>
    </row>
    <row r="342" spans="1:10">
      <c r="A342" s="125"/>
      <c r="B342" s="527"/>
      <c r="C342" s="527"/>
      <c r="D342" s="331"/>
      <c r="E342" s="448"/>
      <c r="F342" s="448"/>
      <c r="G342" s="448"/>
      <c r="H342" s="448"/>
      <c r="I342" s="448"/>
      <c r="J342" s="448"/>
    </row>
    <row r="343" spans="1:10">
      <c r="A343" s="125"/>
      <c r="B343" s="527"/>
      <c r="C343" s="527"/>
      <c r="D343" s="331"/>
      <c r="E343" s="448"/>
      <c r="F343" s="448"/>
      <c r="G343" s="448"/>
      <c r="H343" s="448"/>
      <c r="I343" s="448"/>
      <c r="J343" s="448"/>
    </row>
    <row r="344" spans="1:10">
      <c r="A344" s="125"/>
      <c r="B344" s="527"/>
      <c r="C344" s="527"/>
      <c r="D344" s="331"/>
      <c r="E344" s="448"/>
      <c r="F344" s="448"/>
      <c r="G344" s="448"/>
      <c r="H344" s="448"/>
      <c r="I344" s="448"/>
      <c r="J344" s="448"/>
    </row>
    <row r="345" spans="1:10">
      <c r="A345" s="125"/>
      <c r="B345" s="527"/>
      <c r="C345" s="527"/>
      <c r="D345" s="331"/>
      <c r="E345" s="448"/>
      <c r="F345" s="448"/>
      <c r="G345" s="448"/>
      <c r="H345" s="448"/>
      <c r="I345" s="448"/>
      <c r="J345" s="448"/>
    </row>
    <row r="346" spans="1:10">
      <c r="A346" s="125"/>
      <c r="B346" s="527"/>
      <c r="C346" s="527"/>
      <c r="D346" s="331"/>
      <c r="E346" s="448"/>
      <c r="F346" s="448"/>
      <c r="G346" s="448"/>
      <c r="H346" s="448"/>
      <c r="I346" s="448"/>
      <c r="J346" s="448"/>
    </row>
    <row r="347" spans="1:10">
      <c r="A347" s="125"/>
      <c r="B347" s="527"/>
      <c r="C347" s="527"/>
      <c r="D347" s="331"/>
      <c r="E347" s="448"/>
      <c r="F347" s="448"/>
      <c r="G347" s="448"/>
      <c r="H347" s="448"/>
      <c r="I347" s="448"/>
      <c r="J347" s="448"/>
    </row>
    <row r="348" spans="1:10">
      <c r="A348" s="125"/>
      <c r="B348" s="527"/>
      <c r="C348" s="527"/>
      <c r="D348" s="331"/>
      <c r="E348" s="448"/>
      <c r="F348" s="448"/>
      <c r="G348" s="448"/>
      <c r="H348" s="448"/>
      <c r="I348" s="448"/>
      <c r="J348" s="448"/>
    </row>
    <row r="349" spans="1:10">
      <c r="A349" s="125"/>
      <c r="B349" s="527"/>
      <c r="C349" s="527"/>
      <c r="D349" s="331"/>
      <c r="E349" s="448"/>
      <c r="F349" s="448"/>
      <c r="G349" s="448"/>
      <c r="H349" s="448"/>
      <c r="I349" s="448"/>
      <c r="J349" s="448"/>
    </row>
    <row r="350" spans="1:10">
      <c r="A350" s="125"/>
      <c r="B350" s="527"/>
      <c r="C350" s="527"/>
      <c r="D350" s="331"/>
      <c r="E350" s="448"/>
      <c r="F350" s="448"/>
      <c r="G350" s="448"/>
      <c r="H350" s="448"/>
      <c r="I350" s="448"/>
      <c r="J350" s="448"/>
    </row>
    <row r="351" spans="1:10">
      <c r="A351" s="125"/>
      <c r="B351" s="527"/>
      <c r="C351" s="527"/>
      <c r="D351" s="331"/>
      <c r="E351" s="448"/>
      <c r="F351" s="448"/>
      <c r="G351" s="448"/>
      <c r="H351" s="448"/>
      <c r="I351" s="448"/>
      <c r="J351" s="448"/>
    </row>
    <row r="352" spans="1:10">
      <c r="A352" s="125"/>
      <c r="B352" s="527"/>
      <c r="C352" s="527"/>
      <c r="D352" s="331"/>
      <c r="E352" s="448"/>
      <c r="F352" s="448"/>
      <c r="G352" s="448"/>
      <c r="H352" s="448"/>
      <c r="I352" s="448"/>
      <c r="J352" s="448"/>
    </row>
    <row r="353" spans="1:10">
      <c r="A353" s="125"/>
      <c r="B353" s="527"/>
      <c r="C353" s="527"/>
      <c r="D353" s="331"/>
      <c r="E353" s="448"/>
      <c r="F353" s="448"/>
      <c r="G353" s="448"/>
      <c r="H353" s="448"/>
      <c r="I353" s="448"/>
      <c r="J353" s="448"/>
    </row>
    <row r="354" spans="1:10">
      <c r="A354" s="125"/>
      <c r="B354" s="527"/>
      <c r="C354" s="527"/>
      <c r="D354" s="331"/>
      <c r="E354" s="448"/>
      <c r="F354" s="448"/>
      <c r="G354" s="448"/>
      <c r="H354" s="448"/>
      <c r="I354" s="448"/>
      <c r="J354" s="448"/>
    </row>
    <row r="355" spans="1:10">
      <c r="A355" s="125"/>
      <c r="B355" s="527"/>
      <c r="C355" s="527"/>
      <c r="D355" s="331"/>
      <c r="E355" s="448"/>
      <c r="F355" s="448"/>
      <c r="G355" s="448"/>
      <c r="H355" s="448"/>
      <c r="I355" s="448"/>
      <c r="J355" s="448"/>
    </row>
    <row r="356" spans="1:10">
      <c r="A356" s="125"/>
      <c r="B356" s="527"/>
      <c r="C356" s="527"/>
      <c r="D356" s="331"/>
      <c r="E356" s="448"/>
      <c r="F356" s="448"/>
      <c r="G356" s="448"/>
      <c r="H356" s="448"/>
      <c r="I356" s="448"/>
      <c r="J356" s="448"/>
    </row>
    <row r="357" spans="1:10">
      <c r="A357" s="125"/>
      <c r="B357" s="527"/>
      <c r="C357" s="527"/>
      <c r="D357" s="331"/>
      <c r="E357" s="448"/>
      <c r="F357" s="448"/>
      <c r="G357" s="448"/>
      <c r="H357" s="448"/>
      <c r="I357" s="448"/>
      <c r="J357" s="448"/>
    </row>
    <row r="358" spans="1:10">
      <c r="A358" s="125"/>
      <c r="B358" s="527"/>
      <c r="C358" s="527"/>
      <c r="D358" s="331"/>
      <c r="E358" s="448"/>
      <c r="F358" s="448"/>
      <c r="G358" s="448"/>
      <c r="H358" s="448"/>
      <c r="I358" s="448"/>
      <c r="J358" s="448"/>
    </row>
    <row r="359" spans="1:10">
      <c r="A359" s="125"/>
      <c r="B359" s="527"/>
      <c r="C359" s="527"/>
      <c r="D359" s="331"/>
      <c r="E359" s="448"/>
      <c r="F359" s="448"/>
      <c r="G359" s="448"/>
      <c r="H359" s="448"/>
      <c r="I359" s="448"/>
      <c r="J359" s="448"/>
    </row>
    <row r="360" spans="1:10">
      <c r="A360" s="125"/>
      <c r="B360" s="527"/>
      <c r="C360" s="527"/>
      <c r="D360" s="331"/>
      <c r="E360" s="448"/>
      <c r="F360" s="448"/>
      <c r="G360" s="448"/>
      <c r="H360" s="448"/>
      <c r="I360" s="448"/>
      <c r="J360" s="448"/>
    </row>
    <row r="361" spans="1:10">
      <c r="A361" s="125"/>
      <c r="B361" s="527"/>
      <c r="C361" s="527"/>
      <c r="D361" s="331"/>
      <c r="E361" s="448"/>
      <c r="F361" s="448"/>
      <c r="G361" s="448"/>
      <c r="H361" s="448"/>
      <c r="I361" s="448"/>
      <c r="J361" s="448"/>
    </row>
    <row r="362" spans="1:10">
      <c r="A362" s="125"/>
      <c r="B362" s="527"/>
      <c r="C362" s="527"/>
      <c r="D362" s="331"/>
      <c r="E362" s="448"/>
      <c r="F362" s="448"/>
      <c r="G362" s="448"/>
      <c r="H362" s="448"/>
      <c r="I362" s="448"/>
      <c r="J362" s="448"/>
    </row>
    <row r="363" spans="1:10">
      <c r="A363" s="125"/>
      <c r="B363" s="527"/>
      <c r="C363" s="527"/>
      <c r="D363" s="331"/>
      <c r="E363" s="448"/>
      <c r="F363" s="448"/>
      <c r="G363" s="448"/>
      <c r="H363" s="448"/>
      <c r="I363" s="448"/>
      <c r="J363" s="448"/>
    </row>
    <row r="364" spans="1:10">
      <c r="A364" s="125"/>
      <c r="B364" s="527"/>
      <c r="C364" s="527"/>
      <c r="D364" s="331"/>
      <c r="E364" s="448"/>
      <c r="F364" s="448"/>
      <c r="G364" s="448"/>
      <c r="H364" s="448"/>
      <c r="I364" s="448"/>
      <c r="J364" s="448"/>
    </row>
    <row r="365" spans="1:10">
      <c r="A365" s="125"/>
      <c r="B365" s="527"/>
      <c r="C365" s="527"/>
      <c r="D365" s="331"/>
      <c r="E365" s="448"/>
      <c r="F365" s="448"/>
      <c r="G365" s="448"/>
      <c r="H365" s="448"/>
      <c r="I365" s="448"/>
      <c r="J365" s="448"/>
    </row>
    <row r="366" spans="1:10">
      <c r="A366" s="125"/>
      <c r="B366" s="527"/>
      <c r="C366" s="527"/>
      <c r="D366" s="331"/>
      <c r="E366" s="448"/>
      <c r="F366" s="448"/>
      <c r="G366" s="448"/>
      <c r="H366" s="448"/>
      <c r="I366" s="448"/>
      <c r="J366" s="448"/>
    </row>
    <row r="367" spans="1:10">
      <c r="A367" s="125"/>
      <c r="B367" s="527"/>
      <c r="C367" s="527"/>
      <c r="D367" s="331"/>
      <c r="E367" s="448"/>
      <c r="F367" s="448"/>
      <c r="G367" s="448"/>
      <c r="H367" s="448"/>
      <c r="I367" s="448"/>
      <c r="J367" s="448"/>
    </row>
    <row r="368" spans="1:10">
      <c r="A368" s="125"/>
      <c r="B368" s="527"/>
      <c r="C368" s="527"/>
      <c r="D368" s="331"/>
      <c r="E368" s="448"/>
      <c r="F368" s="448"/>
      <c r="G368" s="448"/>
      <c r="H368" s="448"/>
      <c r="I368" s="448"/>
      <c r="J368" s="448"/>
    </row>
    <row r="369" spans="1:10">
      <c r="A369" s="125"/>
      <c r="B369" s="125"/>
      <c r="C369" s="527"/>
      <c r="D369" s="331"/>
      <c r="E369" s="448"/>
      <c r="F369" s="448"/>
      <c r="G369" s="448"/>
      <c r="H369" s="448"/>
      <c r="I369" s="448"/>
      <c r="J369" s="448"/>
    </row>
    <row r="370" spans="1:10">
      <c r="A370" s="125"/>
      <c r="B370" s="125"/>
      <c r="C370" s="527"/>
      <c r="D370" s="331"/>
      <c r="E370" s="448"/>
      <c r="F370" s="448"/>
      <c r="G370" s="448"/>
      <c r="H370" s="448"/>
      <c r="I370" s="448"/>
      <c r="J370" s="448"/>
    </row>
    <row r="371" spans="1:10">
      <c r="A371" s="125"/>
      <c r="B371" s="125"/>
      <c r="C371" s="527"/>
      <c r="D371" s="331"/>
      <c r="E371" s="448"/>
      <c r="F371" s="448"/>
      <c r="G371" s="448"/>
      <c r="H371" s="448"/>
      <c r="I371" s="448"/>
      <c r="J371" s="448"/>
    </row>
    <row r="372" spans="1:10">
      <c r="A372" s="125"/>
      <c r="B372" s="125"/>
      <c r="C372" s="527"/>
      <c r="D372" s="331"/>
      <c r="E372" s="448"/>
      <c r="F372" s="448"/>
      <c r="G372" s="448"/>
      <c r="H372" s="448"/>
      <c r="I372" s="448"/>
      <c r="J372" s="448"/>
    </row>
  </sheetData>
  <sheetProtection algorithmName="SHA-512" hashValue="GWsd++YfN+hmdeBSqrD8slnNY0DeOb1r+eFN7sutdeDB4Op+jKQPb+eQgfOstHPMBWKt4q99x3Hem6GUkv01LA==" saltValue="zpPfVQsxj3cn7YVrkVTgJQ==" spinCount="100000" sheet="1" objects="1" scenarios="1"/>
  <mergeCells count="4">
    <mergeCell ref="A4:J4"/>
    <mergeCell ref="A5:J5"/>
    <mergeCell ref="A6:J6"/>
    <mergeCell ref="A7:J7"/>
  </mergeCells>
  <conditionalFormatting sqref="J10:J244">
    <cfRule type="cellIs" dxfId="5" priority="1" stopIfTrue="1" operator="equal">
      <formula>"Incomplete"</formula>
    </cfRule>
    <cfRule type="cellIs" dxfId="4" priority="2" stopIfTrue="1" operator="equal">
      <formula>"Completed"</formula>
    </cfRule>
  </conditionalFormatting>
  <dataValidations count="5">
    <dataValidation type="time" allowBlank="1" showInputMessage="1" showErrorMessage="1" errorTitle="Time input error" error="Time input error, please re-enter" promptTitle="Start time" prompt="hh:mm 24-hrs format" sqref="C245:C65530" xr:uid="{AE2D6468-522C-4559-A05A-611EAA3C8C38}">
      <formula1>0</formula1>
      <formula2>0.999305555555556</formula2>
    </dataValidation>
    <dataValidation type="time" allowBlank="1" showInputMessage="1" showErrorMessage="1" errorTitle="Time input error" error="Time input error, please re-enter" promptTitle="End time" prompt="hh:mm 24-hrs format" sqref="D245:D65530" xr:uid="{4F1A1847-C640-4D66-BD13-73FB523420B7}">
      <formula1>0</formula1>
      <formula2>0.999305555555556</formula2>
    </dataValidation>
    <dataValidation type="date" allowBlank="1" showInputMessage="1" showErrorMessage="1" errorTitle="Date Input Error" error="Date input error, please re-enter" promptTitle="Date Input Format" prompt="DD-MMM-YYYY" sqref="A95:A65530 B245:B65530" xr:uid="{02983BB5-85AC-44C7-9FD6-C0405FAE653E}">
      <formula1>40238</formula1>
      <formula2>76762</formula2>
    </dataValidation>
    <dataValidation showInputMessage="1" showErrorMessage="1" sqref="B10:B244" xr:uid="{DAA8E433-9EB7-43DA-BF5B-FEEB577EC5FC}"/>
    <dataValidation type="list" allowBlank="1" showInputMessage="1" showErrorMessage="1" sqref="G10:G244" xr:uid="{4AEFD2AD-AFE2-40A6-A17E-E7E7743B14BE}">
      <formula1>Job_Handling</formula1>
    </dataValidation>
  </dataValidations>
  <pageMargins left="0.75" right="0.75" top="1" bottom="1" header="0.5" footer="0.5"/>
  <pageSetup paperSize="9" orientation="portrait" r:id="rId1"/>
  <headerFooter alignWithMargins="0">
    <oddHeader>&amp;L&amp;"Arial"&amp;9&amp;K0078D7INTERNAL&amp;1#</oddHead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DE50B-E308-4256-9995-7545BF1556A2}">
  <dimension ref="A1:P35"/>
  <sheetViews>
    <sheetView zoomScale="85" workbookViewId="0"/>
  </sheetViews>
  <sheetFormatPr defaultColWidth="10.109375" defaultRowHeight="10.199999999999999"/>
  <cols>
    <col min="1" max="1" width="4.6640625" style="68" customWidth="1"/>
    <col min="2" max="2" width="11.44140625" style="68" customWidth="1"/>
    <col min="3" max="3" width="24" style="68" customWidth="1"/>
    <col min="4" max="4" width="30.88671875" style="68" customWidth="1"/>
    <col min="5" max="5" width="20.77734375" style="68" customWidth="1"/>
    <col min="6" max="6" width="33.77734375" style="68" customWidth="1"/>
    <col min="7" max="7" width="21.109375" style="68" customWidth="1"/>
    <col min="8" max="8" width="31.77734375" style="68" customWidth="1"/>
    <col min="9" max="9" width="19.109375" style="68" customWidth="1"/>
    <col min="10" max="10" width="23.21875" style="68" customWidth="1"/>
    <col min="11" max="11" width="15.6640625" style="68" customWidth="1"/>
    <col min="12" max="12" width="14" style="69" customWidth="1"/>
    <col min="13" max="13" width="28.109375" style="68" customWidth="1"/>
    <col min="14" max="14" width="38" style="68" customWidth="1"/>
    <col min="15" max="15" width="14" style="70" customWidth="1"/>
    <col min="16" max="16" width="14" style="69" customWidth="1"/>
    <col min="17" max="17" width="28.109375" style="68" customWidth="1"/>
    <col min="18" max="18" width="12" style="68" customWidth="1"/>
    <col min="19" max="16384" width="10.109375" style="68"/>
  </cols>
  <sheetData>
    <row r="1" spans="1:16" customFormat="1" ht="17.399999999999999">
      <c r="A1" s="60" t="s">
        <v>612</v>
      </c>
      <c r="B1" s="60"/>
      <c r="C1" s="16"/>
      <c r="D1" s="16"/>
      <c r="E1" s="7"/>
      <c r="F1" s="7"/>
      <c r="G1" s="7"/>
      <c r="H1" s="8"/>
      <c r="I1" s="9"/>
      <c r="J1" s="8"/>
      <c r="K1" s="8"/>
      <c r="L1" s="8"/>
      <c r="M1" s="8"/>
    </row>
    <row r="3" spans="1:16" s="66" customFormat="1" ht="17.399999999999999">
      <c r="A3" s="63" t="s">
        <v>9</v>
      </c>
      <c r="B3" s="63"/>
      <c r="C3" s="64"/>
      <c r="D3" s="64"/>
      <c r="E3" s="65"/>
      <c r="F3" s="65"/>
      <c r="G3" s="65"/>
      <c r="O3" s="67"/>
      <c r="P3" s="67"/>
    </row>
    <row r="4" spans="1:16" s="66" customFormat="1" ht="16.5" customHeight="1" thickBot="1">
      <c r="A4" s="645" t="s">
        <v>221</v>
      </c>
      <c r="B4" s="645"/>
      <c r="C4" s="645"/>
      <c r="D4" s="645"/>
      <c r="E4" s="645"/>
      <c r="F4" s="645"/>
      <c r="G4" s="645"/>
      <c r="H4" s="645"/>
      <c r="I4" s="645"/>
      <c r="J4" s="92"/>
      <c r="K4" s="93"/>
      <c r="L4" s="3"/>
      <c r="M4" s="75"/>
      <c r="N4" s="75"/>
      <c r="O4" s="67"/>
      <c r="P4" s="67"/>
    </row>
    <row r="5" spans="1:16" s="66" customFormat="1" ht="15.75" customHeight="1" thickBot="1">
      <c r="A5" s="646" t="s">
        <v>34</v>
      </c>
      <c r="B5" s="646"/>
      <c r="C5" s="646"/>
      <c r="D5" s="646"/>
      <c r="E5" s="646"/>
      <c r="F5" s="646"/>
      <c r="G5" s="646"/>
      <c r="H5" s="646"/>
      <c r="I5" s="646"/>
      <c r="J5" s="94" t="s">
        <v>26</v>
      </c>
      <c r="K5" s="95" t="str">
        <f>IF(AND((COUNTIF(K12:K14,"Completed")&gt;0),(COUNTIF(K12:K14,"Incomplete")=0)),"Completed","Incomplete")</f>
        <v>Completed</v>
      </c>
      <c r="L5" s="489"/>
      <c r="M5" s="71"/>
      <c r="N5" s="56"/>
      <c r="O5" s="67"/>
      <c r="P5" s="67"/>
    </row>
    <row r="6" spans="1:16" s="66" customFormat="1" ht="34.5" customHeight="1">
      <c r="A6" s="645" t="s">
        <v>611</v>
      </c>
      <c r="B6" s="645"/>
      <c r="C6" s="645"/>
      <c r="D6" s="645"/>
      <c r="E6" s="645"/>
      <c r="F6" s="645"/>
      <c r="G6" s="645"/>
      <c r="H6" s="645"/>
      <c r="I6" s="645"/>
      <c r="J6" s="489"/>
      <c r="K6" s="489"/>
      <c r="L6" s="489"/>
      <c r="M6" s="72"/>
      <c r="N6" s="490"/>
      <c r="O6" s="67"/>
      <c r="P6" s="67"/>
    </row>
    <row r="7" spans="1:16" s="66" customFormat="1" ht="15">
      <c r="A7" s="646" t="s">
        <v>179</v>
      </c>
      <c r="B7" s="646"/>
      <c r="C7" s="648"/>
      <c r="D7" s="648"/>
      <c r="E7" s="648"/>
      <c r="F7" s="648"/>
      <c r="G7" s="648"/>
      <c r="H7" s="648"/>
      <c r="I7" s="648"/>
      <c r="J7" s="489"/>
      <c r="K7" s="489"/>
      <c r="L7" s="489"/>
      <c r="O7" s="67"/>
      <c r="P7" s="67"/>
    </row>
    <row r="8" spans="1:16" s="66" customFormat="1" ht="15">
      <c r="A8" s="648"/>
      <c r="B8" s="648"/>
      <c r="C8" s="648"/>
      <c r="D8" s="648"/>
      <c r="E8" s="648"/>
      <c r="F8" s="648"/>
      <c r="G8" s="648"/>
      <c r="H8" s="648"/>
      <c r="I8" s="648"/>
      <c r="J8" s="489"/>
      <c r="K8" s="489"/>
      <c r="L8" s="489"/>
      <c r="O8" s="67"/>
      <c r="P8" s="67"/>
    </row>
    <row r="9" spans="1:16" s="66" customFormat="1" ht="36" customHeight="1">
      <c r="A9" s="646" t="s">
        <v>610</v>
      </c>
      <c r="B9" s="647"/>
      <c r="C9" s="629"/>
      <c r="D9" s="629"/>
      <c r="E9" s="629"/>
      <c r="F9" s="629"/>
      <c r="G9" s="629"/>
      <c r="H9" s="629"/>
      <c r="I9" s="629"/>
      <c r="J9" s="489"/>
      <c r="K9" s="489"/>
      <c r="L9" s="489"/>
      <c r="O9" s="67"/>
      <c r="P9" s="67"/>
    </row>
    <row r="10" spans="1:16" s="66" customFormat="1" ht="15.6">
      <c r="A10" s="491"/>
      <c r="B10" s="298"/>
      <c r="C10" s="489"/>
      <c r="D10" s="489"/>
      <c r="E10" s="489"/>
      <c r="F10" s="489"/>
      <c r="G10" s="489"/>
      <c r="H10" s="489"/>
      <c r="I10" s="489"/>
      <c r="J10" s="489"/>
      <c r="K10" s="489"/>
      <c r="L10" s="489"/>
      <c r="O10" s="67"/>
      <c r="P10" s="67"/>
    </row>
    <row r="11" spans="1:16" ht="50.4" customHeight="1">
      <c r="B11" s="73" t="s">
        <v>598</v>
      </c>
      <c r="C11" s="73" t="s">
        <v>608</v>
      </c>
      <c r="D11" s="74" t="s">
        <v>607</v>
      </c>
      <c r="E11" s="74" t="s">
        <v>623</v>
      </c>
      <c r="F11" s="74" t="s">
        <v>609</v>
      </c>
      <c r="G11" s="74" t="s">
        <v>624</v>
      </c>
      <c r="H11" s="74" t="s">
        <v>599</v>
      </c>
      <c r="I11" s="74" t="s">
        <v>625</v>
      </c>
      <c r="J11" s="74" t="s">
        <v>130</v>
      </c>
      <c r="K11" s="485" t="s">
        <v>131</v>
      </c>
      <c r="L11" s="492"/>
    </row>
    <row r="12" spans="1:16" ht="82.5" customHeight="1">
      <c r="B12" s="493">
        <v>14255</v>
      </c>
      <c r="C12" s="493" t="s">
        <v>155</v>
      </c>
      <c r="D12" s="494" t="s">
        <v>626</v>
      </c>
      <c r="E12" s="495" t="s">
        <v>628</v>
      </c>
      <c r="F12" s="496" t="s">
        <v>627</v>
      </c>
      <c r="G12" s="497" t="s">
        <v>629</v>
      </c>
      <c r="H12" s="496" t="s">
        <v>630</v>
      </c>
      <c r="I12" s="498" t="s">
        <v>631</v>
      </c>
      <c r="J12" s="498"/>
      <c r="K12" s="137" t="str">
        <f>IF((COUNTIF(B12:J12,"")=9),"",IF(AND((COUNTIF(B12:G12,"")=0),I12&lt;&gt;""),"Completed","Incomplete"))</f>
        <v>Completed</v>
      </c>
      <c r="L12" s="76"/>
    </row>
    <row r="35" ht="9.75" customHeight="1"/>
  </sheetData>
  <sheetProtection algorithmName="SHA-512" hashValue="Kx8cNJUgMOmOKNHBRd01578zWZT4ncOMBC0WZ5zPZi9K/hARKPyY+Y8aEEhDpMKha/lkvA5XJL1kcYiiKb50Cw==" saltValue="/lhxEGpH5ktoJ0Wr/igpRQ==" spinCount="100000" sheet="1" formatCells="0" formatRows="0" insertRows="0" deleteRows="0"/>
  <mergeCells count="5">
    <mergeCell ref="A4:I4"/>
    <mergeCell ref="A5:I5"/>
    <mergeCell ref="A6:I6"/>
    <mergeCell ref="A7:I8"/>
    <mergeCell ref="A9:I9"/>
  </mergeCells>
  <phoneticPr fontId="14" type="noConversion"/>
  <conditionalFormatting sqref="K12">
    <cfRule type="cellIs" dxfId="3" priority="1" stopIfTrue="1" operator="equal">
      <formula>"Completed"</formula>
    </cfRule>
    <cfRule type="cellIs" dxfId="2" priority="2" stopIfTrue="1" operator="equal">
      <formula>"Incomplete"</formula>
    </cfRule>
  </conditionalFormatting>
  <conditionalFormatting sqref="K5">
    <cfRule type="cellIs" dxfId="1" priority="3" stopIfTrue="1" operator="equal">
      <formula>"Completed"</formula>
    </cfRule>
    <cfRule type="cellIs" dxfId="0" priority="4" stopIfTrue="1" operator="equal">
      <formula>"Incomplete"</formula>
    </cfRule>
  </conditionalFormatting>
  <dataValidations count="1">
    <dataValidation type="list" allowBlank="1" showInputMessage="1" showErrorMessage="1" sqref="N5" xr:uid="{5C446564-C563-404C-81E2-7F12927067F6}">
      <formula1>"Yes, No"</formula1>
    </dataValidation>
  </dataValidations>
  <hyperlinks>
    <hyperlink ref="D12" r:id="rId1" xr:uid="{B6AC2FB9-539E-45BD-81F3-0589EA614906}"/>
    <hyperlink ref="F12" r:id="rId2" xr:uid="{27282EB0-23E3-4390-B462-C8C136C2C642}"/>
    <hyperlink ref="H12" r:id="rId3" xr:uid="{0B811645-4DC1-48D9-8159-8EA8404AFF7E}"/>
  </hyperlinks>
  <pageMargins left="0.75" right="0.75" top="1" bottom="1" header="0.5" footer="0.5"/>
  <pageSetup paperSize="128" orientation="portrait" r:id="rId4"/>
  <headerFooter alignWithMargins="0">
    <oddHeader>&amp;L&amp;"Arial"&amp;9&amp;K0078D7INTERNAL&amp;1#</oddHeader>
  </headerFooter>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2:M16325"/>
  <sheetViews>
    <sheetView zoomScale="70" zoomScaleNormal="70" workbookViewId="0"/>
  </sheetViews>
  <sheetFormatPr defaultRowHeight="15"/>
  <cols>
    <col min="1" max="1" width="16.44140625" customWidth="1"/>
    <col min="2" max="2" width="58.33203125" customWidth="1"/>
    <col min="3" max="3" width="22.109375" customWidth="1"/>
    <col min="4" max="4" width="29.21875" customWidth="1"/>
    <col min="5" max="5" width="13.44140625" customWidth="1"/>
    <col min="6" max="6" width="29.6640625" customWidth="1"/>
    <col min="7" max="7" width="30.33203125" customWidth="1"/>
    <col min="8" max="8" width="16" customWidth="1"/>
    <col min="9" max="9" width="30.44140625" customWidth="1"/>
    <col min="10" max="10" width="39.44140625" bestFit="1" customWidth="1"/>
    <col min="11" max="11" width="42.33203125" customWidth="1"/>
    <col min="12" max="12" width="15.6640625" customWidth="1"/>
  </cols>
  <sheetData>
    <row r="2" spans="1:13">
      <c r="A2" t="s">
        <v>537</v>
      </c>
      <c r="B2" t="s">
        <v>428</v>
      </c>
      <c r="C2" t="s">
        <v>78</v>
      </c>
      <c r="D2" t="s">
        <v>79</v>
      </c>
      <c r="E2" t="s">
        <v>122</v>
      </c>
      <c r="F2" t="s">
        <v>354</v>
      </c>
      <c r="G2" t="s">
        <v>277</v>
      </c>
      <c r="H2" t="s">
        <v>280</v>
      </c>
      <c r="I2" t="s">
        <v>281</v>
      </c>
      <c r="J2" t="s">
        <v>137</v>
      </c>
      <c r="K2" t="s">
        <v>375</v>
      </c>
      <c r="L2" t="s">
        <v>378</v>
      </c>
      <c r="M2" t="s">
        <v>462</v>
      </c>
    </row>
    <row r="3" spans="1:13">
      <c r="A3" t="s">
        <v>161</v>
      </c>
      <c r="B3" s="481" t="s">
        <v>642</v>
      </c>
      <c r="C3" t="s">
        <v>75</v>
      </c>
      <c r="D3" t="s">
        <v>117</v>
      </c>
      <c r="E3" t="s">
        <v>129</v>
      </c>
      <c r="F3" t="s">
        <v>59</v>
      </c>
      <c r="G3" t="s">
        <v>278</v>
      </c>
      <c r="H3" s="210" t="s">
        <v>267</v>
      </c>
      <c r="I3" t="s">
        <v>296</v>
      </c>
      <c r="J3" t="s">
        <v>363</v>
      </c>
      <c r="K3" t="s">
        <v>1175</v>
      </c>
      <c r="L3">
        <v>1</v>
      </c>
      <c r="M3" t="s">
        <v>458</v>
      </c>
    </row>
    <row r="4" spans="1:13">
      <c r="A4" t="s">
        <v>162</v>
      </c>
      <c r="B4" t="s">
        <v>643</v>
      </c>
      <c r="C4" t="s">
        <v>76</v>
      </c>
      <c r="D4" t="s">
        <v>81</v>
      </c>
      <c r="E4" t="s">
        <v>123</v>
      </c>
      <c r="F4" t="s">
        <v>60</v>
      </c>
      <c r="G4" t="s">
        <v>279</v>
      </c>
      <c r="H4" s="211" t="s">
        <v>268</v>
      </c>
      <c r="I4" t="s">
        <v>295</v>
      </c>
      <c r="J4" t="s">
        <v>364</v>
      </c>
      <c r="K4" t="s">
        <v>1176</v>
      </c>
      <c r="L4">
        <v>2</v>
      </c>
      <c r="M4" t="s">
        <v>457</v>
      </c>
    </row>
    <row r="5" spans="1:13">
      <c r="B5" s="481" t="s">
        <v>644</v>
      </c>
      <c r="C5" t="s">
        <v>77</v>
      </c>
      <c r="D5" t="s">
        <v>224</v>
      </c>
      <c r="E5" t="s">
        <v>124</v>
      </c>
      <c r="F5" t="s">
        <v>348</v>
      </c>
      <c r="G5" t="s">
        <v>269</v>
      </c>
      <c r="H5" t="s">
        <v>301</v>
      </c>
      <c r="J5" t="s">
        <v>365</v>
      </c>
      <c r="K5" t="s">
        <v>1177</v>
      </c>
      <c r="L5">
        <v>3</v>
      </c>
      <c r="M5" t="s">
        <v>460</v>
      </c>
    </row>
    <row r="6" spans="1:13">
      <c r="B6" s="481" t="s">
        <v>645</v>
      </c>
      <c r="D6" t="s">
        <v>225</v>
      </c>
      <c r="E6" t="s">
        <v>253</v>
      </c>
      <c r="F6" t="s">
        <v>349</v>
      </c>
      <c r="H6" t="s">
        <v>298</v>
      </c>
      <c r="J6" t="s">
        <v>366</v>
      </c>
      <c r="K6" t="s">
        <v>1178</v>
      </c>
      <c r="L6">
        <v>4</v>
      </c>
      <c r="M6" t="s">
        <v>461</v>
      </c>
    </row>
    <row r="7" spans="1:13">
      <c r="B7" s="481" t="s">
        <v>646</v>
      </c>
      <c r="D7" t="s">
        <v>82</v>
      </c>
      <c r="E7" t="s">
        <v>125</v>
      </c>
      <c r="F7" t="s">
        <v>350</v>
      </c>
      <c r="J7" t="s">
        <v>367</v>
      </c>
      <c r="K7" t="s">
        <v>17067</v>
      </c>
    </row>
    <row r="8" spans="1:13">
      <c r="B8" s="481" t="s">
        <v>647</v>
      </c>
      <c r="D8" t="s">
        <v>84</v>
      </c>
      <c r="E8" t="s">
        <v>126</v>
      </c>
      <c r="F8" t="s">
        <v>351</v>
      </c>
      <c r="J8" t="s">
        <v>368</v>
      </c>
      <c r="K8" t="s">
        <v>17068</v>
      </c>
    </row>
    <row r="9" spans="1:13">
      <c r="B9" t="s">
        <v>648</v>
      </c>
      <c r="D9" t="s">
        <v>83</v>
      </c>
      <c r="E9" t="s">
        <v>127</v>
      </c>
      <c r="F9" t="s">
        <v>61</v>
      </c>
      <c r="J9" t="s">
        <v>369</v>
      </c>
      <c r="K9" t="s">
        <v>1179</v>
      </c>
    </row>
    <row r="10" spans="1:13">
      <c r="B10" s="481" t="s">
        <v>649</v>
      </c>
      <c r="D10" t="s">
        <v>86</v>
      </c>
      <c r="E10" t="s">
        <v>128</v>
      </c>
      <c r="F10" t="s">
        <v>32</v>
      </c>
      <c r="K10" t="s">
        <v>1180</v>
      </c>
    </row>
    <row r="11" spans="1:13">
      <c r="B11" s="481" t="s">
        <v>650</v>
      </c>
      <c r="D11" t="s">
        <v>226</v>
      </c>
      <c r="F11" t="s">
        <v>352</v>
      </c>
      <c r="K11" t="s">
        <v>1181</v>
      </c>
    </row>
    <row r="12" spans="1:13">
      <c r="B12" t="s">
        <v>17518</v>
      </c>
      <c r="D12" t="s">
        <v>85</v>
      </c>
      <c r="F12" t="s">
        <v>63</v>
      </c>
      <c r="K12" t="s">
        <v>1182</v>
      </c>
    </row>
    <row r="13" spans="1:13">
      <c r="B13" t="s">
        <v>651</v>
      </c>
      <c r="D13" t="s">
        <v>227</v>
      </c>
      <c r="F13" t="s">
        <v>64</v>
      </c>
      <c r="K13" t="s">
        <v>1183</v>
      </c>
    </row>
    <row r="14" spans="1:13">
      <c r="B14" s="481" t="s">
        <v>652</v>
      </c>
      <c r="D14" t="s">
        <v>112</v>
      </c>
      <c r="F14" t="s">
        <v>353</v>
      </c>
      <c r="K14" t="s">
        <v>1184</v>
      </c>
    </row>
    <row r="15" spans="1:13">
      <c r="B15" t="s">
        <v>653</v>
      </c>
      <c r="D15" t="s">
        <v>88</v>
      </c>
      <c r="F15" t="s">
        <v>65</v>
      </c>
      <c r="K15" t="s">
        <v>1185</v>
      </c>
    </row>
    <row r="16" spans="1:13">
      <c r="B16" t="s">
        <v>654</v>
      </c>
      <c r="D16" t="s">
        <v>228</v>
      </c>
      <c r="F16" t="s">
        <v>50</v>
      </c>
      <c r="K16" t="s">
        <v>1186</v>
      </c>
    </row>
    <row r="17" spans="2:11">
      <c r="B17" t="s">
        <v>655</v>
      </c>
      <c r="D17" t="s">
        <v>87</v>
      </c>
      <c r="F17" t="s">
        <v>51</v>
      </c>
      <c r="K17" t="s">
        <v>1187</v>
      </c>
    </row>
    <row r="18" spans="2:11">
      <c r="B18" s="481" t="s">
        <v>17519</v>
      </c>
      <c r="D18" t="s">
        <v>132</v>
      </c>
      <c r="F18" t="s">
        <v>52</v>
      </c>
      <c r="K18" t="s">
        <v>1188</v>
      </c>
    </row>
    <row r="19" spans="2:11">
      <c r="B19" s="481" t="s">
        <v>17520</v>
      </c>
      <c r="D19" t="s">
        <v>229</v>
      </c>
      <c r="F19" t="s">
        <v>53</v>
      </c>
      <c r="K19" t="s">
        <v>1189</v>
      </c>
    </row>
    <row r="20" spans="2:11">
      <c r="B20" t="s">
        <v>656</v>
      </c>
      <c r="D20" t="s">
        <v>230</v>
      </c>
      <c r="F20" t="s">
        <v>54</v>
      </c>
      <c r="K20" t="s">
        <v>1190</v>
      </c>
    </row>
    <row r="21" spans="2:11">
      <c r="B21" t="s">
        <v>17521</v>
      </c>
      <c r="D21" t="s">
        <v>231</v>
      </c>
      <c r="F21" t="s">
        <v>55</v>
      </c>
      <c r="K21" t="s">
        <v>1191</v>
      </c>
    </row>
    <row r="22" spans="2:11">
      <c r="B22" s="481" t="s">
        <v>657</v>
      </c>
      <c r="D22" t="s">
        <v>232</v>
      </c>
      <c r="F22" t="s">
        <v>56</v>
      </c>
      <c r="K22" t="s">
        <v>1192</v>
      </c>
    </row>
    <row r="23" spans="2:11">
      <c r="B23" s="481" t="s">
        <v>658</v>
      </c>
      <c r="D23" t="s">
        <v>233</v>
      </c>
      <c r="F23" t="s">
        <v>57</v>
      </c>
      <c r="K23" t="s">
        <v>1193</v>
      </c>
    </row>
    <row r="24" spans="2:11">
      <c r="B24" s="481" t="s">
        <v>659</v>
      </c>
      <c r="D24" t="s">
        <v>89</v>
      </c>
      <c r="F24" t="s">
        <v>58</v>
      </c>
      <c r="K24" t="s">
        <v>1194</v>
      </c>
    </row>
    <row r="25" spans="2:11">
      <c r="B25" s="481" t="s">
        <v>660</v>
      </c>
      <c r="D25" t="s">
        <v>234</v>
      </c>
      <c r="F25" t="s">
        <v>41</v>
      </c>
      <c r="K25" t="s">
        <v>1195</v>
      </c>
    </row>
    <row r="26" spans="2:11">
      <c r="B26" s="481" t="s">
        <v>661</v>
      </c>
      <c r="D26" t="s">
        <v>91</v>
      </c>
      <c r="F26" t="s">
        <v>42</v>
      </c>
      <c r="K26" t="s">
        <v>1196</v>
      </c>
    </row>
    <row r="27" spans="2:11">
      <c r="B27" s="481" t="s">
        <v>662</v>
      </c>
      <c r="D27" t="s">
        <v>90</v>
      </c>
      <c r="F27" t="s">
        <v>43</v>
      </c>
      <c r="K27" t="s">
        <v>1197</v>
      </c>
    </row>
    <row r="28" spans="2:11">
      <c r="B28" s="481" t="s">
        <v>663</v>
      </c>
      <c r="D28" t="s">
        <v>153</v>
      </c>
      <c r="F28" t="s">
        <v>44</v>
      </c>
      <c r="K28" t="s">
        <v>1198</v>
      </c>
    </row>
    <row r="29" spans="2:11">
      <c r="B29" s="481" t="s">
        <v>664</v>
      </c>
      <c r="D29" t="s">
        <v>134</v>
      </c>
      <c r="F29" t="s">
        <v>45</v>
      </c>
      <c r="K29" t="s">
        <v>1199</v>
      </c>
    </row>
    <row r="30" spans="2:11">
      <c r="B30" s="481" t="s">
        <v>665</v>
      </c>
      <c r="D30" t="s">
        <v>92</v>
      </c>
      <c r="F30" t="s">
        <v>46</v>
      </c>
      <c r="K30" t="s">
        <v>1200</v>
      </c>
    </row>
    <row r="31" spans="2:11">
      <c r="B31" s="481" t="s">
        <v>666</v>
      </c>
      <c r="D31" t="s">
        <v>93</v>
      </c>
      <c r="F31" t="s">
        <v>47</v>
      </c>
      <c r="K31" t="s">
        <v>1201</v>
      </c>
    </row>
    <row r="32" spans="2:11">
      <c r="B32" s="481" t="s">
        <v>667</v>
      </c>
      <c r="D32" t="s">
        <v>93</v>
      </c>
      <c r="F32" t="s">
        <v>48</v>
      </c>
      <c r="K32" t="s">
        <v>1202</v>
      </c>
    </row>
    <row r="33" spans="2:11">
      <c r="B33" t="s">
        <v>668</v>
      </c>
      <c r="D33" t="s">
        <v>235</v>
      </c>
      <c r="F33" t="s">
        <v>49</v>
      </c>
      <c r="K33" t="s">
        <v>1203</v>
      </c>
    </row>
    <row r="34" spans="2:11">
      <c r="B34" s="481" t="s">
        <v>669</v>
      </c>
      <c r="D34" t="s">
        <v>95</v>
      </c>
      <c r="F34" t="s">
        <v>66</v>
      </c>
      <c r="K34" t="s">
        <v>1204</v>
      </c>
    </row>
    <row r="35" spans="2:11">
      <c r="B35" s="481" t="s">
        <v>670</v>
      </c>
      <c r="D35" t="s">
        <v>96</v>
      </c>
      <c r="F35" t="s">
        <v>67</v>
      </c>
      <c r="K35" t="s">
        <v>1205</v>
      </c>
    </row>
    <row r="36" spans="2:11">
      <c r="B36" t="s">
        <v>671</v>
      </c>
      <c r="D36" t="s">
        <v>94</v>
      </c>
      <c r="F36" t="s">
        <v>68</v>
      </c>
      <c r="K36" t="s">
        <v>1206</v>
      </c>
    </row>
    <row r="37" spans="2:11">
      <c r="B37" t="s">
        <v>672</v>
      </c>
      <c r="D37" t="s">
        <v>97</v>
      </c>
      <c r="F37" t="s">
        <v>346</v>
      </c>
      <c r="K37" t="s">
        <v>1207</v>
      </c>
    </row>
    <row r="38" spans="2:11">
      <c r="B38" t="s">
        <v>673</v>
      </c>
      <c r="D38" t="s">
        <v>236</v>
      </c>
      <c r="F38" t="s">
        <v>360</v>
      </c>
      <c r="K38" t="s">
        <v>1208</v>
      </c>
    </row>
    <row r="39" spans="2:11">
      <c r="B39" s="481" t="s">
        <v>674</v>
      </c>
      <c r="D39" t="s">
        <v>98</v>
      </c>
      <c r="K39" t="s">
        <v>1209</v>
      </c>
    </row>
    <row r="40" spans="2:11">
      <c r="B40" s="481" t="s">
        <v>675</v>
      </c>
      <c r="D40" t="s">
        <v>237</v>
      </c>
      <c r="K40" t="s">
        <v>1210</v>
      </c>
    </row>
    <row r="41" spans="2:11">
      <c r="B41" s="481" t="s">
        <v>676</v>
      </c>
      <c r="D41" t="s">
        <v>238</v>
      </c>
      <c r="K41" t="s">
        <v>1211</v>
      </c>
    </row>
    <row r="42" spans="2:11">
      <c r="B42" s="481" t="s">
        <v>159</v>
      </c>
      <c r="D42" t="s">
        <v>99</v>
      </c>
      <c r="K42" t="s">
        <v>1212</v>
      </c>
    </row>
    <row r="43" spans="2:11">
      <c r="B43" t="s">
        <v>677</v>
      </c>
      <c r="D43" t="s">
        <v>111</v>
      </c>
      <c r="K43" t="s">
        <v>1213</v>
      </c>
    </row>
    <row r="44" spans="2:11">
      <c r="B44" s="481" t="s">
        <v>678</v>
      </c>
      <c r="D44" t="s">
        <v>239</v>
      </c>
      <c r="K44" t="s">
        <v>1214</v>
      </c>
    </row>
    <row r="45" spans="2:11">
      <c r="B45" s="481" t="s">
        <v>679</v>
      </c>
      <c r="D45" t="s">
        <v>102</v>
      </c>
      <c r="K45" t="s">
        <v>1215</v>
      </c>
    </row>
    <row r="46" spans="2:11">
      <c r="B46" s="481" t="s">
        <v>680</v>
      </c>
      <c r="D46" t="s">
        <v>100</v>
      </c>
      <c r="K46" t="s">
        <v>1216</v>
      </c>
    </row>
    <row r="47" spans="2:11">
      <c r="B47" t="s">
        <v>681</v>
      </c>
      <c r="D47" t="s">
        <v>101</v>
      </c>
      <c r="K47" t="s">
        <v>1217</v>
      </c>
    </row>
    <row r="48" spans="2:11">
      <c r="B48" s="481" t="s">
        <v>682</v>
      </c>
      <c r="D48" t="s">
        <v>240</v>
      </c>
      <c r="K48" t="s">
        <v>1218</v>
      </c>
    </row>
    <row r="49" spans="2:11">
      <c r="B49" t="s">
        <v>683</v>
      </c>
      <c r="D49" t="s">
        <v>133</v>
      </c>
      <c r="K49" t="s">
        <v>1219</v>
      </c>
    </row>
    <row r="50" spans="2:11">
      <c r="B50" s="481" t="s">
        <v>684</v>
      </c>
      <c r="D50" t="s">
        <v>104</v>
      </c>
      <c r="K50" t="s">
        <v>1220</v>
      </c>
    </row>
    <row r="51" spans="2:11">
      <c r="B51" s="481" t="s">
        <v>685</v>
      </c>
      <c r="D51" t="s">
        <v>103</v>
      </c>
      <c r="K51" t="s">
        <v>1221</v>
      </c>
    </row>
    <row r="52" spans="2:11">
      <c r="B52" s="481" t="s">
        <v>686</v>
      </c>
      <c r="D52" t="s">
        <v>105</v>
      </c>
      <c r="K52" t="s">
        <v>1222</v>
      </c>
    </row>
    <row r="53" spans="2:11">
      <c r="B53" t="s">
        <v>687</v>
      </c>
      <c r="D53" t="s">
        <v>241</v>
      </c>
      <c r="K53" t="s">
        <v>1223</v>
      </c>
    </row>
    <row r="54" spans="2:11">
      <c r="B54" s="481" t="s">
        <v>688</v>
      </c>
      <c r="D54" t="s">
        <v>242</v>
      </c>
      <c r="K54" t="s">
        <v>1224</v>
      </c>
    </row>
    <row r="55" spans="2:11">
      <c r="B55" t="s">
        <v>689</v>
      </c>
      <c r="D55" t="s">
        <v>135</v>
      </c>
      <c r="K55" t="s">
        <v>1225</v>
      </c>
    </row>
    <row r="56" spans="2:11">
      <c r="B56" s="481" t="s">
        <v>690</v>
      </c>
      <c r="D56" t="s">
        <v>106</v>
      </c>
      <c r="K56" t="s">
        <v>1226</v>
      </c>
    </row>
    <row r="57" spans="2:11">
      <c r="B57" s="481" t="s">
        <v>691</v>
      </c>
      <c r="D57" t="s">
        <v>243</v>
      </c>
      <c r="K57" t="s">
        <v>1227</v>
      </c>
    </row>
    <row r="58" spans="2:11">
      <c r="B58" s="481" t="s">
        <v>692</v>
      </c>
      <c r="D58" t="s">
        <v>107</v>
      </c>
      <c r="K58" t="s">
        <v>1228</v>
      </c>
    </row>
    <row r="59" spans="2:11">
      <c r="B59" s="481" t="s">
        <v>693</v>
      </c>
      <c r="D59" t="s">
        <v>244</v>
      </c>
      <c r="K59" t="s">
        <v>1229</v>
      </c>
    </row>
    <row r="60" spans="2:11">
      <c r="B60" s="481" t="s">
        <v>694</v>
      </c>
      <c r="D60" t="s">
        <v>245</v>
      </c>
      <c r="K60" t="s">
        <v>1230</v>
      </c>
    </row>
    <row r="61" spans="2:11">
      <c r="B61" t="s">
        <v>695</v>
      </c>
      <c r="D61" t="s">
        <v>246</v>
      </c>
      <c r="K61" t="s">
        <v>1231</v>
      </c>
    </row>
    <row r="62" spans="2:11">
      <c r="B62" s="481" t="s">
        <v>696</v>
      </c>
      <c r="D62" t="s">
        <v>109</v>
      </c>
      <c r="K62" t="s">
        <v>1232</v>
      </c>
    </row>
    <row r="63" spans="2:11">
      <c r="B63" s="481" t="s">
        <v>697</v>
      </c>
      <c r="D63" t="s">
        <v>108</v>
      </c>
      <c r="K63" t="s">
        <v>1233</v>
      </c>
    </row>
    <row r="64" spans="2:11">
      <c r="B64" s="481" t="s">
        <v>698</v>
      </c>
      <c r="D64" t="s">
        <v>136</v>
      </c>
      <c r="K64" t="s">
        <v>1234</v>
      </c>
    </row>
    <row r="65" spans="2:11">
      <c r="B65" s="481" t="s">
        <v>699</v>
      </c>
      <c r="D65" t="s">
        <v>247</v>
      </c>
      <c r="K65" t="s">
        <v>1235</v>
      </c>
    </row>
    <row r="66" spans="2:11">
      <c r="B66" s="481" t="s">
        <v>700</v>
      </c>
      <c r="D66" t="s">
        <v>113</v>
      </c>
      <c r="K66" t="s">
        <v>1236</v>
      </c>
    </row>
    <row r="67" spans="2:11">
      <c r="B67" t="s">
        <v>701</v>
      </c>
      <c r="D67" t="s">
        <v>114</v>
      </c>
      <c r="K67" t="s">
        <v>17069</v>
      </c>
    </row>
    <row r="68" spans="2:11">
      <c r="B68" t="s">
        <v>702</v>
      </c>
      <c r="D68" t="s">
        <v>116</v>
      </c>
      <c r="K68" t="s">
        <v>17070</v>
      </c>
    </row>
    <row r="69" spans="2:11">
      <c r="B69" s="481" t="s">
        <v>17522</v>
      </c>
      <c r="D69" t="s">
        <v>115</v>
      </c>
      <c r="K69" t="s">
        <v>1237</v>
      </c>
    </row>
    <row r="70" spans="2:11">
      <c r="B70" t="s">
        <v>703</v>
      </c>
      <c r="D70" t="s">
        <v>118</v>
      </c>
      <c r="K70" t="s">
        <v>1238</v>
      </c>
    </row>
    <row r="71" spans="2:11">
      <c r="B71" s="481" t="s">
        <v>704</v>
      </c>
      <c r="D71" t="s">
        <v>80</v>
      </c>
      <c r="K71" t="s">
        <v>1239</v>
      </c>
    </row>
    <row r="72" spans="2:11">
      <c r="B72" s="481" t="s">
        <v>705</v>
      </c>
      <c r="D72" t="s">
        <v>248</v>
      </c>
      <c r="K72" t="s">
        <v>1240</v>
      </c>
    </row>
    <row r="73" spans="2:11">
      <c r="B73" s="481" t="s">
        <v>706</v>
      </c>
      <c r="D73" t="s">
        <v>249</v>
      </c>
      <c r="K73" t="s">
        <v>1241</v>
      </c>
    </row>
    <row r="74" spans="2:11">
      <c r="B74" t="s">
        <v>707</v>
      </c>
      <c r="D74" t="s">
        <v>119</v>
      </c>
      <c r="K74" t="s">
        <v>1242</v>
      </c>
    </row>
    <row r="75" spans="2:11">
      <c r="B75" s="481" t="s">
        <v>708</v>
      </c>
      <c r="D75" t="s">
        <v>110</v>
      </c>
      <c r="K75" t="s">
        <v>1243</v>
      </c>
    </row>
    <row r="76" spans="2:11">
      <c r="B76" s="481" t="s">
        <v>17523</v>
      </c>
      <c r="D76" t="s">
        <v>120</v>
      </c>
      <c r="K76" t="s">
        <v>1244</v>
      </c>
    </row>
    <row r="77" spans="2:11">
      <c r="B77" s="481" t="s">
        <v>709</v>
      </c>
      <c r="D77" t="s">
        <v>121</v>
      </c>
      <c r="K77" t="s">
        <v>1245</v>
      </c>
    </row>
    <row r="78" spans="2:11">
      <c r="B78" t="s">
        <v>710</v>
      </c>
      <c r="K78" t="s">
        <v>1246</v>
      </c>
    </row>
    <row r="79" spans="2:11">
      <c r="B79" s="481" t="s">
        <v>711</v>
      </c>
      <c r="K79" t="s">
        <v>1247</v>
      </c>
    </row>
    <row r="80" spans="2:11">
      <c r="B80" s="481" t="s">
        <v>712</v>
      </c>
      <c r="K80" t="s">
        <v>1248</v>
      </c>
    </row>
    <row r="81" spans="2:11">
      <c r="B81" s="481" t="s">
        <v>713</v>
      </c>
      <c r="K81" t="s">
        <v>1249</v>
      </c>
    </row>
    <row r="82" spans="2:11">
      <c r="B82" s="481" t="s">
        <v>714</v>
      </c>
      <c r="K82" t="s">
        <v>1250</v>
      </c>
    </row>
    <row r="83" spans="2:11">
      <c r="B83" s="481" t="s">
        <v>715</v>
      </c>
      <c r="K83" t="s">
        <v>1251</v>
      </c>
    </row>
    <row r="84" spans="2:11">
      <c r="B84" t="s">
        <v>362</v>
      </c>
      <c r="K84" t="s">
        <v>1252</v>
      </c>
    </row>
    <row r="85" spans="2:11">
      <c r="B85" s="481" t="s">
        <v>17524</v>
      </c>
      <c r="K85" t="s">
        <v>1253</v>
      </c>
    </row>
    <row r="86" spans="2:11">
      <c r="B86" t="s">
        <v>588</v>
      </c>
      <c r="K86" t="s">
        <v>1254</v>
      </c>
    </row>
    <row r="87" spans="2:11">
      <c r="B87" s="481" t="s">
        <v>716</v>
      </c>
      <c r="K87" t="s">
        <v>1255</v>
      </c>
    </row>
    <row r="88" spans="2:11">
      <c r="B88" s="481" t="s">
        <v>717</v>
      </c>
      <c r="K88" t="s">
        <v>1256</v>
      </c>
    </row>
    <row r="89" spans="2:11">
      <c r="B89" t="s">
        <v>718</v>
      </c>
      <c r="K89" t="s">
        <v>1257</v>
      </c>
    </row>
    <row r="90" spans="2:11">
      <c r="B90" s="481" t="s">
        <v>719</v>
      </c>
      <c r="K90" t="s">
        <v>1258</v>
      </c>
    </row>
    <row r="91" spans="2:11">
      <c r="B91" t="s">
        <v>720</v>
      </c>
      <c r="K91" t="s">
        <v>1259</v>
      </c>
    </row>
    <row r="92" spans="2:11">
      <c r="B92" t="s">
        <v>721</v>
      </c>
      <c r="K92" t="s">
        <v>1260</v>
      </c>
    </row>
    <row r="93" spans="2:11">
      <c r="B93" s="481" t="s">
        <v>722</v>
      </c>
      <c r="K93" t="s">
        <v>1261</v>
      </c>
    </row>
    <row r="94" spans="2:11">
      <c r="B94" s="481" t="s">
        <v>723</v>
      </c>
      <c r="K94" t="s">
        <v>1262</v>
      </c>
    </row>
    <row r="95" spans="2:11">
      <c r="B95" t="s">
        <v>17525</v>
      </c>
      <c r="K95" t="s">
        <v>1263</v>
      </c>
    </row>
    <row r="96" spans="2:11">
      <c r="B96" s="481" t="s">
        <v>724</v>
      </c>
      <c r="K96" t="s">
        <v>1264</v>
      </c>
    </row>
    <row r="97" spans="2:11">
      <c r="B97" s="481" t="s">
        <v>725</v>
      </c>
      <c r="K97" t="s">
        <v>1265</v>
      </c>
    </row>
    <row r="98" spans="2:11">
      <c r="B98" t="s">
        <v>726</v>
      </c>
      <c r="K98" t="s">
        <v>1266</v>
      </c>
    </row>
    <row r="99" spans="2:11">
      <c r="B99" s="481" t="s">
        <v>727</v>
      </c>
      <c r="K99" t="s">
        <v>1267</v>
      </c>
    </row>
    <row r="100" spans="2:11">
      <c r="B100" s="481" t="s">
        <v>728</v>
      </c>
      <c r="K100" t="s">
        <v>1268</v>
      </c>
    </row>
    <row r="101" spans="2:11">
      <c r="B101" s="481" t="s">
        <v>729</v>
      </c>
      <c r="K101" t="s">
        <v>1269</v>
      </c>
    </row>
    <row r="102" spans="2:11">
      <c r="B102" t="s">
        <v>17526</v>
      </c>
      <c r="K102" t="s">
        <v>1270</v>
      </c>
    </row>
    <row r="103" spans="2:11">
      <c r="B103" t="s">
        <v>730</v>
      </c>
      <c r="K103" t="s">
        <v>1271</v>
      </c>
    </row>
    <row r="104" spans="2:11">
      <c r="B104" s="481" t="s">
        <v>731</v>
      </c>
      <c r="K104" t="s">
        <v>1272</v>
      </c>
    </row>
    <row r="105" spans="2:11">
      <c r="B105" s="481" t="s">
        <v>732</v>
      </c>
      <c r="K105" t="s">
        <v>1273</v>
      </c>
    </row>
    <row r="106" spans="2:11">
      <c r="B106" s="481" t="s">
        <v>17527</v>
      </c>
      <c r="K106" t="s">
        <v>1274</v>
      </c>
    </row>
    <row r="107" spans="2:11">
      <c r="B107" s="481" t="s">
        <v>733</v>
      </c>
      <c r="K107" t="s">
        <v>1275</v>
      </c>
    </row>
    <row r="108" spans="2:11">
      <c r="B108" s="481" t="s">
        <v>734</v>
      </c>
      <c r="K108" t="s">
        <v>1276</v>
      </c>
    </row>
    <row r="109" spans="2:11">
      <c r="B109" s="481" t="s">
        <v>735</v>
      </c>
      <c r="K109" t="s">
        <v>1277</v>
      </c>
    </row>
    <row r="110" spans="2:11">
      <c r="B110" s="481" t="s">
        <v>736</v>
      </c>
      <c r="K110" t="s">
        <v>1278</v>
      </c>
    </row>
    <row r="111" spans="2:11">
      <c r="B111" s="481" t="s">
        <v>737</v>
      </c>
      <c r="K111" t="s">
        <v>1279</v>
      </c>
    </row>
    <row r="112" spans="2:11">
      <c r="B112" s="481" t="s">
        <v>529</v>
      </c>
      <c r="K112" t="s">
        <v>1280</v>
      </c>
    </row>
    <row r="113" spans="2:11">
      <c r="B113" s="481" t="s">
        <v>738</v>
      </c>
      <c r="K113" t="s">
        <v>1281</v>
      </c>
    </row>
    <row r="114" spans="2:11">
      <c r="B114" t="s">
        <v>739</v>
      </c>
      <c r="K114" t="s">
        <v>1282</v>
      </c>
    </row>
    <row r="115" spans="2:11">
      <c r="B115" t="s">
        <v>740</v>
      </c>
      <c r="K115" t="s">
        <v>1283</v>
      </c>
    </row>
    <row r="116" spans="2:11">
      <c r="B116" t="s">
        <v>741</v>
      </c>
      <c r="K116" t="s">
        <v>1284</v>
      </c>
    </row>
    <row r="117" spans="2:11">
      <c r="B117" t="s">
        <v>17528</v>
      </c>
      <c r="K117" t="s">
        <v>1285</v>
      </c>
    </row>
    <row r="118" spans="2:11">
      <c r="B118" s="481" t="s">
        <v>17529</v>
      </c>
      <c r="K118" t="s">
        <v>1286</v>
      </c>
    </row>
    <row r="119" spans="2:11">
      <c r="B119" s="481" t="s">
        <v>429</v>
      </c>
      <c r="K119" t="s">
        <v>1287</v>
      </c>
    </row>
    <row r="120" spans="2:11">
      <c r="B120" s="481" t="s">
        <v>430</v>
      </c>
      <c r="K120" t="s">
        <v>1288</v>
      </c>
    </row>
    <row r="121" spans="2:11">
      <c r="B121" s="481" t="s">
        <v>418</v>
      </c>
      <c r="K121" t="s">
        <v>1289</v>
      </c>
    </row>
    <row r="122" spans="2:11">
      <c r="B122" s="481" t="s">
        <v>419</v>
      </c>
      <c r="K122" t="s">
        <v>1290</v>
      </c>
    </row>
    <row r="123" spans="2:11">
      <c r="B123" s="481" t="s">
        <v>497</v>
      </c>
      <c r="K123" t="s">
        <v>1291</v>
      </c>
    </row>
    <row r="124" spans="2:11">
      <c r="B124" s="481" t="s">
        <v>498</v>
      </c>
      <c r="K124" t="s">
        <v>1292</v>
      </c>
    </row>
    <row r="125" spans="2:11">
      <c r="B125" t="s">
        <v>17530</v>
      </c>
      <c r="K125" t="s">
        <v>1293</v>
      </c>
    </row>
    <row r="126" spans="2:11">
      <c r="B126" s="481" t="s">
        <v>742</v>
      </c>
      <c r="K126" t="s">
        <v>1294</v>
      </c>
    </row>
    <row r="127" spans="2:11">
      <c r="B127" s="481" t="s">
        <v>743</v>
      </c>
      <c r="K127" t="s">
        <v>17071</v>
      </c>
    </row>
    <row r="128" spans="2:11">
      <c r="B128" s="481" t="s">
        <v>17531</v>
      </c>
      <c r="K128" t="s">
        <v>17072</v>
      </c>
    </row>
    <row r="129" spans="2:11">
      <c r="B129" s="481" t="s">
        <v>744</v>
      </c>
      <c r="K129" t="s">
        <v>1295</v>
      </c>
    </row>
    <row r="130" spans="2:11">
      <c r="B130" s="481" t="s">
        <v>361</v>
      </c>
      <c r="K130" t="s">
        <v>1296</v>
      </c>
    </row>
    <row r="131" spans="2:11">
      <c r="B131" t="s">
        <v>745</v>
      </c>
      <c r="K131" t="s">
        <v>1297</v>
      </c>
    </row>
    <row r="132" spans="2:11">
      <c r="B132" s="481" t="s">
        <v>746</v>
      </c>
      <c r="K132" t="s">
        <v>1298</v>
      </c>
    </row>
    <row r="133" spans="2:11">
      <c r="B133" s="481" t="s">
        <v>747</v>
      </c>
      <c r="K133" t="s">
        <v>1299</v>
      </c>
    </row>
    <row r="134" spans="2:11">
      <c r="B134" s="481" t="s">
        <v>748</v>
      </c>
      <c r="K134" t="s">
        <v>1300</v>
      </c>
    </row>
    <row r="135" spans="2:11">
      <c r="B135" t="s">
        <v>749</v>
      </c>
      <c r="K135" t="s">
        <v>1301</v>
      </c>
    </row>
    <row r="136" spans="2:11">
      <c r="B136" s="481" t="s">
        <v>750</v>
      </c>
      <c r="K136" t="s">
        <v>1302</v>
      </c>
    </row>
    <row r="137" spans="2:11">
      <c r="B137" t="s">
        <v>751</v>
      </c>
      <c r="K137" t="s">
        <v>1303</v>
      </c>
    </row>
    <row r="138" spans="2:11">
      <c r="B138" t="s">
        <v>752</v>
      </c>
      <c r="K138" t="s">
        <v>1304</v>
      </c>
    </row>
    <row r="139" spans="2:11">
      <c r="B139" t="s">
        <v>753</v>
      </c>
      <c r="K139" t="s">
        <v>1305</v>
      </c>
    </row>
    <row r="140" spans="2:11">
      <c r="B140" s="481" t="s">
        <v>17532</v>
      </c>
      <c r="K140" t="s">
        <v>1306</v>
      </c>
    </row>
    <row r="141" spans="2:11">
      <c r="B141" s="481" t="s">
        <v>754</v>
      </c>
      <c r="K141" t="s">
        <v>1307</v>
      </c>
    </row>
    <row r="142" spans="2:11">
      <c r="B142" s="481" t="s">
        <v>755</v>
      </c>
      <c r="K142" t="s">
        <v>1308</v>
      </c>
    </row>
    <row r="143" spans="2:11">
      <c r="B143" s="481" t="s">
        <v>756</v>
      </c>
      <c r="K143" t="s">
        <v>1309</v>
      </c>
    </row>
    <row r="144" spans="2:11">
      <c r="B144" s="481" t="s">
        <v>250</v>
      </c>
      <c r="K144" t="s">
        <v>1310</v>
      </c>
    </row>
    <row r="145" spans="2:11">
      <c r="B145" s="481" t="s">
        <v>757</v>
      </c>
      <c r="K145" t="s">
        <v>1311</v>
      </c>
    </row>
    <row r="146" spans="2:11">
      <c r="B146" s="481" t="s">
        <v>758</v>
      </c>
      <c r="K146" t="s">
        <v>1312</v>
      </c>
    </row>
    <row r="147" spans="2:11">
      <c r="B147" t="s">
        <v>759</v>
      </c>
      <c r="K147" t="s">
        <v>1313</v>
      </c>
    </row>
    <row r="148" spans="2:11">
      <c r="B148" t="s">
        <v>504</v>
      </c>
      <c r="K148" t="s">
        <v>1314</v>
      </c>
    </row>
    <row r="149" spans="2:11">
      <c r="B149" t="s">
        <v>17533</v>
      </c>
      <c r="K149" t="s">
        <v>1315</v>
      </c>
    </row>
    <row r="150" spans="2:11">
      <c r="B150" s="481" t="s">
        <v>760</v>
      </c>
      <c r="K150" t="s">
        <v>1316</v>
      </c>
    </row>
    <row r="151" spans="2:11">
      <c r="B151" t="s">
        <v>761</v>
      </c>
      <c r="K151" t="s">
        <v>1317</v>
      </c>
    </row>
    <row r="152" spans="2:11">
      <c r="B152" s="481" t="s">
        <v>505</v>
      </c>
      <c r="K152" t="s">
        <v>1318</v>
      </c>
    </row>
    <row r="153" spans="2:11">
      <c r="B153" s="481" t="s">
        <v>420</v>
      </c>
      <c r="K153" t="s">
        <v>1319</v>
      </c>
    </row>
    <row r="154" spans="2:11">
      <c r="B154" s="481" t="s">
        <v>762</v>
      </c>
      <c r="K154" t="s">
        <v>1320</v>
      </c>
    </row>
    <row r="155" spans="2:11">
      <c r="B155" s="481" t="s">
        <v>763</v>
      </c>
      <c r="K155" t="s">
        <v>1321</v>
      </c>
    </row>
    <row r="156" spans="2:11">
      <c r="B156" s="481" t="s">
        <v>17534</v>
      </c>
      <c r="K156" t="s">
        <v>1322</v>
      </c>
    </row>
    <row r="157" spans="2:11">
      <c r="B157" s="481" t="s">
        <v>764</v>
      </c>
      <c r="K157" t="s">
        <v>1323</v>
      </c>
    </row>
    <row r="158" spans="2:11">
      <c r="B158" s="481" t="s">
        <v>765</v>
      </c>
      <c r="K158" t="s">
        <v>1324</v>
      </c>
    </row>
    <row r="159" spans="2:11">
      <c r="B159" s="481" t="s">
        <v>766</v>
      </c>
      <c r="K159" t="s">
        <v>1325</v>
      </c>
    </row>
    <row r="160" spans="2:11">
      <c r="B160" s="481" t="s">
        <v>767</v>
      </c>
      <c r="K160" t="s">
        <v>1326</v>
      </c>
    </row>
    <row r="161" spans="2:11">
      <c r="B161" s="481" t="s">
        <v>768</v>
      </c>
      <c r="K161" t="s">
        <v>1327</v>
      </c>
    </row>
    <row r="162" spans="2:11">
      <c r="B162" s="481" t="s">
        <v>769</v>
      </c>
      <c r="K162" t="s">
        <v>1328</v>
      </c>
    </row>
    <row r="163" spans="2:11">
      <c r="B163" t="s">
        <v>770</v>
      </c>
      <c r="K163" t="s">
        <v>1329</v>
      </c>
    </row>
    <row r="164" spans="2:11">
      <c r="B164" s="481" t="s">
        <v>771</v>
      </c>
      <c r="K164" t="s">
        <v>1330</v>
      </c>
    </row>
    <row r="165" spans="2:11">
      <c r="B165" s="481" t="s">
        <v>772</v>
      </c>
      <c r="K165" t="s">
        <v>1331</v>
      </c>
    </row>
    <row r="166" spans="2:11">
      <c r="B166" t="s">
        <v>589</v>
      </c>
      <c r="K166" t="s">
        <v>1332</v>
      </c>
    </row>
    <row r="167" spans="2:11">
      <c r="B167" s="481" t="s">
        <v>773</v>
      </c>
      <c r="K167" t="s">
        <v>1333</v>
      </c>
    </row>
    <row r="168" spans="2:11">
      <c r="B168" s="481" t="s">
        <v>774</v>
      </c>
      <c r="K168" t="s">
        <v>1334</v>
      </c>
    </row>
    <row r="169" spans="2:11">
      <c r="B169" s="481" t="s">
        <v>775</v>
      </c>
      <c r="K169" t="s">
        <v>1335</v>
      </c>
    </row>
    <row r="170" spans="2:11">
      <c r="B170" s="481" t="s">
        <v>776</v>
      </c>
      <c r="K170" t="s">
        <v>1336</v>
      </c>
    </row>
    <row r="171" spans="2:11">
      <c r="B171" s="481" t="s">
        <v>777</v>
      </c>
      <c r="K171" t="s">
        <v>1337</v>
      </c>
    </row>
    <row r="172" spans="2:11">
      <c r="B172" s="481" t="s">
        <v>17535</v>
      </c>
      <c r="K172" t="s">
        <v>1338</v>
      </c>
    </row>
    <row r="173" spans="2:11">
      <c r="B173" s="481" t="s">
        <v>778</v>
      </c>
      <c r="K173" t="s">
        <v>1339</v>
      </c>
    </row>
    <row r="174" spans="2:11">
      <c r="B174" s="481" t="s">
        <v>779</v>
      </c>
      <c r="K174" t="s">
        <v>1340</v>
      </c>
    </row>
    <row r="175" spans="2:11">
      <c r="B175" t="s">
        <v>780</v>
      </c>
      <c r="K175" t="s">
        <v>1341</v>
      </c>
    </row>
    <row r="176" spans="2:11">
      <c r="B176" s="481" t="s">
        <v>781</v>
      </c>
      <c r="K176" t="s">
        <v>1342</v>
      </c>
    </row>
    <row r="177" spans="2:11">
      <c r="B177" t="s">
        <v>782</v>
      </c>
      <c r="K177" t="s">
        <v>1343</v>
      </c>
    </row>
    <row r="178" spans="2:11">
      <c r="B178" s="481" t="s">
        <v>783</v>
      </c>
      <c r="K178" t="s">
        <v>1344</v>
      </c>
    </row>
    <row r="179" spans="2:11">
      <c r="B179" s="481" t="s">
        <v>784</v>
      </c>
      <c r="K179" t="s">
        <v>1345</v>
      </c>
    </row>
    <row r="180" spans="2:11">
      <c r="B180" s="481" t="s">
        <v>785</v>
      </c>
      <c r="K180" t="s">
        <v>1346</v>
      </c>
    </row>
    <row r="181" spans="2:11">
      <c r="B181" s="481" t="s">
        <v>786</v>
      </c>
      <c r="K181" t="s">
        <v>1347</v>
      </c>
    </row>
    <row r="182" spans="2:11">
      <c r="B182" s="481" t="s">
        <v>787</v>
      </c>
      <c r="K182" t="s">
        <v>1348</v>
      </c>
    </row>
    <row r="183" spans="2:11">
      <c r="B183" s="481" t="s">
        <v>788</v>
      </c>
      <c r="K183" t="s">
        <v>1349</v>
      </c>
    </row>
    <row r="184" spans="2:11">
      <c r="B184" s="481" t="s">
        <v>789</v>
      </c>
      <c r="K184" t="s">
        <v>1350</v>
      </c>
    </row>
    <row r="185" spans="2:11">
      <c r="B185" s="481" t="s">
        <v>790</v>
      </c>
      <c r="K185" t="s">
        <v>1351</v>
      </c>
    </row>
    <row r="186" spans="2:11">
      <c r="B186" s="481" t="s">
        <v>791</v>
      </c>
      <c r="K186" t="s">
        <v>1352</v>
      </c>
    </row>
    <row r="187" spans="2:11">
      <c r="B187" t="s">
        <v>792</v>
      </c>
      <c r="K187" t="s">
        <v>1353</v>
      </c>
    </row>
    <row r="188" spans="2:11">
      <c r="B188" t="s">
        <v>793</v>
      </c>
      <c r="K188" t="s">
        <v>1354</v>
      </c>
    </row>
    <row r="189" spans="2:11">
      <c r="B189" s="481" t="s">
        <v>794</v>
      </c>
      <c r="K189" t="s">
        <v>1355</v>
      </c>
    </row>
    <row r="190" spans="2:11">
      <c r="B190" s="481" t="s">
        <v>795</v>
      </c>
      <c r="K190" t="s">
        <v>1356</v>
      </c>
    </row>
    <row r="191" spans="2:11">
      <c r="B191" s="481" t="s">
        <v>796</v>
      </c>
      <c r="K191" t="s">
        <v>1357</v>
      </c>
    </row>
    <row r="192" spans="2:11">
      <c r="B192" s="481" t="s">
        <v>797</v>
      </c>
      <c r="K192" t="s">
        <v>1358</v>
      </c>
    </row>
    <row r="193" spans="2:11">
      <c r="B193" s="481" t="s">
        <v>798</v>
      </c>
      <c r="K193" t="s">
        <v>1359</v>
      </c>
    </row>
    <row r="194" spans="2:11">
      <c r="B194" s="481" t="s">
        <v>799</v>
      </c>
      <c r="K194" t="s">
        <v>1360</v>
      </c>
    </row>
    <row r="195" spans="2:11">
      <c r="B195" s="481" t="s">
        <v>800</v>
      </c>
      <c r="K195" t="s">
        <v>1361</v>
      </c>
    </row>
    <row r="196" spans="2:11">
      <c r="B196" s="481" t="s">
        <v>801</v>
      </c>
      <c r="K196" t="s">
        <v>1362</v>
      </c>
    </row>
    <row r="197" spans="2:11">
      <c r="B197" s="481" t="s">
        <v>802</v>
      </c>
      <c r="K197" t="s">
        <v>1363</v>
      </c>
    </row>
    <row r="198" spans="2:11">
      <c r="B198" s="481" t="s">
        <v>803</v>
      </c>
      <c r="K198" t="s">
        <v>1364</v>
      </c>
    </row>
    <row r="199" spans="2:11">
      <c r="B199" s="481" t="s">
        <v>804</v>
      </c>
      <c r="K199" t="s">
        <v>1365</v>
      </c>
    </row>
    <row r="200" spans="2:11">
      <c r="B200" t="s">
        <v>805</v>
      </c>
      <c r="K200" t="s">
        <v>1366</v>
      </c>
    </row>
    <row r="201" spans="2:11">
      <c r="B201" t="s">
        <v>806</v>
      </c>
      <c r="K201" t="s">
        <v>1367</v>
      </c>
    </row>
    <row r="202" spans="2:11">
      <c r="B202" s="481" t="s">
        <v>807</v>
      </c>
      <c r="K202" t="s">
        <v>1368</v>
      </c>
    </row>
    <row r="203" spans="2:11">
      <c r="B203" s="481" t="s">
        <v>808</v>
      </c>
      <c r="K203" t="s">
        <v>1369</v>
      </c>
    </row>
    <row r="204" spans="2:11">
      <c r="B204" t="s">
        <v>17536</v>
      </c>
      <c r="K204" t="s">
        <v>1370</v>
      </c>
    </row>
    <row r="205" spans="2:11">
      <c r="B205" s="481" t="s">
        <v>809</v>
      </c>
      <c r="K205" t="s">
        <v>1371</v>
      </c>
    </row>
    <row r="206" spans="2:11">
      <c r="B206" s="481" t="s">
        <v>17537</v>
      </c>
      <c r="K206" t="s">
        <v>1372</v>
      </c>
    </row>
    <row r="207" spans="2:11">
      <c r="B207" s="481" t="s">
        <v>810</v>
      </c>
      <c r="K207" t="s">
        <v>1373</v>
      </c>
    </row>
    <row r="208" spans="2:11">
      <c r="B208" s="481" t="s">
        <v>811</v>
      </c>
      <c r="K208" t="s">
        <v>1374</v>
      </c>
    </row>
    <row r="209" spans="2:11">
      <c r="B209" s="481" t="s">
        <v>812</v>
      </c>
      <c r="K209" t="s">
        <v>1375</v>
      </c>
    </row>
    <row r="210" spans="2:11">
      <c r="B210" s="481" t="s">
        <v>813</v>
      </c>
      <c r="K210" t="s">
        <v>1376</v>
      </c>
    </row>
    <row r="211" spans="2:11">
      <c r="B211" s="481" t="s">
        <v>814</v>
      </c>
      <c r="K211" t="s">
        <v>1377</v>
      </c>
    </row>
    <row r="212" spans="2:11">
      <c r="B212" t="s">
        <v>815</v>
      </c>
      <c r="K212" t="s">
        <v>1378</v>
      </c>
    </row>
    <row r="213" spans="2:11">
      <c r="B213" s="481" t="s">
        <v>816</v>
      </c>
      <c r="K213" t="s">
        <v>1379</v>
      </c>
    </row>
    <row r="214" spans="2:11">
      <c r="B214" s="481" t="s">
        <v>817</v>
      </c>
      <c r="K214" t="s">
        <v>1380</v>
      </c>
    </row>
    <row r="215" spans="2:11">
      <c r="B215" t="s">
        <v>818</v>
      </c>
      <c r="K215" t="s">
        <v>1381</v>
      </c>
    </row>
    <row r="216" spans="2:11">
      <c r="B216" s="481" t="s">
        <v>819</v>
      </c>
      <c r="K216" t="s">
        <v>1382</v>
      </c>
    </row>
    <row r="217" spans="2:11">
      <c r="B217" s="481" t="s">
        <v>17538</v>
      </c>
      <c r="K217" t="s">
        <v>1383</v>
      </c>
    </row>
    <row r="218" spans="2:11">
      <c r="B218" s="481" t="s">
        <v>590</v>
      </c>
      <c r="K218" t="s">
        <v>1384</v>
      </c>
    </row>
    <row r="219" spans="2:11">
      <c r="B219" s="481" t="s">
        <v>820</v>
      </c>
      <c r="K219" t="s">
        <v>1385</v>
      </c>
    </row>
    <row r="220" spans="2:11">
      <c r="B220" s="481" t="s">
        <v>821</v>
      </c>
      <c r="K220" t="s">
        <v>1386</v>
      </c>
    </row>
    <row r="221" spans="2:11">
      <c r="B221" t="s">
        <v>822</v>
      </c>
      <c r="K221" t="s">
        <v>1387</v>
      </c>
    </row>
    <row r="222" spans="2:11">
      <c r="B222" t="s">
        <v>823</v>
      </c>
      <c r="K222" t="s">
        <v>1388</v>
      </c>
    </row>
    <row r="223" spans="2:11">
      <c r="B223" s="481" t="s">
        <v>632</v>
      </c>
      <c r="K223" t="s">
        <v>1389</v>
      </c>
    </row>
    <row r="224" spans="2:11">
      <c r="B224" t="s">
        <v>824</v>
      </c>
      <c r="K224" t="s">
        <v>1390</v>
      </c>
    </row>
    <row r="225" spans="2:11">
      <c r="B225" s="481" t="s">
        <v>825</v>
      </c>
      <c r="K225" t="s">
        <v>1391</v>
      </c>
    </row>
    <row r="226" spans="2:11">
      <c r="B226" t="s">
        <v>826</v>
      </c>
      <c r="K226" t="s">
        <v>1392</v>
      </c>
    </row>
    <row r="227" spans="2:11">
      <c r="B227" s="481" t="s">
        <v>17539</v>
      </c>
      <c r="K227" t="s">
        <v>1393</v>
      </c>
    </row>
    <row r="228" spans="2:11">
      <c r="B228" s="481" t="s">
        <v>827</v>
      </c>
      <c r="K228" t="s">
        <v>1394</v>
      </c>
    </row>
    <row r="229" spans="2:11">
      <c r="B229" s="481" t="s">
        <v>828</v>
      </c>
      <c r="K229" t="s">
        <v>1395</v>
      </c>
    </row>
    <row r="230" spans="2:11">
      <c r="B230" s="481" t="s">
        <v>829</v>
      </c>
      <c r="K230" t="s">
        <v>1396</v>
      </c>
    </row>
    <row r="231" spans="2:11">
      <c r="B231" s="481" t="s">
        <v>830</v>
      </c>
      <c r="K231" t="s">
        <v>1397</v>
      </c>
    </row>
    <row r="232" spans="2:11">
      <c r="B232" s="481" t="s">
        <v>831</v>
      </c>
      <c r="K232" t="s">
        <v>1398</v>
      </c>
    </row>
    <row r="233" spans="2:11">
      <c r="B233" s="481" t="s">
        <v>832</v>
      </c>
      <c r="K233" t="s">
        <v>1399</v>
      </c>
    </row>
    <row r="234" spans="2:11">
      <c r="B234" s="481" t="s">
        <v>833</v>
      </c>
      <c r="K234" t="s">
        <v>1400</v>
      </c>
    </row>
    <row r="235" spans="2:11">
      <c r="B235" s="481" t="s">
        <v>834</v>
      </c>
      <c r="K235" t="s">
        <v>1401</v>
      </c>
    </row>
    <row r="236" spans="2:11">
      <c r="B236" s="481" t="s">
        <v>835</v>
      </c>
      <c r="K236" t="s">
        <v>1402</v>
      </c>
    </row>
    <row r="237" spans="2:11">
      <c r="B237" s="481" t="s">
        <v>836</v>
      </c>
      <c r="K237" t="s">
        <v>1403</v>
      </c>
    </row>
    <row r="238" spans="2:11">
      <c r="B238" s="481" t="s">
        <v>837</v>
      </c>
      <c r="K238" t="s">
        <v>1404</v>
      </c>
    </row>
    <row r="239" spans="2:11">
      <c r="B239" s="481" t="s">
        <v>838</v>
      </c>
      <c r="K239" t="s">
        <v>1405</v>
      </c>
    </row>
    <row r="240" spans="2:11">
      <c r="B240" t="s">
        <v>839</v>
      </c>
      <c r="K240" t="s">
        <v>1406</v>
      </c>
    </row>
    <row r="241" spans="2:11">
      <c r="B241" s="481" t="s">
        <v>17540</v>
      </c>
      <c r="K241" t="s">
        <v>1407</v>
      </c>
    </row>
    <row r="242" spans="2:11">
      <c r="B242" s="481" t="s">
        <v>840</v>
      </c>
      <c r="K242" t="s">
        <v>1408</v>
      </c>
    </row>
    <row r="243" spans="2:11">
      <c r="B243" s="481" t="s">
        <v>841</v>
      </c>
      <c r="K243" t="s">
        <v>1409</v>
      </c>
    </row>
    <row r="244" spans="2:11">
      <c r="B244" s="481" t="s">
        <v>842</v>
      </c>
      <c r="K244" t="s">
        <v>1410</v>
      </c>
    </row>
    <row r="245" spans="2:11">
      <c r="B245" s="481" t="s">
        <v>843</v>
      </c>
      <c r="K245" t="s">
        <v>1411</v>
      </c>
    </row>
    <row r="246" spans="2:11">
      <c r="B246" t="s">
        <v>844</v>
      </c>
      <c r="K246" t="s">
        <v>1412</v>
      </c>
    </row>
    <row r="247" spans="2:11">
      <c r="B247" s="481" t="s">
        <v>845</v>
      </c>
      <c r="K247" t="s">
        <v>1413</v>
      </c>
    </row>
    <row r="248" spans="2:11">
      <c r="B248" s="481" t="s">
        <v>846</v>
      </c>
      <c r="K248" t="s">
        <v>1414</v>
      </c>
    </row>
    <row r="249" spans="2:11">
      <c r="B249" s="481" t="s">
        <v>847</v>
      </c>
      <c r="K249" t="s">
        <v>1415</v>
      </c>
    </row>
    <row r="250" spans="2:11">
      <c r="B250" s="481" t="s">
        <v>848</v>
      </c>
      <c r="K250" t="s">
        <v>1416</v>
      </c>
    </row>
    <row r="251" spans="2:11">
      <c r="B251" t="s">
        <v>849</v>
      </c>
      <c r="K251" t="s">
        <v>1417</v>
      </c>
    </row>
    <row r="252" spans="2:11">
      <c r="B252" s="481" t="s">
        <v>156</v>
      </c>
      <c r="K252" t="s">
        <v>1418</v>
      </c>
    </row>
    <row r="253" spans="2:11">
      <c r="B253" s="481" t="s">
        <v>850</v>
      </c>
      <c r="K253" t="s">
        <v>17073</v>
      </c>
    </row>
    <row r="254" spans="2:11">
      <c r="B254" s="481" t="s">
        <v>851</v>
      </c>
      <c r="K254" t="s">
        <v>17074</v>
      </c>
    </row>
    <row r="255" spans="2:11">
      <c r="B255" s="481" t="s">
        <v>852</v>
      </c>
      <c r="K255" t="s">
        <v>1419</v>
      </c>
    </row>
    <row r="256" spans="2:11">
      <c r="B256" s="481" t="s">
        <v>853</v>
      </c>
      <c r="K256" t="s">
        <v>1420</v>
      </c>
    </row>
    <row r="257" spans="2:11">
      <c r="B257" s="481" t="s">
        <v>854</v>
      </c>
      <c r="K257" t="s">
        <v>1421</v>
      </c>
    </row>
    <row r="258" spans="2:11">
      <c r="B258" t="s">
        <v>855</v>
      </c>
      <c r="K258" t="s">
        <v>1422</v>
      </c>
    </row>
    <row r="259" spans="2:11">
      <c r="B259" t="s">
        <v>856</v>
      </c>
      <c r="K259" t="s">
        <v>1423</v>
      </c>
    </row>
    <row r="260" spans="2:11">
      <c r="B260" s="481" t="s">
        <v>356</v>
      </c>
      <c r="K260" t="s">
        <v>1424</v>
      </c>
    </row>
    <row r="261" spans="2:11">
      <c r="B261" t="s">
        <v>357</v>
      </c>
      <c r="K261" t="s">
        <v>1425</v>
      </c>
    </row>
    <row r="262" spans="2:11">
      <c r="B262" s="481" t="s">
        <v>591</v>
      </c>
      <c r="K262" t="s">
        <v>1426</v>
      </c>
    </row>
    <row r="263" spans="2:11">
      <c r="B263" t="s">
        <v>857</v>
      </c>
      <c r="K263" t="s">
        <v>1427</v>
      </c>
    </row>
    <row r="264" spans="2:11">
      <c r="B264" t="s">
        <v>858</v>
      </c>
      <c r="K264" t="s">
        <v>1428</v>
      </c>
    </row>
    <row r="265" spans="2:11">
      <c r="B265" s="481" t="s">
        <v>859</v>
      </c>
      <c r="K265" t="s">
        <v>1429</v>
      </c>
    </row>
    <row r="266" spans="2:11">
      <c r="B266" s="481" t="s">
        <v>860</v>
      </c>
      <c r="K266" t="s">
        <v>1430</v>
      </c>
    </row>
    <row r="267" spans="2:11">
      <c r="B267" t="s">
        <v>861</v>
      </c>
      <c r="K267" t="s">
        <v>1431</v>
      </c>
    </row>
    <row r="268" spans="2:11">
      <c r="B268" t="s">
        <v>862</v>
      </c>
      <c r="K268" t="s">
        <v>1432</v>
      </c>
    </row>
    <row r="269" spans="2:11">
      <c r="B269" t="s">
        <v>863</v>
      </c>
      <c r="K269" t="s">
        <v>1433</v>
      </c>
    </row>
    <row r="270" spans="2:11">
      <c r="B270" t="s">
        <v>864</v>
      </c>
      <c r="K270" t="s">
        <v>1434</v>
      </c>
    </row>
    <row r="271" spans="2:11">
      <c r="B271" s="481" t="s">
        <v>865</v>
      </c>
      <c r="K271" t="s">
        <v>1435</v>
      </c>
    </row>
    <row r="272" spans="2:11">
      <c r="B272" s="481" t="s">
        <v>866</v>
      </c>
      <c r="K272" t="s">
        <v>1436</v>
      </c>
    </row>
    <row r="273" spans="2:11">
      <c r="B273" s="481" t="s">
        <v>867</v>
      </c>
      <c r="K273" t="s">
        <v>1437</v>
      </c>
    </row>
    <row r="274" spans="2:11">
      <c r="B274" s="481" t="s">
        <v>868</v>
      </c>
      <c r="K274" t="s">
        <v>1438</v>
      </c>
    </row>
    <row r="275" spans="2:11">
      <c r="B275" s="481" t="s">
        <v>869</v>
      </c>
      <c r="K275" t="s">
        <v>1439</v>
      </c>
    </row>
    <row r="276" spans="2:11">
      <c r="B276" s="481" t="s">
        <v>870</v>
      </c>
      <c r="K276" t="s">
        <v>1440</v>
      </c>
    </row>
    <row r="277" spans="2:11">
      <c r="B277" s="481" t="s">
        <v>871</v>
      </c>
      <c r="K277" t="s">
        <v>1441</v>
      </c>
    </row>
    <row r="278" spans="2:11">
      <c r="B278" s="481" t="s">
        <v>872</v>
      </c>
      <c r="K278" t="s">
        <v>1442</v>
      </c>
    </row>
    <row r="279" spans="2:11">
      <c r="B279" s="481" t="s">
        <v>873</v>
      </c>
      <c r="K279" t="s">
        <v>1443</v>
      </c>
    </row>
    <row r="280" spans="2:11">
      <c r="B280" s="481" t="s">
        <v>874</v>
      </c>
      <c r="K280" t="s">
        <v>1444</v>
      </c>
    </row>
    <row r="281" spans="2:11">
      <c r="B281" s="481" t="s">
        <v>875</v>
      </c>
      <c r="K281" t="s">
        <v>1445</v>
      </c>
    </row>
    <row r="282" spans="2:11">
      <c r="B282" t="s">
        <v>876</v>
      </c>
      <c r="K282" t="s">
        <v>1446</v>
      </c>
    </row>
    <row r="283" spans="2:11">
      <c r="B283" s="481" t="s">
        <v>596</v>
      </c>
      <c r="K283" t="s">
        <v>1447</v>
      </c>
    </row>
    <row r="284" spans="2:11">
      <c r="B284" s="481" t="s">
        <v>592</v>
      </c>
      <c r="K284" t="s">
        <v>1448</v>
      </c>
    </row>
    <row r="285" spans="2:11">
      <c r="B285" s="481" t="s">
        <v>877</v>
      </c>
      <c r="K285" t="s">
        <v>1449</v>
      </c>
    </row>
    <row r="286" spans="2:11">
      <c r="B286" t="s">
        <v>878</v>
      </c>
      <c r="K286" t="s">
        <v>1450</v>
      </c>
    </row>
    <row r="287" spans="2:11">
      <c r="B287" s="481" t="s">
        <v>879</v>
      </c>
      <c r="K287" t="s">
        <v>1451</v>
      </c>
    </row>
    <row r="288" spans="2:11">
      <c r="B288" s="481" t="s">
        <v>880</v>
      </c>
      <c r="K288" t="s">
        <v>1452</v>
      </c>
    </row>
    <row r="289" spans="2:11">
      <c r="B289" t="s">
        <v>881</v>
      </c>
      <c r="K289" t="s">
        <v>1453</v>
      </c>
    </row>
    <row r="290" spans="2:11">
      <c r="B290" s="481" t="s">
        <v>882</v>
      </c>
      <c r="K290" t="s">
        <v>1454</v>
      </c>
    </row>
    <row r="291" spans="2:11">
      <c r="B291" s="481" t="s">
        <v>883</v>
      </c>
      <c r="K291" t="s">
        <v>1455</v>
      </c>
    </row>
    <row r="292" spans="2:11">
      <c r="B292" t="s">
        <v>884</v>
      </c>
      <c r="K292" t="s">
        <v>1456</v>
      </c>
    </row>
    <row r="293" spans="2:11">
      <c r="B293" s="481" t="s">
        <v>885</v>
      </c>
      <c r="K293" t="s">
        <v>1457</v>
      </c>
    </row>
    <row r="294" spans="2:11">
      <c r="B294" s="481" t="s">
        <v>886</v>
      </c>
      <c r="K294" t="s">
        <v>1458</v>
      </c>
    </row>
    <row r="295" spans="2:11">
      <c r="B295" s="481" t="s">
        <v>17541</v>
      </c>
      <c r="K295" t="s">
        <v>1459</v>
      </c>
    </row>
    <row r="296" spans="2:11">
      <c r="B296" s="481" t="s">
        <v>887</v>
      </c>
      <c r="K296" t="s">
        <v>1460</v>
      </c>
    </row>
    <row r="297" spans="2:11">
      <c r="B297" t="s">
        <v>888</v>
      </c>
      <c r="K297" t="s">
        <v>1461</v>
      </c>
    </row>
    <row r="298" spans="2:11">
      <c r="B298" s="481" t="s">
        <v>889</v>
      </c>
      <c r="K298" t="s">
        <v>1462</v>
      </c>
    </row>
    <row r="299" spans="2:11">
      <c r="B299" s="481" t="s">
        <v>890</v>
      </c>
      <c r="K299" t="s">
        <v>1463</v>
      </c>
    </row>
    <row r="300" spans="2:11">
      <c r="B300" s="481" t="s">
        <v>891</v>
      </c>
      <c r="K300" t="s">
        <v>1464</v>
      </c>
    </row>
    <row r="301" spans="2:11">
      <c r="B301" t="s">
        <v>892</v>
      </c>
      <c r="K301" t="s">
        <v>1465</v>
      </c>
    </row>
    <row r="302" spans="2:11">
      <c r="B302" t="s">
        <v>893</v>
      </c>
      <c r="K302" t="s">
        <v>1466</v>
      </c>
    </row>
    <row r="303" spans="2:11">
      <c r="B303" t="s">
        <v>894</v>
      </c>
      <c r="K303" t="s">
        <v>1467</v>
      </c>
    </row>
    <row r="304" spans="2:11">
      <c r="B304" t="s">
        <v>17542</v>
      </c>
      <c r="K304" t="s">
        <v>1468</v>
      </c>
    </row>
    <row r="305" spans="2:11">
      <c r="B305" t="s">
        <v>17543</v>
      </c>
      <c r="K305" t="s">
        <v>1469</v>
      </c>
    </row>
    <row r="306" spans="2:11">
      <c r="B306" s="481" t="s">
        <v>895</v>
      </c>
      <c r="K306" t="s">
        <v>1470</v>
      </c>
    </row>
    <row r="307" spans="2:11">
      <c r="B307" s="481" t="s">
        <v>896</v>
      </c>
      <c r="K307" t="s">
        <v>1471</v>
      </c>
    </row>
    <row r="308" spans="2:11">
      <c r="B308" s="481" t="s">
        <v>897</v>
      </c>
      <c r="K308" t="s">
        <v>1472</v>
      </c>
    </row>
    <row r="309" spans="2:11">
      <c r="B309" s="481" t="s">
        <v>898</v>
      </c>
      <c r="K309" t="s">
        <v>1473</v>
      </c>
    </row>
    <row r="310" spans="2:11">
      <c r="B310" s="481" t="s">
        <v>540</v>
      </c>
      <c r="K310" t="s">
        <v>1474</v>
      </c>
    </row>
    <row r="311" spans="2:11">
      <c r="B311" t="s">
        <v>541</v>
      </c>
      <c r="K311" t="s">
        <v>1475</v>
      </c>
    </row>
    <row r="312" spans="2:11">
      <c r="B312" t="s">
        <v>542</v>
      </c>
      <c r="K312" t="s">
        <v>1476</v>
      </c>
    </row>
    <row r="313" spans="2:11">
      <c r="B313" t="s">
        <v>543</v>
      </c>
      <c r="K313" t="s">
        <v>1477</v>
      </c>
    </row>
    <row r="314" spans="2:11">
      <c r="B314" t="s">
        <v>544</v>
      </c>
      <c r="K314" t="s">
        <v>1478</v>
      </c>
    </row>
    <row r="315" spans="2:11">
      <c r="B315" t="s">
        <v>545</v>
      </c>
      <c r="K315" t="s">
        <v>1479</v>
      </c>
    </row>
    <row r="316" spans="2:11">
      <c r="B316" t="s">
        <v>17544</v>
      </c>
      <c r="K316" t="s">
        <v>1480</v>
      </c>
    </row>
    <row r="317" spans="2:11">
      <c r="B317" t="s">
        <v>17545</v>
      </c>
      <c r="K317" t="s">
        <v>1481</v>
      </c>
    </row>
    <row r="318" spans="2:11">
      <c r="B318" t="s">
        <v>546</v>
      </c>
      <c r="K318" t="s">
        <v>1482</v>
      </c>
    </row>
    <row r="319" spans="2:11">
      <c r="B319" t="s">
        <v>17546</v>
      </c>
      <c r="K319" t="s">
        <v>1483</v>
      </c>
    </row>
    <row r="320" spans="2:11">
      <c r="B320" t="s">
        <v>17547</v>
      </c>
      <c r="K320" t="s">
        <v>1484</v>
      </c>
    </row>
    <row r="321" spans="2:11">
      <c r="B321" t="s">
        <v>899</v>
      </c>
      <c r="K321" t="s">
        <v>1485</v>
      </c>
    </row>
    <row r="322" spans="2:11">
      <c r="B322" s="481" t="s">
        <v>900</v>
      </c>
      <c r="K322" t="s">
        <v>1486</v>
      </c>
    </row>
    <row r="323" spans="2:11">
      <c r="B323" s="481" t="s">
        <v>901</v>
      </c>
      <c r="K323" t="s">
        <v>17075</v>
      </c>
    </row>
    <row r="324" spans="2:11">
      <c r="B324" s="481" t="s">
        <v>902</v>
      </c>
      <c r="K324" t="s">
        <v>17076</v>
      </c>
    </row>
    <row r="325" spans="2:11">
      <c r="B325" s="481" t="s">
        <v>903</v>
      </c>
      <c r="K325" t="s">
        <v>1487</v>
      </c>
    </row>
    <row r="326" spans="2:11">
      <c r="B326" s="481" t="s">
        <v>904</v>
      </c>
      <c r="K326" t="s">
        <v>1488</v>
      </c>
    </row>
    <row r="327" spans="2:11">
      <c r="B327" t="s">
        <v>905</v>
      </c>
      <c r="K327" t="s">
        <v>1489</v>
      </c>
    </row>
    <row r="328" spans="2:11">
      <c r="B328" t="s">
        <v>906</v>
      </c>
      <c r="K328" t="s">
        <v>1490</v>
      </c>
    </row>
    <row r="329" spans="2:11">
      <c r="B329" t="s">
        <v>907</v>
      </c>
      <c r="K329" t="s">
        <v>1491</v>
      </c>
    </row>
    <row r="330" spans="2:11">
      <c r="B330" s="481" t="s">
        <v>908</v>
      </c>
      <c r="K330" t="s">
        <v>1492</v>
      </c>
    </row>
    <row r="331" spans="2:11">
      <c r="B331" s="481" t="s">
        <v>909</v>
      </c>
      <c r="K331" t="s">
        <v>1493</v>
      </c>
    </row>
    <row r="332" spans="2:11">
      <c r="B332" s="481" t="s">
        <v>910</v>
      </c>
      <c r="K332" t="s">
        <v>1494</v>
      </c>
    </row>
    <row r="333" spans="2:11">
      <c r="B333" t="s">
        <v>17548</v>
      </c>
      <c r="K333" t="s">
        <v>1495</v>
      </c>
    </row>
    <row r="334" spans="2:11">
      <c r="B334" t="s">
        <v>911</v>
      </c>
      <c r="K334" t="s">
        <v>1496</v>
      </c>
    </row>
    <row r="335" spans="2:11">
      <c r="B335" s="481" t="s">
        <v>912</v>
      </c>
      <c r="K335" t="s">
        <v>1497</v>
      </c>
    </row>
    <row r="336" spans="2:11">
      <c r="B336" s="481" t="s">
        <v>593</v>
      </c>
      <c r="K336" t="s">
        <v>1498</v>
      </c>
    </row>
    <row r="337" spans="2:11">
      <c r="B337" s="481" t="s">
        <v>913</v>
      </c>
      <c r="K337" t="s">
        <v>1499</v>
      </c>
    </row>
    <row r="338" spans="2:11">
      <c r="B338" t="s">
        <v>914</v>
      </c>
      <c r="K338" t="s">
        <v>1500</v>
      </c>
    </row>
    <row r="339" spans="2:11">
      <c r="B339" t="s">
        <v>431</v>
      </c>
      <c r="K339" t="s">
        <v>1501</v>
      </c>
    </row>
    <row r="340" spans="2:11">
      <c r="B340" t="s">
        <v>915</v>
      </c>
      <c r="K340" t="s">
        <v>1502</v>
      </c>
    </row>
    <row r="341" spans="2:11">
      <c r="B341" t="s">
        <v>916</v>
      </c>
      <c r="K341" t="s">
        <v>1503</v>
      </c>
    </row>
    <row r="342" spans="2:11">
      <c r="B342" s="481" t="s">
        <v>917</v>
      </c>
      <c r="K342" t="s">
        <v>1504</v>
      </c>
    </row>
    <row r="343" spans="2:11">
      <c r="B343" s="481" t="s">
        <v>17549</v>
      </c>
      <c r="K343" t="s">
        <v>1505</v>
      </c>
    </row>
    <row r="344" spans="2:11">
      <c r="B344" s="481" t="s">
        <v>157</v>
      </c>
      <c r="K344" t="s">
        <v>1506</v>
      </c>
    </row>
    <row r="345" spans="2:11">
      <c r="B345" s="481" t="s">
        <v>918</v>
      </c>
      <c r="K345" t="s">
        <v>1507</v>
      </c>
    </row>
    <row r="346" spans="2:11">
      <c r="B346" s="481" t="s">
        <v>17550</v>
      </c>
      <c r="K346" t="s">
        <v>1508</v>
      </c>
    </row>
    <row r="347" spans="2:11">
      <c r="B347" t="s">
        <v>919</v>
      </c>
      <c r="K347" t="s">
        <v>1509</v>
      </c>
    </row>
    <row r="348" spans="2:11">
      <c r="B348" t="s">
        <v>920</v>
      </c>
      <c r="K348" t="s">
        <v>1510</v>
      </c>
    </row>
    <row r="349" spans="2:11">
      <c r="B349" s="481" t="s">
        <v>921</v>
      </c>
      <c r="K349" t="s">
        <v>1511</v>
      </c>
    </row>
    <row r="350" spans="2:11">
      <c r="B350" s="481" t="s">
        <v>922</v>
      </c>
      <c r="K350" t="s">
        <v>1512</v>
      </c>
    </row>
    <row r="351" spans="2:11">
      <c r="B351" t="s">
        <v>923</v>
      </c>
      <c r="K351" t="s">
        <v>1513</v>
      </c>
    </row>
    <row r="352" spans="2:11">
      <c r="B352" s="481" t="s">
        <v>924</v>
      </c>
      <c r="K352" t="s">
        <v>1514</v>
      </c>
    </row>
    <row r="353" spans="2:11">
      <c r="B353" t="s">
        <v>925</v>
      </c>
      <c r="K353" t="s">
        <v>1515</v>
      </c>
    </row>
    <row r="354" spans="2:11">
      <c r="B354" t="s">
        <v>926</v>
      </c>
      <c r="K354" t="s">
        <v>1516</v>
      </c>
    </row>
    <row r="355" spans="2:11">
      <c r="B355" t="s">
        <v>927</v>
      </c>
      <c r="K355" t="s">
        <v>1517</v>
      </c>
    </row>
    <row r="356" spans="2:11">
      <c r="B356" s="481" t="s">
        <v>928</v>
      </c>
      <c r="K356" t="s">
        <v>1518</v>
      </c>
    </row>
    <row r="357" spans="2:11">
      <c r="B357" s="481" t="s">
        <v>929</v>
      </c>
      <c r="K357" t="s">
        <v>1519</v>
      </c>
    </row>
    <row r="358" spans="2:11">
      <c r="B358" s="481" t="s">
        <v>930</v>
      </c>
      <c r="K358" t="s">
        <v>1520</v>
      </c>
    </row>
    <row r="359" spans="2:11">
      <c r="B359" s="481" t="s">
        <v>931</v>
      </c>
      <c r="K359" t="s">
        <v>1521</v>
      </c>
    </row>
    <row r="360" spans="2:11">
      <c r="B360" s="481" t="s">
        <v>932</v>
      </c>
      <c r="K360" t="s">
        <v>1522</v>
      </c>
    </row>
    <row r="361" spans="2:11">
      <c r="B361" s="481" t="s">
        <v>933</v>
      </c>
      <c r="K361" t="s">
        <v>1523</v>
      </c>
    </row>
    <row r="362" spans="2:11">
      <c r="B362" t="s">
        <v>934</v>
      </c>
      <c r="K362" t="s">
        <v>1524</v>
      </c>
    </row>
    <row r="363" spans="2:11">
      <c r="B363" s="481" t="s">
        <v>935</v>
      </c>
      <c r="K363" t="s">
        <v>1525</v>
      </c>
    </row>
    <row r="364" spans="2:11">
      <c r="B364" t="s">
        <v>936</v>
      </c>
      <c r="K364" t="s">
        <v>1526</v>
      </c>
    </row>
    <row r="365" spans="2:11">
      <c r="B365" s="481" t="s">
        <v>937</v>
      </c>
      <c r="K365" t="s">
        <v>1527</v>
      </c>
    </row>
    <row r="366" spans="2:11">
      <c r="B366" s="481" t="s">
        <v>938</v>
      </c>
      <c r="K366" t="s">
        <v>1528</v>
      </c>
    </row>
    <row r="367" spans="2:11">
      <c r="B367" s="481" t="s">
        <v>939</v>
      </c>
      <c r="K367" t="s">
        <v>1529</v>
      </c>
    </row>
    <row r="368" spans="2:11">
      <c r="B368" s="481" t="s">
        <v>17551</v>
      </c>
      <c r="K368" t="s">
        <v>1530</v>
      </c>
    </row>
    <row r="369" spans="2:11">
      <c r="B369" s="481" t="s">
        <v>594</v>
      </c>
      <c r="K369" t="s">
        <v>1531</v>
      </c>
    </row>
    <row r="370" spans="2:11">
      <c r="B370" s="481" t="s">
        <v>940</v>
      </c>
      <c r="K370" t="s">
        <v>1532</v>
      </c>
    </row>
    <row r="371" spans="2:11">
      <c r="B371" s="481" t="s">
        <v>941</v>
      </c>
      <c r="K371" t="s">
        <v>1533</v>
      </c>
    </row>
    <row r="372" spans="2:11">
      <c r="B372" t="s">
        <v>547</v>
      </c>
      <c r="K372" t="s">
        <v>1534</v>
      </c>
    </row>
    <row r="373" spans="2:11">
      <c r="B373" s="481" t="s">
        <v>942</v>
      </c>
      <c r="K373" t="s">
        <v>1535</v>
      </c>
    </row>
    <row r="374" spans="2:11">
      <c r="B374" s="481" t="s">
        <v>943</v>
      </c>
      <c r="K374" t="s">
        <v>1536</v>
      </c>
    </row>
    <row r="375" spans="2:11">
      <c r="B375" s="481" t="s">
        <v>944</v>
      </c>
      <c r="K375" t="s">
        <v>1537</v>
      </c>
    </row>
    <row r="376" spans="2:11">
      <c r="B376" s="481" t="s">
        <v>17552</v>
      </c>
      <c r="K376" t="s">
        <v>1538</v>
      </c>
    </row>
    <row r="377" spans="2:11">
      <c r="B377" s="481" t="s">
        <v>17553</v>
      </c>
      <c r="K377" t="s">
        <v>17077</v>
      </c>
    </row>
    <row r="378" spans="2:11">
      <c r="B378" s="481" t="s">
        <v>945</v>
      </c>
      <c r="K378" t="s">
        <v>17078</v>
      </c>
    </row>
    <row r="379" spans="2:11">
      <c r="B379" s="481" t="s">
        <v>946</v>
      </c>
      <c r="K379" t="s">
        <v>1539</v>
      </c>
    </row>
    <row r="380" spans="2:11">
      <c r="B380" s="481" t="s">
        <v>947</v>
      </c>
      <c r="K380" t="s">
        <v>1540</v>
      </c>
    </row>
    <row r="381" spans="2:11">
      <c r="B381" s="481" t="s">
        <v>948</v>
      </c>
      <c r="K381" t="s">
        <v>1541</v>
      </c>
    </row>
    <row r="382" spans="2:11">
      <c r="B382" s="481" t="s">
        <v>949</v>
      </c>
      <c r="K382" t="s">
        <v>1542</v>
      </c>
    </row>
    <row r="383" spans="2:11">
      <c r="B383" s="481" t="s">
        <v>17554</v>
      </c>
      <c r="K383" t="s">
        <v>1543</v>
      </c>
    </row>
    <row r="384" spans="2:11">
      <c r="B384" t="s">
        <v>950</v>
      </c>
      <c r="K384" t="s">
        <v>1544</v>
      </c>
    </row>
    <row r="385" spans="2:11">
      <c r="B385" s="481" t="s">
        <v>951</v>
      </c>
      <c r="K385" t="s">
        <v>1545</v>
      </c>
    </row>
    <row r="386" spans="2:11">
      <c r="B386" s="481" t="s">
        <v>952</v>
      </c>
      <c r="K386" t="s">
        <v>1546</v>
      </c>
    </row>
    <row r="387" spans="2:11">
      <c r="B387" s="481" t="s">
        <v>953</v>
      </c>
      <c r="K387" t="s">
        <v>1547</v>
      </c>
    </row>
    <row r="388" spans="2:11">
      <c r="B388" s="481" t="s">
        <v>954</v>
      </c>
      <c r="K388" t="s">
        <v>1548</v>
      </c>
    </row>
    <row r="389" spans="2:11">
      <c r="B389" s="481" t="s">
        <v>955</v>
      </c>
      <c r="K389" t="s">
        <v>1549</v>
      </c>
    </row>
    <row r="390" spans="2:11">
      <c r="B390" s="481" t="s">
        <v>956</v>
      </c>
      <c r="K390" t="s">
        <v>1550</v>
      </c>
    </row>
    <row r="391" spans="2:11">
      <c r="B391" t="s">
        <v>957</v>
      </c>
      <c r="K391" t="s">
        <v>1551</v>
      </c>
    </row>
    <row r="392" spans="2:11">
      <c r="B392" s="481" t="s">
        <v>958</v>
      </c>
      <c r="K392" t="s">
        <v>1552</v>
      </c>
    </row>
    <row r="393" spans="2:11">
      <c r="B393" s="481" t="s">
        <v>959</v>
      </c>
      <c r="K393" t="s">
        <v>1553</v>
      </c>
    </row>
    <row r="394" spans="2:11">
      <c r="B394" s="481" t="s">
        <v>17555</v>
      </c>
      <c r="K394" t="s">
        <v>1554</v>
      </c>
    </row>
    <row r="395" spans="2:11">
      <c r="B395" t="s">
        <v>960</v>
      </c>
      <c r="K395" t="s">
        <v>1555</v>
      </c>
    </row>
    <row r="396" spans="2:11">
      <c r="B396" t="s">
        <v>961</v>
      </c>
      <c r="K396" t="s">
        <v>1556</v>
      </c>
    </row>
    <row r="397" spans="2:11">
      <c r="B397" s="481" t="s">
        <v>962</v>
      </c>
      <c r="K397" t="s">
        <v>1557</v>
      </c>
    </row>
    <row r="398" spans="2:11">
      <c r="B398" s="481" t="s">
        <v>359</v>
      </c>
      <c r="K398" t="s">
        <v>1558</v>
      </c>
    </row>
    <row r="399" spans="2:11">
      <c r="B399" s="481" t="s">
        <v>963</v>
      </c>
      <c r="K399" t="s">
        <v>1559</v>
      </c>
    </row>
    <row r="400" spans="2:11">
      <c r="B400" t="s">
        <v>964</v>
      </c>
      <c r="K400" t="s">
        <v>1560</v>
      </c>
    </row>
    <row r="401" spans="2:11">
      <c r="B401" t="s">
        <v>965</v>
      </c>
      <c r="K401" t="s">
        <v>1561</v>
      </c>
    </row>
    <row r="402" spans="2:11">
      <c r="B402" s="481" t="s">
        <v>633</v>
      </c>
      <c r="K402" t="s">
        <v>1562</v>
      </c>
    </row>
    <row r="403" spans="2:11">
      <c r="B403" t="s">
        <v>966</v>
      </c>
      <c r="K403" t="s">
        <v>1563</v>
      </c>
    </row>
    <row r="404" spans="2:11">
      <c r="B404" t="s">
        <v>967</v>
      </c>
      <c r="K404" t="s">
        <v>1564</v>
      </c>
    </row>
    <row r="405" spans="2:11">
      <c r="B405" s="481" t="s">
        <v>968</v>
      </c>
      <c r="K405" t="s">
        <v>1565</v>
      </c>
    </row>
    <row r="406" spans="2:11">
      <c r="B406" s="481" t="s">
        <v>969</v>
      </c>
      <c r="K406" t="s">
        <v>1566</v>
      </c>
    </row>
    <row r="407" spans="2:11">
      <c r="B407" t="s">
        <v>970</v>
      </c>
      <c r="K407" t="s">
        <v>17079</v>
      </c>
    </row>
    <row r="408" spans="2:11">
      <c r="B408" t="s">
        <v>971</v>
      </c>
      <c r="K408" t="s">
        <v>17080</v>
      </c>
    </row>
    <row r="409" spans="2:11">
      <c r="B409" t="s">
        <v>972</v>
      </c>
      <c r="K409" t="s">
        <v>1567</v>
      </c>
    </row>
    <row r="410" spans="2:11">
      <c r="B410" s="481" t="s">
        <v>973</v>
      </c>
      <c r="K410" t="s">
        <v>1568</v>
      </c>
    </row>
    <row r="411" spans="2:11">
      <c r="B411" s="481" t="s">
        <v>974</v>
      </c>
      <c r="K411" t="s">
        <v>1569</v>
      </c>
    </row>
    <row r="412" spans="2:11">
      <c r="B412" t="s">
        <v>975</v>
      </c>
      <c r="K412" t="s">
        <v>1570</v>
      </c>
    </row>
    <row r="413" spans="2:11">
      <c r="B413" s="481" t="s">
        <v>976</v>
      </c>
      <c r="K413" t="s">
        <v>1571</v>
      </c>
    </row>
    <row r="414" spans="2:11">
      <c r="B414" t="s">
        <v>977</v>
      </c>
      <c r="K414" t="s">
        <v>1572</v>
      </c>
    </row>
    <row r="415" spans="2:11">
      <c r="B415" s="481" t="s">
        <v>978</v>
      </c>
      <c r="K415" t="s">
        <v>1573</v>
      </c>
    </row>
    <row r="416" spans="2:11">
      <c r="B416" t="s">
        <v>979</v>
      </c>
      <c r="K416" t="s">
        <v>1574</v>
      </c>
    </row>
    <row r="417" spans="2:11">
      <c r="B417" t="s">
        <v>980</v>
      </c>
      <c r="K417" t="s">
        <v>1575</v>
      </c>
    </row>
    <row r="418" spans="2:11">
      <c r="B418" s="481" t="s">
        <v>981</v>
      </c>
      <c r="K418" t="s">
        <v>1576</v>
      </c>
    </row>
    <row r="419" spans="2:11">
      <c r="B419" s="481" t="s">
        <v>982</v>
      </c>
      <c r="K419" t="s">
        <v>1577</v>
      </c>
    </row>
    <row r="420" spans="2:11">
      <c r="B420" s="481" t="s">
        <v>983</v>
      </c>
      <c r="K420" t="s">
        <v>1578</v>
      </c>
    </row>
    <row r="421" spans="2:11">
      <c r="B421" s="481" t="s">
        <v>595</v>
      </c>
      <c r="K421" t="s">
        <v>1579</v>
      </c>
    </row>
    <row r="422" spans="2:11">
      <c r="B422" s="481" t="s">
        <v>984</v>
      </c>
      <c r="K422" t="s">
        <v>1580</v>
      </c>
    </row>
    <row r="423" spans="2:11">
      <c r="B423" s="481" t="s">
        <v>985</v>
      </c>
      <c r="K423" t="s">
        <v>1581</v>
      </c>
    </row>
    <row r="424" spans="2:11">
      <c r="B424" s="481" t="s">
        <v>986</v>
      </c>
      <c r="K424" t="s">
        <v>1582</v>
      </c>
    </row>
    <row r="425" spans="2:11">
      <c r="B425" s="481" t="s">
        <v>987</v>
      </c>
      <c r="K425" t="s">
        <v>1583</v>
      </c>
    </row>
    <row r="426" spans="2:11">
      <c r="B426" t="s">
        <v>988</v>
      </c>
      <c r="K426" t="s">
        <v>1584</v>
      </c>
    </row>
    <row r="427" spans="2:11">
      <c r="B427" s="481" t="s">
        <v>989</v>
      </c>
      <c r="K427" t="s">
        <v>1585</v>
      </c>
    </row>
    <row r="428" spans="2:11">
      <c r="B428" s="481" t="s">
        <v>17556</v>
      </c>
      <c r="K428" t="s">
        <v>1586</v>
      </c>
    </row>
    <row r="429" spans="2:11">
      <c r="B429" s="481" t="s">
        <v>990</v>
      </c>
      <c r="K429" t="s">
        <v>1587</v>
      </c>
    </row>
    <row r="430" spans="2:11">
      <c r="B430" t="s">
        <v>991</v>
      </c>
      <c r="K430" t="s">
        <v>1588</v>
      </c>
    </row>
    <row r="431" spans="2:11">
      <c r="B431" t="s">
        <v>992</v>
      </c>
      <c r="K431" t="s">
        <v>1589</v>
      </c>
    </row>
    <row r="432" spans="2:11">
      <c r="B432" t="s">
        <v>993</v>
      </c>
      <c r="K432" t="s">
        <v>1590</v>
      </c>
    </row>
    <row r="433" spans="2:11">
      <c r="B433" s="481" t="s">
        <v>994</v>
      </c>
      <c r="K433" t="s">
        <v>1591</v>
      </c>
    </row>
    <row r="434" spans="2:11">
      <c r="B434" s="481" t="s">
        <v>995</v>
      </c>
      <c r="K434" t="s">
        <v>1592</v>
      </c>
    </row>
    <row r="435" spans="2:11">
      <c r="B435" s="481" t="s">
        <v>996</v>
      </c>
      <c r="K435" t="s">
        <v>1593</v>
      </c>
    </row>
    <row r="436" spans="2:11">
      <c r="B436" s="481" t="s">
        <v>997</v>
      </c>
      <c r="K436" t="s">
        <v>1594</v>
      </c>
    </row>
    <row r="437" spans="2:11">
      <c r="B437" s="481" t="s">
        <v>998</v>
      </c>
      <c r="K437" t="s">
        <v>1595</v>
      </c>
    </row>
    <row r="438" spans="2:11">
      <c r="B438" s="481" t="s">
        <v>999</v>
      </c>
      <c r="K438" t="s">
        <v>1596</v>
      </c>
    </row>
    <row r="439" spans="2:11">
      <c r="B439" s="481" t="s">
        <v>1000</v>
      </c>
      <c r="K439" t="s">
        <v>1597</v>
      </c>
    </row>
    <row r="440" spans="2:11">
      <c r="B440" s="481" t="s">
        <v>1001</v>
      </c>
      <c r="K440" t="s">
        <v>1598</v>
      </c>
    </row>
    <row r="441" spans="2:11">
      <c r="B441" s="481" t="s">
        <v>1002</v>
      </c>
      <c r="K441" t="s">
        <v>1599</v>
      </c>
    </row>
    <row r="442" spans="2:11">
      <c r="B442" s="481" t="s">
        <v>1003</v>
      </c>
      <c r="K442" t="s">
        <v>1600</v>
      </c>
    </row>
    <row r="443" spans="2:11">
      <c r="B443" s="481" t="s">
        <v>1004</v>
      </c>
      <c r="K443" t="s">
        <v>1601</v>
      </c>
    </row>
    <row r="444" spans="2:11">
      <c r="B444" s="481" t="s">
        <v>1005</v>
      </c>
      <c r="K444" t="s">
        <v>1602</v>
      </c>
    </row>
    <row r="445" spans="2:11">
      <c r="B445" s="481" t="s">
        <v>1006</v>
      </c>
      <c r="K445" t="s">
        <v>1603</v>
      </c>
    </row>
    <row r="446" spans="2:11">
      <c r="B446" s="481" t="s">
        <v>1007</v>
      </c>
      <c r="K446" t="s">
        <v>1604</v>
      </c>
    </row>
    <row r="447" spans="2:11">
      <c r="B447" s="481" t="s">
        <v>1008</v>
      </c>
      <c r="K447" t="s">
        <v>1605</v>
      </c>
    </row>
    <row r="448" spans="2:11">
      <c r="B448" t="s">
        <v>1009</v>
      </c>
      <c r="K448" t="s">
        <v>1606</v>
      </c>
    </row>
    <row r="449" spans="2:11">
      <c r="B449" s="481" t="s">
        <v>1010</v>
      </c>
      <c r="K449" t="s">
        <v>1607</v>
      </c>
    </row>
    <row r="450" spans="2:11">
      <c r="B450" t="s">
        <v>1011</v>
      </c>
      <c r="K450" t="s">
        <v>1608</v>
      </c>
    </row>
    <row r="451" spans="2:11">
      <c r="B451" t="s">
        <v>1012</v>
      </c>
      <c r="K451" t="s">
        <v>1609</v>
      </c>
    </row>
    <row r="452" spans="2:11">
      <c r="B452" t="s">
        <v>1013</v>
      </c>
      <c r="K452" t="s">
        <v>1610</v>
      </c>
    </row>
    <row r="453" spans="2:11">
      <c r="B453" t="s">
        <v>1014</v>
      </c>
      <c r="K453" t="s">
        <v>1611</v>
      </c>
    </row>
    <row r="454" spans="2:11">
      <c r="B454" t="s">
        <v>1015</v>
      </c>
      <c r="K454" t="s">
        <v>1612</v>
      </c>
    </row>
    <row r="455" spans="2:11">
      <c r="B455" t="s">
        <v>1016</v>
      </c>
      <c r="K455" t="s">
        <v>1613</v>
      </c>
    </row>
    <row r="456" spans="2:11">
      <c r="B456" s="481" t="s">
        <v>1017</v>
      </c>
      <c r="K456" t="s">
        <v>1614</v>
      </c>
    </row>
    <row r="457" spans="2:11">
      <c r="B457" s="481" t="s">
        <v>1018</v>
      </c>
      <c r="K457" t="s">
        <v>1615</v>
      </c>
    </row>
    <row r="458" spans="2:11">
      <c r="B458" t="s">
        <v>1019</v>
      </c>
      <c r="K458" t="s">
        <v>1616</v>
      </c>
    </row>
    <row r="459" spans="2:11">
      <c r="B459" s="481" t="s">
        <v>1020</v>
      </c>
      <c r="K459" t="s">
        <v>1617</v>
      </c>
    </row>
    <row r="460" spans="2:11">
      <c r="B460" s="481" t="s">
        <v>1021</v>
      </c>
      <c r="K460" t="s">
        <v>1618</v>
      </c>
    </row>
    <row r="461" spans="2:11">
      <c r="B461" s="481" t="s">
        <v>1022</v>
      </c>
      <c r="K461" t="s">
        <v>1619</v>
      </c>
    </row>
    <row r="462" spans="2:11">
      <c r="B462" s="481" t="s">
        <v>1023</v>
      </c>
      <c r="K462" t="s">
        <v>1620</v>
      </c>
    </row>
    <row r="463" spans="2:11">
      <c r="B463" s="481" t="s">
        <v>1024</v>
      </c>
      <c r="K463" t="s">
        <v>1621</v>
      </c>
    </row>
    <row r="464" spans="2:11">
      <c r="B464" s="481" t="s">
        <v>1025</v>
      </c>
      <c r="K464" t="s">
        <v>1622</v>
      </c>
    </row>
    <row r="465" spans="2:11">
      <c r="B465" s="481" t="s">
        <v>506</v>
      </c>
      <c r="K465" t="s">
        <v>1623</v>
      </c>
    </row>
    <row r="466" spans="2:11">
      <c r="B466" s="481" t="s">
        <v>1026</v>
      </c>
      <c r="K466" t="s">
        <v>1624</v>
      </c>
    </row>
    <row r="467" spans="2:11">
      <c r="B467" s="481" t="s">
        <v>1027</v>
      </c>
      <c r="K467" t="s">
        <v>1625</v>
      </c>
    </row>
    <row r="468" spans="2:11">
      <c r="B468" s="481" t="s">
        <v>1028</v>
      </c>
      <c r="K468" t="s">
        <v>1626</v>
      </c>
    </row>
    <row r="469" spans="2:11">
      <c r="B469" s="481" t="s">
        <v>1029</v>
      </c>
      <c r="K469" t="s">
        <v>1627</v>
      </c>
    </row>
    <row r="470" spans="2:11">
      <c r="B470" s="481" t="s">
        <v>1030</v>
      </c>
      <c r="K470" t="s">
        <v>1628</v>
      </c>
    </row>
    <row r="471" spans="2:11">
      <c r="B471" s="481" t="s">
        <v>1031</v>
      </c>
      <c r="K471" t="s">
        <v>1629</v>
      </c>
    </row>
    <row r="472" spans="2:11">
      <c r="B472" t="s">
        <v>1032</v>
      </c>
      <c r="K472" t="s">
        <v>1630</v>
      </c>
    </row>
    <row r="473" spans="2:11">
      <c r="B473" s="481" t="s">
        <v>1033</v>
      </c>
      <c r="K473" t="s">
        <v>1631</v>
      </c>
    </row>
    <row r="474" spans="2:11">
      <c r="B474" s="481" t="s">
        <v>1034</v>
      </c>
      <c r="K474" t="s">
        <v>1632</v>
      </c>
    </row>
    <row r="475" spans="2:11">
      <c r="B475" s="481" t="s">
        <v>1035</v>
      </c>
      <c r="K475" t="s">
        <v>1633</v>
      </c>
    </row>
    <row r="476" spans="2:11">
      <c r="B476" t="s">
        <v>1036</v>
      </c>
      <c r="K476" t="s">
        <v>1634</v>
      </c>
    </row>
    <row r="477" spans="2:11">
      <c r="B477" s="481" t="s">
        <v>17557</v>
      </c>
      <c r="K477" t="s">
        <v>1635</v>
      </c>
    </row>
    <row r="478" spans="2:11">
      <c r="B478" s="481" t="s">
        <v>1037</v>
      </c>
      <c r="K478" t="s">
        <v>1636</v>
      </c>
    </row>
    <row r="479" spans="2:11">
      <c r="B479" t="s">
        <v>1038</v>
      </c>
      <c r="K479" t="s">
        <v>1637</v>
      </c>
    </row>
    <row r="480" spans="2:11">
      <c r="B480" t="s">
        <v>1039</v>
      </c>
      <c r="K480" t="s">
        <v>1638</v>
      </c>
    </row>
    <row r="481" spans="2:11">
      <c r="B481" s="481" t="s">
        <v>1040</v>
      </c>
      <c r="K481" t="s">
        <v>17081</v>
      </c>
    </row>
    <row r="482" spans="2:11">
      <c r="B482" s="481" t="s">
        <v>1041</v>
      </c>
      <c r="K482" t="s">
        <v>17082</v>
      </c>
    </row>
    <row r="483" spans="2:11">
      <c r="B483" s="481" t="s">
        <v>1042</v>
      </c>
      <c r="K483" t="s">
        <v>1639</v>
      </c>
    </row>
    <row r="484" spans="2:11">
      <c r="B484" s="481" t="s">
        <v>17558</v>
      </c>
      <c r="K484" t="s">
        <v>1640</v>
      </c>
    </row>
    <row r="485" spans="2:11">
      <c r="B485" s="481" t="s">
        <v>1043</v>
      </c>
      <c r="K485" t="s">
        <v>1641</v>
      </c>
    </row>
    <row r="486" spans="2:11">
      <c r="B486" s="481" t="s">
        <v>1044</v>
      </c>
      <c r="K486" t="s">
        <v>1642</v>
      </c>
    </row>
    <row r="487" spans="2:11">
      <c r="B487" t="s">
        <v>1045</v>
      </c>
      <c r="K487" t="s">
        <v>1643</v>
      </c>
    </row>
    <row r="488" spans="2:11">
      <c r="B488" t="s">
        <v>17559</v>
      </c>
      <c r="K488" t="s">
        <v>1644</v>
      </c>
    </row>
    <row r="489" spans="2:11">
      <c r="B489" s="481" t="s">
        <v>1046</v>
      </c>
      <c r="K489" t="s">
        <v>17083</v>
      </c>
    </row>
    <row r="490" spans="2:11">
      <c r="B490" s="481" t="s">
        <v>17560</v>
      </c>
      <c r="K490" t="s">
        <v>17084</v>
      </c>
    </row>
    <row r="491" spans="2:11">
      <c r="B491" s="481" t="s">
        <v>1047</v>
      </c>
      <c r="K491" t="s">
        <v>1645</v>
      </c>
    </row>
    <row r="492" spans="2:11">
      <c r="B492" s="481" t="s">
        <v>17561</v>
      </c>
      <c r="K492" t="s">
        <v>1646</v>
      </c>
    </row>
    <row r="493" spans="2:11">
      <c r="B493" s="481" t="s">
        <v>17562</v>
      </c>
      <c r="K493" t="s">
        <v>1647</v>
      </c>
    </row>
    <row r="494" spans="2:11">
      <c r="B494" s="481" t="s">
        <v>17563</v>
      </c>
      <c r="K494" t="s">
        <v>1648</v>
      </c>
    </row>
    <row r="495" spans="2:11">
      <c r="B495" s="481" t="s">
        <v>1048</v>
      </c>
      <c r="K495" t="s">
        <v>1649</v>
      </c>
    </row>
    <row r="496" spans="2:11">
      <c r="B496" t="s">
        <v>17564</v>
      </c>
      <c r="K496" t="s">
        <v>1650</v>
      </c>
    </row>
    <row r="497" spans="2:11">
      <c r="B497" t="s">
        <v>17565</v>
      </c>
      <c r="K497" t="s">
        <v>1651</v>
      </c>
    </row>
    <row r="498" spans="2:11">
      <c r="B498" t="s">
        <v>1049</v>
      </c>
      <c r="K498" t="s">
        <v>1652</v>
      </c>
    </row>
    <row r="499" spans="2:11">
      <c r="B499" t="s">
        <v>17566</v>
      </c>
      <c r="K499" t="s">
        <v>17085</v>
      </c>
    </row>
    <row r="500" spans="2:11">
      <c r="B500" s="481" t="s">
        <v>17567</v>
      </c>
      <c r="K500" t="s">
        <v>17086</v>
      </c>
    </row>
    <row r="501" spans="2:11">
      <c r="B501" s="481" t="s">
        <v>1050</v>
      </c>
      <c r="K501" t="s">
        <v>1653</v>
      </c>
    </row>
    <row r="502" spans="2:11">
      <c r="B502" s="481" t="s">
        <v>1051</v>
      </c>
      <c r="K502" t="s">
        <v>1654</v>
      </c>
    </row>
    <row r="503" spans="2:11">
      <c r="B503" s="481" t="s">
        <v>1052</v>
      </c>
      <c r="K503" t="s">
        <v>1655</v>
      </c>
    </row>
    <row r="504" spans="2:11">
      <c r="B504" s="481" t="s">
        <v>1053</v>
      </c>
      <c r="K504" t="s">
        <v>1656</v>
      </c>
    </row>
    <row r="505" spans="2:11">
      <c r="B505" s="481" t="s">
        <v>1054</v>
      </c>
      <c r="K505" t="s">
        <v>1657</v>
      </c>
    </row>
    <row r="506" spans="2:11">
      <c r="B506" s="481" t="s">
        <v>1055</v>
      </c>
      <c r="K506" t="s">
        <v>1658</v>
      </c>
    </row>
    <row r="507" spans="2:11">
      <c r="B507" t="s">
        <v>1056</v>
      </c>
      <c r="K507" t="s">
        <v>1659</v>
      </c>
    </row>
    <row r="508" spans="2:11">
      <c r="B508" s="481" t="s">
        <v>597</v>
      </c>
      <c r="K508" t="s">
        <v>1660</v>
      </c>
    </row>
    <row r="509" spans="2:11">
      <c r="B509" s="481" t="s">
        <v>1057</v>
      </c>
      <c r="K509" t="s">
        <v>1661</v>
      </c>
    </row>
    <row r="510" spans="2:11">
      <c r="B510" t="s">
        <v>1058</v>
      </c>
      <c r="K510" t="s">
        <v>1662</v>
      </c>
    </row>
    <row r="511" spans="2:11">
      <c r="B511" s="481" t="s">
        <v>548</v>
      </c>
      <c r="K511" t="s">
        <v>1663</v>
      </c>
    </row>
    <row r="512" spans="2:11">
      <c r="B512" s="481" t="s">
        <v>549</v>
      </c>
      <c r="K512" t="s">
        <v>1664</v>
      </c>
    </row>
    <row r="513" spans="2:11">
      <c r="B513" t="s">
        <v>550</v>
      </c>
      <c r="K513" t="s">
        <v>1665</v>
      </c>
    </row>
    <row r="514" spans="2:11">
      <c r="B514" s="481" t="s">
        <v>551</v>
      </c>
      <c r="K514" t="s">
        <v>1666</v>
      </c>
    </row>
    <row r="515" spans="2:11">
      <c r="B515" t="s">
        <v>552</v>
      </c>
      <c r="K515" t="s">
        <v>1667</v>
      </c>
    </row>
    <row r="516" spans="2:11">
      <c r="B516" s="481" t="s">
        <v>553</v>
      </c>
      <c r="K516" t="s">
        <v>1668</v>
      </c>
    </row>
    <row r="517" spans="2:11">
      <c r="B517" s="481" t="s">
        <v>17568</v>
      </c>
      <c r="K517" t="s">
        <v>1669</v>
      </c>
    </row>
    <row r="518" spans="2:11">
      <c r="B518" t="s">
        <v>17569</v>
      </c>
      <c r="K518" t="s">
        <v>1670</v>
      </c>
    </row>
    <row r="519" spans="2:11">
      <c r="B519" t="s">
        <v>554</v>
      </c>
      <c r="K519" t="s">
        <v>1671</v>
      </c>
    </row>
    <row r="520" spans="2:11">
      <c r="B520" s="481" t="s">
        <v>17570</v>
      </c>
      <c r="K520" t="s">
        <v>1672</v>
      </c>
    </row>
    <row r="521" spans="2:11">
      <c r="B521" t="s">
        <v>17571</v>
      </c>
      <c r="K521" t="s">
        <v>1673</v>
      </c>
    </row>
    <row r="522" spans="2:11">
      <c r="B522" t="s">
        <v>1059</v>
      </c>
      <c r="K522" t="s">
        <v>1674</v>
      </c>
    </row>
    <row r="523" spans="2:11">
      <c r="B523" s="481" t="s">
        <v>1060</v>
      </c>
      <c r="K523" t="s">
        <v>1675</v>
      </c>
    </row>
    <row r="524" spans="2:11">
      <c r="B524" s="481" t="s">
        <v>1061</v>
      </c>
      <c r="K524" t="s">
        <v>1676</v>
      </c>
    </row>
    <row r="525" spans="2:11">
      <c r="B525" s="481" t="s">
        <v>1062</v>
      </c>
      <c r="K525" t="s">
        <v>1677</v>
      </c>
    </row>
    <row r="526" spans="2:11">
      <c r="B526" t="s">
        <v>1063</v>
      </c>
      <c r="K526" t="s">
        <v>1678</v>
      </c>
    </row>
    <row r="527" spans="2:11">
      <c r="B527" t="s">
        <v>1064</v>
      </c>
      <c r="K527" t="s">
        <v>1679</v>
      </c>
    </row>
    <row r="528" spans="2:11">
      <c r="B528" s="481" t="s">
        <v>1065</v>
      </c>
      <c r="K528" t="s">
        <v>1680</v>
      </c>
    </row>
    <row r="529" spans="2:11">
      <c r="B529" s="481" t="s">
        <v>1066</v>
      </c>
      <c r="K529" t="s">
        <v>1681</v>
      </c>
    </row>
    <row r="530" spans="2:11">
      <c r="B530" s="481" t="s">
        <v>1067</v>
      </c>
      <c r="K530" t="s">
        <v>1682</v>
      </c>
    </row>
    <row r="531" spans="2:11">
      <c r="B531" s="481" t="s">
        <v>1068</v>
      </c>
      <c r="K531" t="s">
        <v>1683</v>
      </c>
    </row>
    <row r="532" spans="2:11">
      <c r="B532" s="481" t="s">
        <v>1069</v>
      </c>
      <c r="K532" t="s">
        <v>1684</v>
      </c>
    </row>
    <row r="533" spans="2:11">
      <c r="B533" s="481" t="s">
        <v>1070</v>
      </c>
      <c r="K533" t="s">
        <v>1685</v>
      </c>
    </row>
    <row r="534" spans="2:11">
      <c r="B534" s="481" t="s">
        <v>1071</v>
      </c>
      <c r="K534" t="s">
        <v>1686</v>
      </c>
    </row>
    <row r="535" spans="2:11">
      <c r="B535" s="481" t="s">
        <v>1072</v>
      </c>
      <c r="K535" t="s">
        <v>1687</v>
      </c>
    </row>
    <row r="536" spans="2:11">
      <c r="B536" t="s">
        <v>1073</v>
      </c>
      <c r="K536" t="s">
        <v>1688</v>
      </c>
    </row>
    <row r="537" spans="2:11">
      <c r="B537" s="481" t="s">
        <v>1074</v>
      </c>
      <c r="K537" t="s">
        <v>1689</v>
      </c>
    </row>
    <row r="538" spans="2:11">
      <c r="B538" s="481" t="s">
        <v>1075</v>
      </c>
      <c r="K538" t="s">
        <v>1690</v>
      </c>
    </row>
    <row r="539" spans="2:11">
      <c r="B539" t="s">
        <v>634</v>
      </c>
      <c r="K539" t="s">
        <v>1691</v>
      </c>
    </row>
    <row r="540" spans="2:11">
      <c r="B540" s="481" t="s">
        <v>1076</v>
      </c>
      <c r="K540" t="s">
        <v>1692</v>
      </c>
    </row>
    <row r="541" spans="2:11">
      <c r="B541" s="481" t="s">
        <v>1077</v>
      </c>
      <c r="K541" t="s">
        <v>1693</v>
      </c>
    </row>
    <row r="542" spans="2:11">
      <c r="B542" t="s">
        <v>555</v>
      </c>
      <c r="K542" t="s">
        <v>1694</v>
      </c>
    </row>
    <row r="543" spans="2:11">
      <c r="B543" t="s">
        <v>635</v>
      </c>
      <c r="K543" t="s">
        <v>1695</v>
      </c>
    </row>
    <row r="544" spans="2:11">
      <c r="B544" t="s">
        <v>1078</v>
      </c>
      <c r="K544" t="s">
        <v>1696</v>
      </c>
    </row>
    <row r="545" spans="2:11">
      <c r="B545" t="s">
        <v>1079</v>
      </c>
      <c r="K545" t="s">
        <v>1697</v>
      </c>
    </row>
    <row r="546" spans="2:11">
      <c r="B546" t="s">
        <v>1080</v>
      </c>
      <c r="K546" t="s">
        <v>1698</v>
      </c>
    </row>
    <row r="547" spans="2:11">
      <c r="B547" t="s">
        <v>1081</v>
      </c>
      <c r="K547" t="s">
        <v>1699</v>
      </c>
    </row>
    <row r="548" spans="2:11">
      <c r="B548" t="s">
        <v>1082</v>
      </c>
      <c r="K548" t="s">
        <v>1700</v>
      </c>
    </row>
    <row r="549" spans="2:11">
      <c r="B549" t="s">
        <v>1083</v>
      </c>
      <c r="K549" t="s">
        <v>1701</v>
      </c>
    </row>
    <row r="550" spans="2:11">
      <c r="B550" t="s">
        <v>1084</v>
      </c>
      <c r="K550" t="s">
        <v>1702</v>
      </c>
    </row>
    <row r="551" spans="2:11">
      <c r="B551" t="s">
        <v>1085</v>
      </c>
      <c r="K551" t="s">
        <v>1703</v>
      </c>
    </row>
    <row r="552" spans="2:11">
      <c r="B552" t="s">
        <v>1086</v>
      </c>
      <c r="K552" t="s">
        <v>1704</v>
      </c>
    </row>
    <row r="553" spans="2:11">
      <c r="B553" t="s">
        <v>1087</v>
      </c>
      <c r="K553" t="s">
        <v>1705</v>
      </c>
    </row>
    <row r="554" spans="2:11">
      <c r="B554" s="481" t="s">
        <v>1088</v>
      </c>
      <c r="K554" t="s">
        <v>1706</v>
      </c>
    </row>
    <row r="555" spans="2:11">
      <c r="B555" t="s">
        <v>1089</v>
      </c>
      <c r="K555" t="s">
        <v>1707</v>
      </c>
    </row>
    <row r="556" spans="2:11">
      <c r="B556" t="s">
        <v>1090</v>
      </c>
      <c r="K556" t="s">
        <v>1708</v>
      </c>
    </row>
    <row r="557" spans="2:11">
      <c r="B557" s="481" t="s">
        <v>1091</v>
      </c>
      <c r="K557" t="s">
        <v>1709</v>
      </c>
    </row>
    <row r="558" spans="2:11">
      <c r="B558" t="s">
        <v>1092</v>
      </c>
      <c r="K558" t="s">
        <v>1710</v>
      </c>
    </row>
    <row r="559" spans="2:11">
      <c r="B559" s="481" t="s">
        <v>1093</v>
      </c>
      <c r="K559" t="s">
        <v>1711</v>
      </c>
    </row>
    <row r="560" spans="2:11">
      <c r="B560" s="481" t="s">
        <v>1094</v>
      </c>
      <c r="K560" t="s">
        <v>1712</v>
      </c>
    </row>
    <row r="561" spans="2:11">
      <c r="B561" t="s">
        <v>1095</v>
      </c>
      <c r="K561" t="s">
        <v>1713</v>
      </c>
    </row>
    <row r="562" spans="2:11">
      <c r="B562" s="481" t="s">
        <v>1096</v>
      </c>
      <c r="K562" t="s">
        <v>1714</v>
      </c>
    </row>
    <row r="563" spans="2:11">
      <c r="B563" s="481" t="s">
        <v>1097</v>
      </c>
      <c r="K563" t="s">
        <v>1715</v>
      </c>
    </row>
    <row r="564" spans="2:11">
      <c r="B564" s="481" t="s">
        <v>1098</v>
      </c>
      <c r="K564" t="s">
        <v>1716</v>
      </c>
    </row>
    <row r="565" spans="2:11">
      <c r="B565" s="481" t="s">
        <v>1099</v>
      </c>
      <c r="K565" t="s">
        <v>1717</v>
      </c>
    </row>
    <row r="566" spans="2:11">
      <c r="B566" s="481" t="s">
        <v>1100</v>
      </c>
      <c r="K566" t="s">
        <v>1718</v>
      </c>
    </row>
    <row r="567" spans="2:11">
      <c r="B567" t="s">
        <v>636</v>
      </c>
      <c r="K567" t="s">
        <v>1719</v>
      </c>
    </row>
    <row r="568" spans="2:11">
      <c r="B568" t="s">
        <v>1101</v>
      </c>
      <c r="K568" t="s">
        <v>1720</v>
      </c>
    </row>
    <row r="569" spans="2:11">
      <c r="B569" t="s">
        <v>1102</v>
      </c>
      <c r="K569" t="s">
        <v>1721</v>
      </c>
    </row>
    <row r="570" spans="2:11">
      <c r="B570" t="s">
        <v>1103</v>
      </c>
      <c r="K570" t="s">
        <v>1722</v>
      </c>
    </row>
    <row r="571" spans="2:11">
      <c r="B571" t="s">
        <v>1104</v>
      </c>
      <c r="K571" t="s">
        <v>1723</v>
      </c>
    </row>
    <row r="572" spans="2:11">
      <c r="B572" s="481" t="s">
        <v>1105</v>
      </c>
      <c r="K572" t="s">
        <v>1724</v>
      </c>
    </row>
    <row r="573" spans="2:11">
      <c r="B573" t="s">
        <v>1106</v>
      </c>
      <c r="K573" t="s">
        <v>1725</v>
      </c>
    </row>
    <row r="574" spans="2:11">
      <c r="B574" t="s">
        <v>1107</v>
      </c>
      <c r="K574" t="s">
        <v>1726</v>
      </c>
    </row>
    <row r="575" spans="2:11">
      <c r="B575" s="481" t="s">
        <v>1108</v>
      </c>
      <c r="K575" t="s">
        <v>1727</v>
      </c>
    </row>
    <row r="576" spans="2:11">
      <c r="B576" s="481" t="s">
        <v>1109</v>
      </c>
      <c r="K576" t="s">
        <v>1728</v>
      </c>
    </row>
    <row r="577" spans="2:11">
      <c r="B577" s="481" t="s">
        <v>1110</v>
      </c>
      <c r="K577" t="s">
        <v>1729</v>
      </c>
    </row>
    <row r="578" spans="2:11">
      <c r="B578" s="481" t="s">
        <v>1111</v>
      </c>
      <c r="K578" t="s">
        <v>1730</v>
      </c>
    </row>
    <row r="579" spans="2:11">
      <c r="B579" t="s">
        <v>1112</v>
      </c>
      <c r="K579" t="s">
        <v>1731</v>
      </c>
    </row>
    <row r="580" spans="2:11">
      <c r="B580" s="481" t="s">
        <v>1113</v>
      </c>
      <c r="K580" t="s">
        <v>1732</v>
      </c>
    </row>
    <row r="581" spans="2:11">
      <c r="B581" t="s">
        <v>1114</v>
      </c>
      <c r="K581" t="s">
        <v>1733</v>
      </c>
    </row>
    <row r="582" spans="2:11">
      <c r="B582" t="s">
        <v>17572</v>
      </c>
      <c r="K582" t="s">
        <v>1734</v>
      </c>
    </row>
    <row r="583" spans="2:11">
      <c r="B583" s="481" t="s">
        <v>1115</v>
      </c>
      <c r="K583" t="s">
        <v>1735</v>
      </c>
    </row>
    <row r="584" spans="2:11">
      <c r="B584" t="s">
        <v>1116</v>
      </c>
      <c r="K584" t="s">
        <v>1736</v>
      </c>
    </row>
    <row r="585" spans="2:11">
      <c r="B585" s="481" t="s">
        <v>1117</v>
      </c>
      <c r="K585" t="s">
        <v>1737</v>
      </c>
    </row>
    <row r="586" spans="2:11">
      <c r="B586" s="481" t="s">
        <v>1118</v>
      </c>
      <c r="K586" t="s">
        <v>1738</v>
      </c>
    </row>
    <row r="587" spans="2:11">
      <c r="B587" s="481" t="s">
        <v>1119</v>
      </c>
      <c r="K587" t="s">
        <v>1739</v>
      </c>
    </row>
    <row r="588" spans="2:11">
      <c r="B588" s="481" t="s">
        <v>1120</v>
      </c>
      <c r="K588" t="s">
        <v>1740</v>
      </c>
    </row>
    <row r="589" spans="2:11">
      <c r="B589" s="481" t="s">
        <v>1121</v>
      </c>
      <c r="K589" t="s">
        <v>1741</v>
      </c>
    </row>
    <row r="590" spans="2:11">
      <c r="B590" s="481" t="s">
        <v>1122</v>
      </c>
      <c r="K590" t="s">
        <v>1742</v>
      </c>
    </row>
    <row r="591" spans="2:11">
      <c r="B591" t="s">
        <v>1123</v>
      </c>
      <c r="K591" t="s">
        <v>1743</v>
      </c>
    </row>
    <row r="592" spans="2:11">
      <c r="B592" t="s">
        <v>1124</v>
      </c>
      <c r="K592" t="s">
        <v>1744</v>
      </c>
    </row>
    <row r="593" spans="2:11">
      <c r="B593" s="481" t="s">
        <v>1125</v>
      </c>
      <c r="K593" t="s">
        <v>1745</v>
      </c>
    </row>
    <row r="594" spans="2:11">
      <c r="B594" s="481" t="s">
        <v>1126</v>
      </c>
      <c r="K594" t="s">
        <v>1746</v>
      </c>
    </row>
    <row r="595" spans="2:11">
      <c r="B595" s="481" t="s">
        <v>1127</v>
      </c>
      <c r="K595" t="s">
        <v>1747</v>
      </c>
    </row>
    <row r="596" spans="2:11">
      <c r="B596" s="481" t="s">
        <v>1128</v>
      </c>
      <c r="K596" t="s">
        <v>1748</v>
      </c>
    </row>
    <row r="597" spans="2:11">
      <c r="B597" s="481" t="s">
        <v>355</v>
      </c>
      <c r="K597" t="s">
        <v>1749</v>
      </c>
    </row>
    <row r="598" spans="2:11">
      <c r="B598" s="481" t="s">
        <v>1129</v>
      </c>
      <c r="K598" t="s">
        <v>1750</v>
      </c>
    </row>
    <row r="599" spans="2:11">
      <c r="B599" s="481" t="s">
        <v>1130</v>
      </c>
      <c r="K599" t="s">
        <v>1751</v>
      </c>
    </row>
    <row r="600" spans="2:11">
      <c r="B600" s="481" t="s">
        <v>1131</v>
      </c>
      <c r="K600" t="s">
        <v>1752</v>
      </c>
    </row>
    <row r="601" spans="2:11">
      <c r="B601" s="481" t="s">
        <v>1132</v>
      </c>
      <c r="K601" t="s">
        <v>1753</v>
      </c>
    </row>
    <row r="602" spans="2:11">
      <c r="B602" t="s">
        <v>1133</v>
      </c>
      <c r="K602" t="s">
        <v>1754</v>
      </c>
    </row>
    <row r="603" spans="2:11">
      <c r="B603" t="s">
        <v>1134</v>
      </c>
      <c r="K603" t="s">
        <v>1755</v>
      </c>
    </row>
    <row r="604" spans="2:11">
      <c r="B604" s="481" t="s">
        <v>1135</v>
      </c>
      <c r="K604" t="s">
        <v>1756</v>
      </c>
    </row>
    <row r="605" spans="2:11">
      <c r="B605" t="s">
        <v>1136</v>
      </c>
      <c r="K605" t="s">
        <v>1757</v>
      </c>
    </row>
    <row r="606" spans="2:11">
      <c r="B606" s="481" t="s">
        <v>1137</v>
      </c>
      <c r="K606" t="s">
        <v>1758</v>
      </c>
    </row>
    <row r="607" spans="2:11">
      <c r="B607" s="481" t="s">
        <v>1138</v>
      </c>
      <c r="K607" t="s">
        <v>1759</v>
      </c>
    </row>
    <row r="608" spans="2:11">
      <c r="B608" s="481" t="s">
        <v>1139</v>
      </c>
      <c r="K608" t="s">
        <v>1760</v>
      </c>
    </row>
    <row r="609" spans="2:11">
      <c r="B609" s="481" t="s">
        <v>1140</v>
      </c>
      <c r="K609" t="s">
        <v>1761</v>
      </c>
    </row>
    <row r="610" spans="2:11">
      <c r="B610" s="481" t="s">
        <v>1141</v>
      </c>
      <c r="K610" t="s">
        <v>1762</v>
      </c>
    </row>
    <row r="611" spans="2:11">
      <c r="B611" s="481" t="s">
        <v>1142</v>
      </c>
      <c r="K611" t="s">
        <v>1763</v>
      </c>
    </row>
    <row r="612" spans="2:11">
      <c r="B612" s="481" t="s">
        <v>17573</v>
      </c>
      <c r="K612" t="s">
        <v>1764</v>
      </c>
    </row>
    <row r="613" spans="2:11">
      <c r="B613" s="481" t="s">
        <v>1143</v>
      </c>
      <c r="K613" t="s">
        <v>1765</v>
      </c>
    </row>
    <row r="614" spans="2:11">
      <c r="B614" s="481" t="s">
        <v>1144</v>
      </c>
      <c r="K614" t="s">
        <v>1766</v>
      </c>
    </row>
    <row r="615" spans="2:11">
      <c r="B615" s="481" t="s">
        <v>1145</v>
      </c>
      <c r="K615" t="s">
        <v>1767</v>
      </c>
    </row>
    <row r="616" spans="2:11">
      <c r="B616" s="481" t="s">
        <v>1146</v>
      </c>
      <c r="K616" t="s">
        <v>1768</v>
      </c>
    </row>
    <row r="617" spans="2:11">
      <c r="B617" t="s">
        <v>1147</v>
      </c>
      <c r="K617" t="s">
        <v>1769</v>
      </c>
    </row>
    <row r="618" spans="2:11">
      <c r="B618" s="481" t="s">
        <v>1148</v>
      </c>
      <c r="K618" t="s">
        <v>1770</v>
      </c>
    </row>
    <row r="619" spans="2:11">
      <c r="B619" s="481" t="s">
        <v>1149</v>
      </c>
      <c r="K619" t="s">
        <v>1771</v>
      </c>
    </row>
    <row r="620" spans="2:11">
      <c r="B620" t="s">
        <v>1150</v>
      </c>
      <c r="K620" t="s">
        <v>1772</v>
      </c>
    </row>
    <row r="621" spans="2:11">
      <c r="B621" s="481" t="s">
        <v>1151</v>
      </c>
      <c r="K621" t="s">
        <v>1773</v>
      </c>
    </row>
    <row r="622" spans="2:11">
      <c r="B622" t="s">
        <v>1152</v>
      </c>
      <c r="K622" t="s">
        <v>1774</v>
      </c>
    </row>
    <row r="623" spans="2:11">
      <c r="B623" t="s">
        <v>1153</v>
      </c>
      <c r="K623" t="s">
        <v>1775</v>
      </c>
    </row>
    <row r="624" spans="2:11">
      <c r="B624" t="s">
        <v>1154</v>
      </c>
      <c r="K624" t="s">
        <v>1776</v>
      </c>
    </row>
    <row r="625" spans="2:11">
      <c r="B625" t="s">
        <v>17574</v>
      </c>
      <c r="K625" t="s">
        <v>1777</v>
      </c>
    </row>
    <row r="626" spans="2:11">
      <c r="B626" s="481" t="s">
        <v>1155</v>
      </c>
      <c r="K626" t="s">
        <v>1778</v>
      </c>
    </row>
    <row r="627" spans="2:11">
      <c r="B627" s="481" t="s">
        <v>1156</v>
      </c>
      <c r="K627" t="s">
        <v>1779</v>
      </c>
    </row>
    <row r="628" spans="2:11">
      <c r="B628" t="s">
        <v>1157</v>
      </c>
      <c r="K628" t="s">
        <v>1780</v>
      </c>
    </row>
    <row r="629" spans="2:11">
      <c r="B629" s="481" t="s">
        <v>1158</v>
      </c>
      <c r="K629" t="s">
        <v>1781</v>
      </c>
    </row>
    <row r="630" spans="2:11">
      <c r="B630" t="s">
        <v>1159</v>
      </c>
      <c r="K630" t="s">
        <v>1782</v>
      </c>
    </row>
    <row r="631" spans="2:11">
      <c r="B631" s="481" t="s">
        <v>1160</v>
      </c>
      <c r="K631" t="s">
        <v>1783</v>
      </c>
    </row>
    <row r="632" spans="2:11">
      <c r="B632" s="481" t="s">
        <v>17575</v>
      </c>
      <c r="K632" t="s">
        <v>1784</v>
      </c>
    </row>
    <row r="633" spans="2:11">
      <c r="B633" s="481" t="s">
        <v>1161</v>
      </c>
      <c r="K633" t="s">
        <v>1785</v>
      </c>
    </row>
    <row r="634" spans="2:11">
      <c r="B634" s="481" t="s">
        <v>1162</v>
      </c>
      <c r="K634" t="s">
        <v>1786</v>
      </c>
    </row>
    <row r="635" spans="2:11">
      <c r="B635" s="481" t="s">
        <v>1163</v>
      </c>
      <c r="K635" t="s">
        <v>1787</v>
      </c>
    </row>
    <row r="636" spans="2:11">
      <c r="B636" s="481" t="s">
        <v>17576</v>
      </c>
      <c r="K636" t="s">
        <v>1788</v>
      </c>
    </row>
    <row r="637" spans="2:11">
      <c r="B637" t="s">
        <v>1164</v>
      </c>
      <c r="K637" t="s">
        <v>1789</v>
      </c>
    </row>
    <row r="638" spans="2:11">
      <c r="B638" t="s">
        <v>1165</v>
      </c>
      <c r="K638" t="s">
        <v>1790</v>
      </c>
    </row>
    <row r="639" spans="2:11">
      <c r="B639" s="481" t="s">
        <v>1166</v>
      </c>
      <c r="K639" t="s">
        <v>1791</v>
      </c>
    </row>
    <row r="640" spans="2:11">
      <c r="B640" s="481" t="s">
        <v>17577</v>
      </c>
      <c r="K640" t="s">
        <v>1792</v>
      </c>
    </row>
    <row r="641" spans="2:11">
      <c r="B641" s="481" t="s">
        <v>1167</v>
      </c>
      <c r="K641" t="s">
        <v>1793</v>
      </c>
    </row>
    <row r="642" spans="2:11">
      <c r="B642" t="s">
        <v>1168</v>
      </c>
      <c r="K642" t="s">
        <v>1794</v>
      </c>
    </row>
    <row r="643" spans="2:11">
      <c r="B643" s="481" t="s">
        <v>1169</v>
      </c>
      <c r="K643" t="s">
        <v>1795</v>
      </c>
    </row>
    <row r="644" spans="2:11">
      <c r="B644" s="481" t="s">
        <v>1170</v>
      </c>
      <c r="K644" t="s">
        <v>1796</v>
      </c>
    </row>
    <row r="645" spans="2:11">
      <c r="B645" s="481"/>
      <c r="K645" t="s">
        <v>1797</v>
      </c>
    </row>
    <row r="646" spans="2:11">
      <c r="B646" s="481"/>
      <c r="K646" t="s">
        <v>1798</v>
      </c>
    </row>
    <row r="647" spans="2:11">
      <c r="B647" s="481"/>
      <c r="K647" t="s">
        <v>1799</v>
      </c>
    </row>
    <row r="648" spans="2:11">
      <c r="K648" t="s">
        <v>1800</v>
      </c>
    </row>
    <row r="649" spans="2:11">
      <c r="B649" s="481"/>
      <c r="K649" t="s">
        <v>1801</v>
      </c>
    </row>
    <row r="650" spans="2:11">
      <c r="B650" s="481"/>
      <c r="K650" t="s">
        <v>1802</v>
      </c>
    </row>
    <row r="651" spans="2:11">
      <c r="B651" s="481"/>
      <c r="K651" t="s">
        <v>1803</v>
      </c>
    </row>
    <row r="652" spans="2:11">
      <c r="B652" s="481"/>
      <c r="K652" t="s">
        <v>1804</v>
      </c>
    </row>
    <row r="653" spans="2:11">
      <c r="B653" s="481"/>
      <c r="K653" t="s">
        <v>1805</v>
      </c>
    </row>
    <row r="654" spans="2:11">
      <c r="B654" s="481"/>
      <c r="K654" t="s">
        <v>1806</v>
      </c>
    </row>
    <row r="655" spans="2:11">
      <c r="B655" s="481"/>
      <c r="K655" t="s">
        <v>1807</v>
      </c>
    </row>
    <row r="656" spans="2:11">
      <c r="B656" s="481"/>
      <c r="K656" t="s">
        <v>1808</v>
      </c>
    </row>
    <row r="657" spans="2:11">
      <c r="B657" s="481"/>
      <c r="K657" t="s">
        <v>1809</v>
      </c>
    </row>
    <row r="658" spans="2:11">
      <c r="B658" s="481"/>
      <c r="K658" t="s">
        <v>1810</v>
      </c>
    </row>
    <row r="659" spans="2:11">
      <c r="B659" s="481"/>
      <c r="K659" t="s">
        <v>1811</v>
      </c>
    </row>
    <row r="660" spans="2:11">
      <c r="B660" s="481"/>
      <c r="K660" t="s">
        <v>1812</v>
      </c>
    </row>
    <row r="661" spans="2:11">
      <c r="K661" t="s">
        <v>1813</v>
      </c>
    </row>
    <row r="662" spans="2:11">
      <c r="B662" s="481"/>
      <c r="K662" t="s">
        <v>1814</v>
      </c>
    </row>
    <row r="663" spans="2:11">
      <c r="B663" s="481"/>
      <c r="K663" t="s">
        <v>1815</v>
      </c>
    </row>
    <row r="664" spans="2:11">
      <c r="B664" s="481"/>
      <c r="K664" t="s">
        <v>1816</v>
      </c>
    </row>
    <row r="665" spans="2:11">
      <c r="B665" s="481"/>
      <c r="K665" t="s">
        <v>1817</v>
      </c>
    </row>
    <row r="666" spans="2:11">
      <c r="B666" s="481"/>
      <c r="K666" t="s">
        <v>1818</v>
      </c>
    </row>
    <row r="667" spans="2:11">
      <c r="B667" s="481"/>
      <c r="K667" t="s">
        <v>1819</v>
      </c>
    </row>
    <row r="668" spans="2:11">
      <c r="K668" t="s">
        <v>1820</v>
      </c>
    </row>
    <row r="669" spans="2:11">
      <c r="B669" s="481"/>
      <c r="K669" t="s">
        <v>1821</v>
      </c>
    </row>
    <row r="670" spans="2:11">
      <c r="B670" s="481"/>
      <c r="K670" t="s">
        <v>1822</v>
      </c>
    </row>
    <row r="671" spans="2:11">
      <c r="K671" t="s">
        <v>1823</v>
      </c>
    </row>
    <row r="672" spans="2:11">
      <c r="K672" t="s">
        <v>1824</v>
      </c>
    </row>
    <row r="673" spans="2:11">
      <c r="K673" t="s">
        <v>1825</v>
      </c>
    </row>
    <row r="674" spans="2:11">
      <c r="K674" t="s">
        <v>1826</v>
      </c>
    </row>
    <row r="675" spans="2:11">
      <c r="K675" t="s">
        <v>1827</v>
      </c>
    </row>
    <row r="676" spans="2:11">
      <c r="B676" s="481"/>
      <c r="K676" t="s">
        <v>1828</v>
      </c>
    </row>
    <row r="677" spans="2:11">
      <c r="B677" s="481"/>
      <c r="K677" t="s">
        <v>1829</v>
      </c>
    </row>
    <row r="678" spans="2:11">
      <c r="K678" t="s">
        <v>1830</v>
      </c>
    </row>
    <row r="679" spans="2:11">
      <c r="B679" s="481"/>
      <c r="K679" t="s">
        <v>1831</v>
      </c>
    </row>
    <row r="680" spans="2:11">
      <c r="B680" s="481"/>
      <c r="K680" t="s">
        <v>1832</v>
      </c>
    </row>
    <row r="681" spans="2:11">
      <c r="B681" s="481"/>
      <c r="K681" t="s">
        <v>1833</v>
      </c>
    </row>
    <row r="682" spans="2:11">
      <c r="B682" s="481"/>
      <c r="K682" t="s">
        <v>1834</v>
      </c>
    </row>
    <row r="683" spans="2:11">
      <c r="K683" t="s">
        <v>17087</v>
      </c>
    </row>
    <row r="684" spans="2:11">
      <c r="B684" s="481"/>
      <c r="K684" t="s">
        <v>17088</v>
      </c>
    </row>
    <row r="685" spans="2:11">
      <c r="B685" s="481"/>
      <c r="K685" t="s">
        <v>17089</v>
      </c>
    </row>
    <row r="686" spans="2:11">
      <c r="B686" s="481"/>
      <c r="K686" t="s">
        <v>17090</v>
      </c>
    </row>
    <row r="687" spans="2:11">
      <c r="B687" s="481"/>
      <c r="K687" t="s">
        <v>1835</v>
      </c>
    </row>
    <row r="688" spans="2:11">
      <c r="B688" s="481"/>
      <c r="K688" t="s">
        <v>1836</v>
      </c>
    </row>
    <row r="689" spans="11:11">
      <c r="K689" t="s">
        <v>1837</v>
      </c>
    </row>
    <row r="690" spans="11:11">
      <c r="K690" t="s">
        <v>1838</v>
      </c>
    </row>
    <row r="691" spans="11:11">
      <c r="K691" t="s">
        <v>1839</v>
      </c>
    </row>
    <row r="692" spans="11:11">
      <c r="K692" t="s">
        <v>1840</v>
      </c>
    </row>
    <row r="693" spans="11:11">
      <c r="K693" t="s">
        <v>1841</v>
      </c>
    </row>
    <row r="694" spans="11:11">
      <c r="K694" t="s">
        <v>1842</v>
      </c>
    </row>
    <row r="695" spans="11:11">
      <c r="K695" t="s">
        <v>1843</v>
      </c>
    </row>
    <row r="696" spans="11:11">
      <c r="K696" t="s">
        <v>1844</v>
      </c>
    </row>
    <row r="697" spans="11:11">
      <c r="K697" t="s">
        <v>1845</v>
      </c>
    </row>
    <row r="698" spans="11:11">
      <c r="K698" t="s">
        <v>1846</v>
      </c>
    </row>
    <row r="699" spans="11:11">
      <c r="K699" t="s">
        <v>1847</v>
      </c>
    </row>
    <row r="700" spans="11:11">
      <c r="K700" t="s">
        <v>1848</v>
      </c>
    </row>
    <row r="701" spans="11:11">
      <c r="K701" t="s">
        <v>1849</v>
      </c>
    </row>
    <row r="702" spans="11:11">
      <c r="K702" t="s">
        <v>1850</v>
      </c>
    </row>
    <row r="703" spans="11:11">
      <c r="K703" t="s">
        <v>1851</v>
      </c>
    </row>
    <row r="704" spans="11:11">
      <c r="K704" t="s">
        <v>1852</v>
      </c>
    </row>
    <row r="705" spans="11:11">
      <c r="K705" t="s">
        <v>1853</v>
      </c>
    </row>
    <row r="706" spans="11:11">
      <c r="K706" t="s">
        <v>1854</v>
      </c>
    </row>
    <row r="707" spans="11:11">
      <c r="K707" t="s">
        <v>1855</v>
      </c>
    </row>
    <row r="708" spans="11:11">
      <c r="K708" t="s">
        <v>1856</v>
      </c>
    </row>
    <row r="709" spans="11:11">
      <c r="K709" t="s">
        <v>1857</v>
      </c>
    </row>
    <row r="710" spans="11:11">
      <c r="K710" t="s">
        <v>1858</v>
      </c>
    </row>
    <row r="711" spans="11:11">
      <c r="K711" t="s">
        <v>1859</v>
      </c>
    </row>
    <row r="712" spans="11:11">
      <c r="K712" t="s">
        <v>1860</v>
      </c>
    </row>
    <row r="713" spans="11:11">
      <c r="K713" t="s">
        <v>1861</v>
      </c>
    </row>
    <row r="714" spans="11:11">
      <c r="K714" t="s">
        <v>1862</v>
      </c>
    </row>
    <row r="715" spans="11:11">
      <c r="K715" t="s">
        <v>1863</v>
      </c>
    </row>
    <row r="716" spans="11:11">
      <c r="K716" t="s">
        <v>1864</v>
      </c>
    </row>
    <row r="717" spans="11:11">
      <c r="K717" t="s">
        <v>1865</v>
      </c>
    </row>
    <row r="718" spans="11:11">
      <c r="K718" t="s">
        <v>1866</v>
      </c>
    </row>
    <row r="719" spans="11:11">
      <c r="K719" t="s">
        <v>1867</v>
      </c>
    </row>
    <row r="720" spans="11:11">
      <c r="K720" t="s">
        <v>1868</v>
      </c>
    </row>
    <row r="721" spans="11:11">
      <c r="K721" t="s">
        <v>1869</v>
      </c>
    </row>
    <row r="722" spans="11:11">
      <c r="K722" t="s">
        <v>1870</v>
      </c>
    </row>
    <row r="723" spans="11:11">
      <c r="K723" t="s">
        <v>1871</v>
      </c>
    </row>
    <row r="724" spans="11:11">
      <c r="K724" t="s">
        <v>1872</v>
      </c>
    </row>
    <row r="725" spans="11:11">
      <c r="K725" t="s">
        <v>1873</v>
      </c>
    </row>
    <row r="726" spans="11:11">
      <c r="K726" t="s">
        <v>1874</v>
      </c>
    </row>
    <row r="727" spans="11:11">
      <c r="K727" t="s">
        <v>1875</v>
      </c>
    </row>
    <row r="728" spans="11:11">
      <c r="K728" t="s">
        <v>1876</v>
      </c>
    </row>
    <row r="729" spans="11:11">
      <c r="K729" t="s">
        <v>1877</v>
      </c>
    </row>
    <row r="730" spans="11:11">
      <c r="K730" t="s">
        <v>1878</v>
      </c>
    </row>
    <row r="731" spans="11:11">
      <c r="K731" t="s">
        <v>1879</v>
      </c>
    </row>
    <row r="732" spans="11:11">
      <c r="K732" t="s">
        <v>1880</v>
      </c>
    </row>
    <row r="733" spans="11:11">
      <c r="K733" t="s">
        <v>1881</v>
      </c>
    </row>
    <row r="734" spans="11:11">
      <c r="K734" t="s">
        <v>1882</v>
      </c>
    </row>
    <row r="735" spans="11:11">
      <c r="K735" t="s">
        <v>1883</v>
      </c>
    </row>
    <row r="736" spans="11:11">
      <c r="K736" t="s">
        <v>1884</v>
      </c>
    </row>
    <row r="737" spans="11:11">
      <c r="K737" t="s">
        <v>1885</v>
      </c>
    </row>
    <row r="738" spans="11:11">
      <c r="K738" t="s">
        <v>1886</v>
      </c>
    </row>
    <row r="739" spans="11:11">
      <c r="K739" t="s">
        <v>1887</v>
      </c>
    </row>
    <row r="740" spans="11:11">
      <c r="K740" t="s">
        <v>1888</v>
      </c>
    </row>
    <row r="741" spans="11:11">
      <c r="K741" t="s">
        <v>1889</v>
      </c>
    </row>
    <row r="742" spans="11:11">
      <c r="K742" t="s">
        <v>1890</v>
      </c>
    </row>
    <row r="743" spans="11:11">
      <c r="K743" t="s">
        <v>1891</v>
      </c>
    </row>
    <row r="744" spans="11:11">
      <c r="K744" t="s">
        <v>1892</v>
      </c>
    </row>
    <row r="745" spans="11:11">
      <c r="K745" t="s">
        <v>1893</v>
      </c>
    </row>
    <row r="746" spans="11:11">
      <c r="K746" t="s">
        <v>1894</v>
      </c>
    </row>
    <row r="747" spans="11:11">
      <c r="K747" t="s">
        <v>1895</v>
      </c>
    </row>
    <row r="748" spans="11:11">
      <c r="K748" t="s">
        <v>1896</v>
      </c>
    </row>
    <row r="749" spans="11:11">
      <c r="K749" t="s">
        <v>1897</v>
      </c>
    </row>
    <row r="750" spans="11:11">
      <c r="K750" t="s">
        <v>1898</v>
      </c>
    </row>
    <row r="751" spans="11:11">
      <c r="K751" t="s">
        <v>1899</v>
      </c>
    </row>
    <row r="752" spans="11:11">
      <c r="K752" t="s">
        <v>1900</v>
      </c>
    </row>
    <row r="753" spans="11:11">
      <c r="K753" t="s">
        <v>1901</v>
      </c>
    </row>
    <row r="754" spans="11:11">
      <c r="K754" t="s">
        <v>1902</v>
      </c>
    </row>
    <row r="755" spans="11:11">
      <c r="K755" t="s">
        <v>1903</v>
      </c>
    </row>
    <row r="756" spans="11:11">
      <c r="K756" t="s">
        <v>1904</v>
      </c>
    </row>
    <row r="757" spans="11:11">
      <c r="K757" t="s">
        <v>1905</v>
      </c>
    </row>
    <row r="758" spans="11:11">
      <c r="K758" t="s">
        <v>1906</v>
      </c>
    </row>
    <row r="759" spans="11:11">
      <c r="K759" t="s">
        <v>1907</v>
      </c>
    </row>
    <row r="760" spans="11:11">
      <c r="K760" t="s">
        <v>1908</v>
      </c>
    </row>
    <row r="761" spans="11:11">
      <c r="K761" t="s">
        <v>1909</v>
      </c>
    </row>
    <row r="762" spans="11:11">
      <c r="K762" t="s">
        <v>1910</v>
      </c>
    </row>
    <row r="763" spans="11:11">
      <c r="K763" t="s">
        <v>1911</v>
      </c>
    </row>
    <row r="764" spans="11:11">
      <c r="K764" t="s">
        <v>1912</v>
      </c>
    </row>
    <row r="765" spans="11:11">
      <c r="K765" t="s">
        <v>1913</v>
      </c>
    </row>
    <row r="766" spans="11:11">
      <c r="K766" t="s">
        <v>1914</v>
      </c>
    </row>
    <row r="767" spans="11:11">
      <c r="K767" t="s">
        <v>1915</v>
      </c>
    </row>
    <row r="768" spans="11:11">
      <c r="K768" t="s">
        <v>1916</v>
      </c>
    </row>
    <row r="769" spans="11:11">
      <c r="K769" t="s">
        <v>1917</v>
      </c>
    </row>
    <row r="770" spans="11:11">
      <c r="K770" t="s">
        <v>1918</v>
      </c>
    </row>
    <row r="771" spans="11:11">
      <c r="K771" t="s">
        <v>1919</v>
      </c>
    </row>
    <row r="772" spans="11:11">
      <c r="K772" t="s">
        <v>1920</v>
      </c>
    </row>
    <row r="773" spans="11:11">
      <c r="K773" t="s">
        <v>1921</v>
      </c>
    </row>
    <row r="774" spans="11:11">
      <c r="K774" t="s">
        <v>1922</v>
      </c>
    </row>
    <row r="775" spans="11:11">
      <c r="K775" t="s">
        <v>1923</v>
      </c>
    </row>
    <row r="776" spans="11:11">
      <c r="K776" t="s">
        <v>1924</v>
      </c>
    </row>
    <row r="777" spans="11:11">
      <c r="K777" t="s">
        <v>1925</v>
      </c>
    </row>
    <row r="778" spans="11:11">
      <c r="K778" t="s">
        <v>1926</v>
      </c>
    </row>
    <row r="779" spans="11:11">
      <c r="K779" t="s">
        <v>1927</v>
      </c>
    </row>
    <row r="780" spans="11:11">
      <c r="K780" t="s">
        <v>1928</v>
      </c>
    </row>
    <row r="781" spans="11:11">
      <c r="K781" t="s">
        <v>1929</v>
      </c>
    </row>
    <row r="782" spans="11:11">
      <c r="K782" t="s">
        <v>1930</v>
      </c>
    </row>
    <row r="783" spans="11:11">
      <c r="K783" t="s">
        <v>1931</v>
      </c>
    </row>
    <row r="784" spans="11:11">
      <c r="K784" t="s">
        <v>1932</v>
      </c>
    </row>
    <row r="785" spans="11:11">
      <c r="K785" t="s">
        <v>1933</v>
      </c>
    </row>
    <row r="786" spans="11:11">
      <c r="K786" t="s">
        <v>1934</v>
      </c>
    </row>
    <row r="787" spans="11:11">
      <c r="K787" t="s">
        <v>1935</v>
      </c>
    </row>
    <row r="788" spans="11:11">
      <c r="K788" t="s">
        <v>1936</v>
      </c>
    </row>
    <row r="789" spans="11:11">
      <c r="K789" t="s">
        <v>1937</v>
      </c>
    </row>
    <row r="790" spans="11:11">
      <c r="K790" t="s">
        <v>1938</v>
      </c>
    </row>
    <row r="791" spans="11:11">
      <c r="K791" t="s">
        <v>1939</v>
      </c>
    </row>
    <row r="792" spans="11:11">
      <c r="K792" t="s">
        <v>1940</v>
      </c>
    </row>
    <row r="793" spans="11:11">
      <c r="K793" t="s">
        <v>1941</v>
      </c>
    </row>
    <row r="794" spans="11:11">
      <c r="K794" t="s">
        <v>1942</v>
      </c>
    </row>
    <row r="795" spans="11:11">
      <c r="K795" t="s">
        <v>1943</v>
      </c>
    </row>
    <row r="796" spans="11:11">
      <c r="K796" t="s">
        <v>1944</v>
      </c>
    </row>
    <row r="797" spans="11:11">
      <c r="K797" t="s">
        <v>1945</v>
      </c>
    </row>
    <row r="798" spans="11:11">
      <c r="K798" t="s">
        <v>1946</v>
      </c>
    </row>
    <row r="799" spans="11:11">
      <c r="K799" t="s">
        <v>1947</v>
      </c>
    </row>
    <row r="800" spans="11:11">
      <c r="K800" t="s">
        <v>1948</v>
      </c>
    </row>
    <row r="801" spans="11:11">
      <c r="K801" t="s">
        <v>1949</v>
      </c>
    </row>
    <row r="802" spans="11:11">
      <c r="K802" t="s">
        <v>1950</v>
      </c>
    </row>
    <row r="803" spans="11:11">
      <c r="K803" t="s">
        <v>1951</v>
      </c>
    </row>
    <row r="804" spans="11:11">
      <c r="K804" t="s">
        <v>1952</v>
      </c>
    </row>
    <row r="805" spans="11:11">
      <c r="K805" t="s">
        <v>1953</v>
      </c>
    </row>
    <row r="806" spans="11:11">
      <c r="K806" t="s">
        <v>1954</v>
      </c>
    </row>
    <row r="807" spans="11:11">
      <c r="K807" t="s">
        <v>1955</v>
      </c>
    </row>
    <row r="808" spans="11:11">
      <c r="K808" t="s">
        <v>1956</v>
      </c>
    </row>
    <row r="809" spans="11:11">
      <c r="K809" t="s">
        <v>1957</v>
      </c>
    </row>
    <row r="810" spans="11:11">
      <c r="K810" t="s">
        <v>1958</v>
      </c>
    </row>
    <row r="811" spans="11:11">
      <c r="K811" t="s">
        <v>1959</v>
      </c>
    </row>
    <row r="812" spans="11:11">
      <c r="K812" t="s">
        <v>1960</v>
      </c>
    </row>
    <row r="813" spans="11:11">
      <c r="K813" t="s">
        <v>1961</v>
      </c>
    </row>
    <row r="814" spans="11:11">
      <c r="K814" t="s">
        <v>1962</v>
      </c>
    </row>
    <row r="815" spans="11:11">
      <c r="K815" t="s">
        <v>1963</v>
      </c>
    </row>
    <row r="816" spans="11:11">
      <c r="K816" t="s">
        <v>1964</v>
      </c>
    </row>
    <row r="817" spans="11:11">
      <c r="K817" t="s">
        <v>1965</v>
      </c>
    </row>
    <row r="818" spans="11:11">
      <c r="K818" t="s">
        <v>1966</v>
      </c>
    </row>
    <row r="819" spans="11:11">
      <c r="K819" t="s">
        <v>1967</v>
      </c>
    </row>
    <row r="820" spans="11:11">
      <c r="K820" t="s">
        <v>1968</v>
      </c>
    </row>
    <row r="821" spans="11:11">
      <c r="K821" t="s">
        <v>1969</v>
      </c>
    </row>
    <row r="822" spans="11:11">
      <c r="K822" t="s">
        <v>1970</v>
      </c>
    </row>
    <row r="823" spans="11:11">
      <c r="K823" t="s">
        <v>1971</v>
      </c>
    </row>
    <row r="824" spans="11:11">
      <c r="K824" t="s">
        <v>1972</v>
      </c>
    </row>
    <row r="825" spans="11:11">
      <c r="K825" t="s">
        <v>1973</v>
      </c>
    </row>
    <row r="826" spans="11:11">
      <c r="K826" t="s">
        <v>1974</v>
      </c>
    </row>
    <row r="827" spans="11:11">
      <c r="K827" t="s">
        <v>1975</v>
      </c>
    </row>
    <row r="828" spans="11:11">
      <c r="K828" t="s">
        <v>1976</v>
      </c>
    </row>
    <row r="829" spans="11:11">
      <c r="K829" t="s">
        <v>1977</v>
      </c>
    </row>
    <row r="830" spans="11:11">
      <c r="K830" t="s">
        <v>1978</v>
      </c>
    </row>
    <row r="831" spans="11:11">
      <c r="K831" t="s">
        <v>1979</v>
      </c>
    </row>
    <row r="832" spans="11:11">
      <c r="K832" t="s">
        <v>1980</v>
      </c>
    </row>
    <row r="833" spans="11:11">
      <c r="K833" t="s">
        <v>1981</v>
      </c>
    </row>
    <row r="834" spans="11:11">
      <c r="K834" t="s">
        <v>1982</v>
      </c>
    </row>
    <row r="835" spans="11:11">
      <c r="K835" t="s">
        <v>1983</v>
      </c>
    </row>
    <row r="836" spans="11:11">
      <c r="K836" t="s">
        <v>1984</v>
      </c>
    </row>
    <row r="837" spans="11:11">
      <c r="K837" t="s">
        <v>1985</v>
      </c>
    </row>
    <row r="838" spans="11:11">
      <c r="K838" t="s">
        <v>1986</v>
      </c>
    </row>
    <row r="839" spans="11:11">
      <c r="K839" t="s">
        <v>1987</v>
      </c>
    </row>
    <row r="840" spans="11:11">
      <c r="K840" t="s">
        <v>1988</v>
      </c>
    </row>
    <row r="841" spans="11:11">
      <c r="K841" t="s">
        <v>1989</v>
      </c>
    </row>
    <row r="842" spans="11:11">
      <c r="K842" t="s">
        <v>1990</v>
      </c>
    </row>
    <row r="843" spans="11:11">
      <c r="K843" t="s">
        <v>1991</v>
      </c>
    </row>
    <row r="844" spans="11:11">
      <c r="K844" t="s">
        <v>1992</v>
      </c>
    </row>
    <row r="845" spans="11:11">
      <c r="K845" t="s">
        <v>1993</v>
      </c>
    </row>
    <row r="846" spans="11:11">
      <c r="K846" t="s">
        <v>1994</v>
      </c>
    </row>
    <row r="847" spans="11:11">
      <c r="K847" t="s">
        <v>1995</v>
      </c>
    </row>
    <row r="848" spans="11:11">
      <c r="K848" t="s">
        <v>1996</v>
      </c>
    </row>
    <row r="849" spans="11:11">
      <c r="K849" t="s">
        <v>1997</v>
      </c>
    </row>
    <row r="850" spans="11:11">
      <c r="K850" t="s">
        <v>1998</v>
      </c>
    </row>
    <row r="851" spans="11:11">
      <c r="K851" t="s">
        <v>1999</v>
      </c>
    </row>
    <row r="852" spans="11:11">
      <c r="K852" t="s">
        <v>2000</v>
      </c>
    </row>
    <row r="853" spans="11:11">
      <c r="K853" t="s">
        <v>2001</v>
      </c>
    </row>
    <row r="854" spans="11:11">
      <c r="K854" t="s">
        <v>2002</v>
      </c>
    </row>
    <row r="855" spans="11:11">
      <c r="K855" t="s">
        <v>2003</v>
      </c>
    </row>
    <row r="856" spans="11:11">
      <c r="K856" t="s">
        <v>2004</v>
      </c>
    </row>
    <row r="857" spans="11:11">
      <c r="K857" t="s">
        <v>2005</v>
      </c>
    </row>
    <row r="858" spans="11:11">
      <c r="K858" t="s">
        <v>2006</v>
      </c>
    </row>
    <row r="859" spans="11:11">
      <c r="K859" t="s">
        <v>2007</v>
      </c>
    </row>
    <row r="860" spans="11:11">
      <c r="K860" t="s">
        <v>2008</v>
      </c>
    </row>
    <row r="861" spans="11:11">
      <c r="K861" t="s">
        <v>2009</v>
      </c>
    </row>
    <row r="862" spans="11:11">
      <c r="K862" t="s">
        <v>2010</v>
      </c>
    </row>
    <row r="863" spans="11:11">
      <c r="K863" t="s">
        <v>2011</v>
      </c>
    </row>
    <row r="864" spans="11:11">
      <c r="K864" t="s">
        <v>2012</v>
      </c>
    </row>
    <row r="865" spans="11:11">
      <c r="K865" t="s">
        <v>2013</v>
      </c>
    </row>
    <row r="866" spans="11:11">
      <c r="K866" t="s">
        <v>2014</v>
      </c>
    </row>
    <row r="867" spans="11:11">
      <c r="K867" t="s">
        <v>2015</v>
      </c>
    </row>
    <row r="868" spans="11:11">
      <c r="K868" t="s">
        <v>2016</v>
      </c>
    </row>
    <row r="869" spans="11:11">
      <c r="K869" t="s">
        <v>2017</v>
      </c>
    </row>
    <row r="870" spans="11:11">
      <c r="K870" t="s">
        <v>2018</v>
      </c>
    </row>
    <row r="871" spans="11:11">
      <c r="K871" t="s">
        <v>2019</v>
      </c>
    </row>
    <row r="872" spans="11:11">
      <c r="K872" t="s">
        <v>2020</v>
      </c>
    </row>
    <row r="873" spans="11:11">
      <c r="K873" t="s">
        <v>2021</v>
      </c>
    </row>
    <row r="874" spans="11:11">
      <c r="K874" t="s">
        <v>2022</v>
      </c>
    </row>
    <row r="875" spans="11:11">
      <c r="K875" t="s">
        <v>2023</v>
      </c>
    </row>
    <row r="876" spans="11:11">
      <c r="K876" t="s">
        <v>2024</v>
      </c>
    </row>
    <row r="877" spans="11:11">
      <c r="K877" t="s">
        <v>2025</v>
      </c>
    </row>
    <row r="878" spans="11:11">
      <c r="K878" t="s">
        <v>2026</v>
      </c>
    </row>
    <row r="879" spans="11:11">
      <c r="K879" t="s">
        <v>2027</v>
      </c>
    </row>
    <row r="880" spans="11:11">
      <c r="K880" t="s">
        <v>2028</v>
      </c>
    </row>
    <row r="881" spans="11:11">
      <c r="K881" t="s">
        <v>2029</v>
      </c>
    </row>
    <row r="882" spans="11:11">
      <c r="K882" t="s">
        <v>2030</v>
      </c>
    </row>
    <row r="883" spans="11:11">
      <c r="K883" t="s">
        <v>2031</v>
      </c>
    </row>
    <row r="884" spans="11:11">
      <c r="K884" t="s">
        <v>2032</v>
      </c>
    </row>
    <row r="885" spans="11:11">
      <c r="K885" t="s">
        <v>2033</v>
      </c>
    </row>
    <row r="886" spans="11:11">
      <c r="K886" t="s">
        <v>2034</v>
      </c>
    </row>
    <row r="887" spans="11:11">
      <c r="K887" t="s">
        <v>2035</v>
      </c>
    </row>
    <row r="888" spans="11:11">
      <c r="K888" t="s">
        <v>2036</v>
      </c>
    </row>
    <row r="889" spans="11:11">
      <c r="K889" t="s">
        <v>2037</v>
      </c>
    </row>
    <row r="890" spans="11:11">
      <c r="K890" t="s">
        <v>2038</v>
      </c>
    </row>
    <row r="891" spans="11:11">
      <c r="K891" t="s">
        <v>2039</v>
      </c>
    </row>
    <row r="892" spans="11:11">
      <c r="K892" t="s">
        <v>2040</v>
      </c>
    </row>
    <row r="893" spans="11:11">
      <c r="K893" t="s">
        <v>2041</v>
      </c>
    </row>
    <row r="894" spans="11:11">
      <c r="K894" t="s">
        <v>2042</v>
      </c>
    </row>
    <row r="895" spans="11:11">
      <c r="K895" t="s">
        <v>2043</v>
      </c>
    </row>
    <row r="896" spans="11:11">
      <c r="K896" t="s">
        <v>2044</v>
      </c>
    </row>
    <row r="897" spans="11:11">
      <c r="K897" t="s">
        <v>2045</v>
      </c>
    </row>
    <row r="898" spans="11:11">
      <c r="K898" t="s">
        <v>2046</v>
      </c>
    </row>
    <row r="899" spans="11:11">
      <c r="K899" t="s">
        <v>2047</v>
      </c>
    </row>
    <row r="900" spans="11:11">
      <c r="K900" t="s">
        <v>2048</v>
      </c>
    </row>
    <row r="901" spans="11:11">
      <c r="K901" t="s">
        <v>2049</v>
      </c>
    </row>
    <row r="902" spans="11:11">
      <c r="K902" t="s">
        <v>2050</v>
      </c>
    </row>
    <row r="903" spans="11:11">
      <c r="K903" t="s">
        <v>2051</v>
      </c>
    </row>
    <row r="904" spans="11:11">
      <c r="K904" t="s">
        <v>2052</v>
      </c>
    </row>
    <row r="905" spans="11:11">
      <c r="K905" t="s">
        <v>2053</v>
      </c>
    </row>
    <row r="906" spans="11:11">
      <c r="K906" t="s">
        <v>2054</v>
      </c>
    </row>
    <row r="907" spans="11:11">
      <c r="K907" t="s">
        <v>2055</v>
      </c>
    </row>
    <row r="908" spans="11:11">
      <c r="K908" t="s">
        <v>2056</v>
      </c>
    </row>
    <row r="909" spans="11:11">
      <c r="K909" t="s">
        <v>2057</v>
      </c>
    </row>
    <row r="910" spans="11:11">
      <c r="K910" t="s">
        <v>2058</v>
      </c>
    </row>
    <row r="911" spans="11:11">
      <c r="K911" t="s">
        <v>2059</v>
      </c>
    </row>
    <row r="912" spans="11:11">
      <c r="K912" t="s">
        <v>2060</v>
      </c>
    </row>
    <row r="913" spans="11:11">
      <c r="K913" t="s">
        <v>2061</v>
      </c>
    </row>
    <row r="914" spans="11:11">
      <c r="K914" t="s">
        <v>2062</v>
      </c>
    </row>
    <row r="915" spans="11:11">
      <c r="K915" t="s">
        <v>2063</v>
      </c>
    </row>
    <row r="916" spans="11:11">
      <c r="K916" t="s">
        <v>2064</v>
      </c>
    </row>
    <row r="917" spans="11:11">
      <c r="K917" t="s">
        <v>2065</v>
      </c>
    </row>
    <row r="918" spans="11:11">
      <c r="K918" t="s">
        <v>2066</v>
      </c>
    </row>
    <row r="919" spans="11:11">
      <c r="K919" t="s">
        <v>2067</v>
      </c>
    </row>
    <row r="920" spans="11:11">
      <c r="K920" t="s">
        <v>2068</v>
      </c>
    </row>
    <row r="921" spans="11:11">
      <c r="K921" t="s">
        <v>2069</v>
      </c>
    </row>
    <row r="922" spans="11:11">
      <c r="K922" t="s">
        <v>2070</v>
      </c>
    </row>
    <row r="923" spans="11:11">
      <c r="K923" t="s">
        <v>2071</v>
      </c>
    </row>
    <row r="924" spans="11:11">
      <c r="K924" t="s">
        <v>2072</v>
      </c>
    </row>
    <row r="925" spans="11:11">
      <c r="K925" t="s">
        <v>2073</v>
      </c>
    </row>
    <row r="926" spans="11:11">
      <c r="K926" t="s">
        <v>2074</v>
      </c>
    </row>
    <row r="927" spans="11:11">
      <c r="K927" t="s">
        <v>2075</v>
      </c>
    </row>
    <row r="928" spans="11:11">
      <c r="K928" t="s">
        <v>2076</v>
      </c>
    </row>
    <row r="929" spans="11:11">
      <c r="K929" t="s">
        <v>2077</v>
      </c>
    </row>
    <row r="930" spans="11:11">
      <c r="K930" t="s">
        <v>2078</v>
      </c>
    </row>
    <row r="931" spans="11:11">
      <c r="K931" t="s">
        <v>2079</v>
      </c>
    </row>
    <row r="932" spans="11:11">
      <c r="K932" t="s">
        <v>2080</v>
      </c>
    </row>
    <row r="933" spans="11:11">
      <c r="K933" t="s">
        <v>2081</v>
      </c>
    </row>
    <row r="934" spans="11:11">
      <c r="K934" t="s">
        <v>2082</v>
      </c>
    </row>
    <row r="935" spans="11:11">
      <c r="K935" t="s">
        <v>2083</v>
      </c>
    </row>
    <row r="936" spans="11:11">
      <c r="K936" t="s">
        <v>2084</v>
      </c>
    </row>
    <row r="937" spans="11:11">
      <c r="K937" t="s">
        <v>2085</v>
      </c>
    </row>
    <row r="938" spans="11:11">
      <c r="K938" t="s">
        <v>2086</v>
      </c>
    </row>
    <row r="939" spans="11:11">
      <c r="K939" t="s">
        <v>2087</v>
      </c>
    </row>
    <row r="940" spans="11:11">
      <c r="K940" t="s">
        <v>2088</v>
      </c>
    </row>
    <row r="941" spans="11:11">
      <c r="K941" t="s">
        <v>2089</v>
      </c>
    </row>
    <row r="942" spans="11:11">
      <c r="K942" t="s">
        <v>2090</v>
      </c>
    </row>
    <row r="943" spans="11:11">
      <c r="K943" t="s">
        <v>2091</v>
      </c>
    </row>
    <row r="944" spans="11:11">
      <c r="K944" t="s">
        <v>2092</v>
      </c>
    </row>
    <row r="945" spans="11:11">
      <c r="K945" t="s">
        <v>2093</v>
      </c>
    </row>
    <row r="946" spans="11:11">
      <c r="K946" t="s">
        <v>2094</v>
      </c>
    </row>
    <row r="947" spans="11:11">
      <c r="K947" t="s">
        <v>2095</v>
      </c>
    </row>
    <row r="948" spans="11:11">
      <c r="K948" t="s">
        <v>2096</v>
      </c>
    </row>
    <row r="949" spans="11:11">
      <c r="K949" t="s">
        <v>2097</v>
      </c>
    </row>
    <row r="950" spans="11:11">
      <c r="K950" t="s">
        <v>2098</v>
      </c>
    </row>
    <row r="951" spans="11:11">
      <c r="K951" t="s">
        <v>2099</v>
      </c>
    </row>
    <row r="952" spans="11:11">
      <c r="K952" t="s">
        <v>2100</v>
      </c>
    </row>
    <row r="953" spans="11:11">
      <c r="K953" t="s">
        <v>2101</v>
      </c>
    </row>
    <row r="954" spans="11:11">
      <c r="K954" t="s">
        <v>2102</v>
      </c>
    </row>
    <row r="955" spans="11:11">
      <c r="K955" t="s">
        <v>2103</v>
      </c>
    </row>
    <row r="956" spans="11:11">
      <c r="K956" t="s">
        <v>2104</v>
      </c>
    </row>
    <row r="957" spans="11:11">
      <c r="K957" t="s">
        <v>2105</v>
      </c>
    </row>
    <row r="958" spans="11:11">
      <c r="K958" t="s">
        <v>2106</v>
      </c>
    </row>
    <row r="959" spans="11:11">
      <c r="K959" t="s">
        <v>2107</v>
      </c>
    </row>
    <row r="960" spans="11:11">
      <c r="K960" t="s">
        <v>2108</v>
      </c>
    </row>
    <row r="961" spans="11:11">
      <c r="K961" t="s">
        <v>2109</v>
      </c>
    </row>
    <row r="962" spans="11:11">
      <c r="K962" t="s">
        <v>2110</v>
      </c>
    </row>
    <row r="963" spans="11:11">
      <c r="K963" t="s">
        <v>2111</v>
      </c>
    </row>
    <row r="964" spans="11:11">
      <c r="K964" t="s">
        <v>2112</v>
      </c>
    </row>
    <row r="965" spans="11:11">
      <c r="K965" t="s">
        <v>2113</v>
      </c>
    </row>
    <row r="966" spans="11:11">
      <c r="K966" t="s">
        <v>2114</v>
      </c>
    </row>
    <row r="967" spans="11:11">
      <c r="K967" t="s">
        <v>2115</v>
      </c>
    </row>
    <row r="968" spans="11:11">
      <c r="K968" t="s">
        <v>2116</v>
      </c>
    </row>
    <row r="969" spans="11:11">
      <c r="K969" t="s">
        <v>2117</v>
      </c>
    </row>
    <row r="970" spans="11:11">
      <c r="K970" t="s">
        <v>2118</v>
      </c>
    </row>
    <row r="971" spans="11:11">
      <c r="K971" t="s">
        <v>2119</v>
      </c>
    </row>
    <row r="972" spans="11:11">
      <c r="K972" t="s">
        <v>2120</v>
      </c>
    </row>
    <row r="973" spans="11:11">
      <c r="K973" t="s">
        <v>2121</v>
      </c>
    </row>
    <row r="974" spans="11:11">
      <c r="K974" t="s">
        <v>2122</v>
      </c>
    </row>
    <row r="975" spans="11:11">
      <c r="K975" t="s">
        <v>2123</v>
      </c>
    </row>
    <row r="976" spans="11:11">
      <c r="K976" t="s">
        <v>2124</v>
      </c>
    </row>
    <row r="977" spans="11:11">
      <c r="K977" t="s">
        <v>2125</v>
      </c>
    </row>
    <row r="978" spans="11:11">
      <c r="K978" t="s">
        <v>2126</v>
      </c>
    </row>
    <row r="979" spans="11:11">
      <c r="K979" t="s">
        <v>2127</v>
      </c>
    </row>
    <row r="980" spans="11:11">
      <c r="K980" t="s">
        <v>2128</v>
      </c>
    </row>
    <row r="981" spans="11:11">
      <c r="K981" t="s">
        <v>2129</v>
      </c>
    </row>
    <row r="982" spans="11:11">
      <c r="K982" t="s">
        <v>2130</v>
      </c>
    </row>
    <row r="983" spans="11:11">
      <c r="K983" t="s">
        <v>2131</v>
      </c>
    </row>
    <row r="984" spans="11:11">
      <c r="K984" t="s">
        <v>2132</v>
      </c>
    </row>
    <row r="985" spans="11:11">
      <c r="K985" t="s">
        <v>2133</v>
      </c>
    </row>
    <row r="986" spans="11:11">
      <c r="K986" t="s">
        <v>2134</v>
      </c>
    </row>
    <row r="987" spans="11:11">
      <c r="K987" t="s">
        <v>2135</v>
      </c>
    </row>
    <row r="988" spans="11:11">
      <c r="K988" t="s">
        <v>2136</v>
      </c>
    </row>
    <row r="989" spans="11:11">
      <c r="K989" t="s">
        <v>2137</v>
      </c>
    </row>
    <row r="990" spans="11:11">
      <c r="K990" t="s">
        <v>2138</v>
      </c>
    </row>
    <row r="991" spans="11:11">
      <c r="K991" t="s">
        <v>2139</v>
      </c>
    </row>
    <row r="992" spans="11:11">
      <c r="K992" t="s">
        <v>2140</v>
      </c>
    </row>
    <row r="993" spans="11:11">
      <c r="K993" t="s">
        <v>2141</v>
      </c>
    </row>
    <row r="994" spans="11:11">
      <c r="K994" t="s">
        <v>2142</v>
      </c>
    </row>
    <row r="995" spans="11:11">
      <c r="K995" t="s">
        <v>2143</v>
      </c>
    </row>
    <row r="996" spans="11:11">
      <c r="K996" t="s">
        <v>2144</v>
      </c>
    </row>
    <row r="997" spans="11:11">
      <c r="K997" t="s">
        <v>2145</v>
      </c>
    </row>
    <row r="998" spans="11:11">
      <c r="K998" t="s">
        <v>2146</v>
      </c>
    </row>
    <row r="999" spans="11:11">
      <c r="K999" t="s">
        <v>17091</v>
      </c>
    </row>
    <row r="1000" spans="11:11">
      <c r="K1000" t="s">
        <v>17092</v>
      </c>
    </row>
    <row r="1001" spans="11:11">
      <c r="K1001" t="s">
        <v>2147</v>
      </c>
    </row>
    <row r="1002" spans="11:11">
      <c r="K1002" t="s">
        <v>2148</v>
      </c>
    </row>
    <row r="1003" spans="11:11">
      <c r="K1003" t="s">
        <v>2149</v>
      </c>
    </row>
    <row r="1004" spans="11:11">
      <c r="K1004" t="s">
        <v>2150</v>
      </c>
    </row>
    <row r="1005" spans="11:11">
      <c r="K1005" t="s">
        <v>2151</v>
      </c>
    </row>
    <row r="1006" spans="11:11">
      <c r="K1006" t="s">
        <v>2152</v>
      </c>
    </row>
    <row r="1007" spans="11:11">
      <c r="K1007" t="s">
        <v>2153</v>
      </c>
    </row>
    <row r="1008" spans="11:11">
      <c r="K1008" t="s">
        <v>2154</v>
      </c>
    </row>
    <row r="1009" spans="11:11">
      <c r="K1009" t="s">
        <v>2155</v>
      </c>
    </row>
    <row r="1010" spans="11:11">
      <c r="K1010" t="s">
        <v>2156</v>
      </c>
    </row>
    <row r="1011" spans="11:11">
      <c r="K1011" t="s">
        <v>2157</v>
      </c>
    </row>
    <row r="1012" spans="11:11">
      <c r="K1012" t="s">
        <v>2158</v>
      </c>
    </row>
    <row r="1013" spans="11:11">
      <c r="K1013" t="s">
        <v>2159</v>
      </c>
    </row>
    <row r="1014" spans="11:11">
      <c r="K1014" t="s">
        <v>2160</v>
      </c>
    </row>
    <row r="1015" spans="11:11">
      <c r="K1015" t="s">
        <v>2161</v>
      </c>
    </row>
    <row r="1016" spans="11:11">
      <c r="K1016" t="s">
        <v>2162</v>
      </c>
    </row>
    <row r="1017" spans="11:11">
      <c r="K1017" t="s">
        <v>2163</v>
      </c>
    </row>
    <row r="1018" spans="11:11">
      <c r="K1018" t="s">
        <v>2164</v>
      </c>
    </row>
    <row r="1019" spans="11:11">
      <c r="K1019" t="s">
        <v>2165</v>
      </c>
    </row>
    <row r="1020" spans="11:11">
      <c r="K1020" t="s">
        <v>2166</v>
      </c>
    </row>
    <row r="1021" spans="11:11">
      <c r="K1021" t="s">
        <v>2167</v>
      </c>
    </row>
    <row r="1022" spans="11:11">
      <c r="K1022" t="s">
        <v>2168</v>
      </c>
    </row>
    <row r="1023" spans="11:11">
      <c r="K1023" t="s">
        <v>2169</v>
      </c>
    </row>
    <row r="1024" spans="11:11">
      <c r="K1024" t="s">
        <v>2170</v>
      </c>
    </row>
    <row r="1025" spans="11:11">
      <c r="K1025" t="s">
        <v>2171</v>
      </c>
    </row>
    <row r="1026" spans="11:11">
      <c r="K1026" t="s">
        <v>2172</v>
      </c>
    </row>
    <row r="1027" spans="11:11">
      <c r="K1027" t="s">
        <v>2173</v>
      </c>
    </row>
    <row r="1028" spans="11:11">
      <c r="K1028" t="s">
        <v>2174</v>
      </c>
    </row>
    <row r="1029" spans="11:11">
      <c r="K1029" t="s">
        <v>2175</v>
      </c>
    </row>
    <row r="1030" spans="11:11">
      <c r="K1030" t="s">
        <v>2176</v>
      </c>
    </row>
    <row r="1031" spans="11:11">
      <c r="K1031" t="s">
        <v>2177</v>
      </c>
    </row>
    <row r="1032" spans="11:11">
      <c r="K1032" t="s">
        <v>2178</v>
      </c>
    </row>
    <row r="1033" spans="11:11">
      <c r="K1033" t="s">
        <v>2179</v>
      </c>
    </row>
    <row r="1034" spans="11:11">
      <c r="K1034" t="s">
        <v>2180</v>
      </c>
    </row>
    <row r="1035" spans="11:11">
      <c r="K1035" t="s">
        <v>2181</v>
      </c>
    </row>
    <row r="1036" spans="11:11">
      <c r="K1036" t="s">
        <v>2182</v>
      </c>
    </row>
    <row r="1037" spans="11:11">
      <c r="K1037" t="s">
        <v>2183</v>
      </c>
    </row>
    <row r="1038" spans="11:11">
      <c r="K1038" t="s">
        <v>2184</v>
      </c>
    </row>
    <row r="1039" spans="11:11">
      <c r="K1039" t="s">
        <v>2185</v>
      </c>
    </row>
    <row r="1040" spans="11:11">
      <c r="K1040" t="s">
        <v>2186</v>
      </c>
    </row>
    <row r="1041" spans="11:11">
      <c r="K1041" t="s">
        <v>2187</v>
      </c>
    </row>
    <row r="1042" spans="11:11">
      <c r="K1042" t="s">
        <v>2188</v>
      </c>
    </row>
    <row r="1043" spans="11:11">
      <c r="K1043" t="s">
        <v>2189</v>
      </c>
    </row>
    <row r="1044" spans="11:11">
      <c r="K1044" t="s">
        <v>2190</v>
      </c>
    </row>
    <row r="1045" spans="11:11">
      <c r="K1045" t="s">
        <v>2191</v>
      </c>
    </row>
    <row r="1046" spans="11:11">
      <c r="K1046" t="s">
        <v>2192</v>
      </c>
    </row>
    <row r="1047" spans="11:11">
      <c r="K1047" t="s">
        <v>2193</v>
      </c>
    </row>
    <row r="1048" spans="11:11">
      <c r="K1048" t="s">
        <v>2194</v>
      </c>
    </row>
    <row r="1049" spans="11:11">
      <c r="K1049" t="s">
        <v>2195</v>
      </c>
    </row>
    <row r="1050" spans="11:11">
      <c r="K1050" t="s">
        <v>2196</v>
      </c>
    </row>
    <row r="1051" spans="11:11">
      <c r="K1051" t="s">
        <v>2197</v>
      </c>
    </row>
    <row r="1052" spans="11:11">
      <c r="K1052" t="s">
        <v>2198</v>
      </c>
    </row>
    <row r="1053" spans="11:11">
      <c r="K1053" t="s">
        <v>2199</v>
      </c>
    </row>
    <row r="1054" spans="11:11">
      <c r="K1054" t="s">
        <v>2200</v>
      </c>
    </row>
    <row r="1055" spans="11:11">
      <c r="K1055" t="s">
        <v>2201</v>
      </c>
    </row>
    <row r="1056" spans="11:11">
      <c r="K1056" t="s">
        <v>2202</v>
      </c>
    </row>
    <row r="1057" spans="11:11">
      <c r="K1057" t="s">
        <v>2203</v>
      </c>
    </row>
    <row r="1058" spans="11:11">
      <c r="K1058" t="s">
        <v>2204</v>
      </c>
    </row>
    <row r="1059" spans="11:11">
      <c r="K1059" t="s">
        <v>2205</v>
      </c>
    </row>
    <row r="1060" spans="11:11">
      <c r="K1060" t="s">
        <v>2206</v>
      </c>
    </row>
    <row r="1061" spans="11:11">
      <c r="K1061" t="s">
        <v>2207</v>
      </c>
    </row>
    <row r="1062" spans="11:11">
      <c r="K1062" t="s">
        <v>2208</v>
      </c>
    </row>
    <row r="1063" spans="11:11">
      <c r="K1063" t="s">
        <v>2209</v>
      </c>
    </row>
    <row r="1064" spans="11:11">
      <c r="K1064" t="s">
        <v>2210</v>
      </c>
    </row>
    <row r="1065" spans="11:11">
      <c r="K1065" t="s">
        <v>2211</v>
      </c>
    </row>
    <row r="1066" spans="11:11">
      <c r="K1066" t="s">
        <v>2212</v>
      </c>
    </row>
    <row r="1067" spans="11:11">
      <c r="K1067" t="s">
        <v>2213</v>
      </c>
    </row>
    <row r="1068" spans="11:11">
      <c r="K1068" t="s">
        <v>2214</v>
      </c>
    </row>
    <row r="1069" spans="11:11">
      <c r="K1069" t="s">
        <v>2215</v>
      </c>
    </row>
    <row r="1070" spans="11:11">
      <c r="K1070" t="s">
        <v>2216</v>
      </c>
    </row>
    <row r="1071" spans="11:11">
      <c r="K1071" t="s">
        <v>2217</v>
      </c>
    </row>
    <row r="1072" spans="11:11">
      <c r="K1072" t="s">
        <v>2218</v>
      </c>
    </row>
    <row r="1073" spans="11:11">
      <c r="K1073" t="s">
        <v>2219</v>
      </c>
    </row>
    <row r="1074" spans="11:11">
      <c r="K1074" t="s">
        <v>2220</v>
      </c>
    </row>
    <row r="1075" spans="11:11">
      <c r="K1075" t="s">
        <v>2221</v>
      </c>
    </row>
    <row r="1076" spans="11:11">
      <c r="K1076" t="s">
        <v>2222</v>
      </c>
    </row>
    <row r="1077" spans="11:11">
      <c r="K1077" t="s">
        <v>2223</v>
      </c>
    </row>
    <row r="1078" spans="11:11">
      <c r="K1078" t="s">
        <v>2224</v>
      </c>
    </row>
    <row r="1079" spans="11:11">
      <c r="K1079" t="s">
        <v>2225</v>
      </c>
    </row>
    <row r="1080" spans="11:11">
      <c r="K1080" t="s">
        <v>2226</v>
      </c>
    </row>
    <row r="1081" spans="11:11">
      <c r="K1081" t="s">
        <v>2227</v>
      </c>
    </row>
    <row r="1082" spans="11:11">
      <c r="K1082" t="s">
        <v>2228</v>
      </c>
    </row>
    <row r="1083" spans="11:11">
      <c r="K1083" t="s">
        <v>2229</v>
      </c>
    </row>
    <row r="1084" spans="11:11">
      <c r="K1084" t="s">
        <v>2230</v>
      </c>
    </row>
    <row r="1085" spans="11:11">
      <c r="K1085" t="s">
        <v>2231</v>
      </c>
    </row>
    <row r="1086" spans="11:11">
      <c r="K1086" t="s">
        <v>2232</v>
      </c>
    </row>
    <row r="1087" spans="11:11">
      <c r="K1087" t="s">
        <v>2233</v>
      </c>
    </row>
    <row r="1088" spans="11:11">
      <c r="K1088" t="s">
        <v>2234</v>
      </c>
    </row>
    <row r="1089" spans="11:11">
      <c r="K1089" t="s">
        <v>2235</v>
      </c>
    </row>
    <row r="1090" spans="11:11">
      <c r="K1090" t="s">
        <v>2236</v>
      </c>
    </row>
    <row r="1091" spans="11:11">
      <c r="K1091" t="s">
        <v>2237</v>
      </c>
    </row>
    <row r="1092" spans="11:11">
      <c r="K1092" t="s">
        <v>2238</v>
      </c>
    </row>
    <row r="1093" spans="11:11">
      <c r="K1093" t="s">
        <v>2239</v>
      </c>
    </row>
    <row r="1094" spans="11:11">
      <c r="K1094" t="s">
        <v>2240</v>
      </c>
    </row>
    <row r="1095" spans="11:11">
      <c r="K1095" t="s">
        <v>2241</v>
      </c>
    </row>
    <row r="1096" spans="11:11">
      <c r="K1096" t="s">
        <v>2242</v>
      </c>
    </row>
    <row r="1097" spans="11:11">
      <c r="K1097" t="s">
        <v>2243</v>
      </c>
    </row>
    <row r="1098" spans="11:11">
      <c r="K1098" t="s">
        <v>2244</v>
      </c>
    </row>
    <row r="1099" spans="11:11">
      <c r="K1099" t="s">
        <v>2245</v>
      </c>
    </row>
    <row r="1100" spans="11:11">
      <c r="K1100" t="s">
        <v>2246</v>
      </c>
    </row>
    <row r="1101" spans="11:11">
      <c r="K1101" t="s">
        <v>2247</v>
      </c>
    </row>
    <row r="1102" spans="11:11">
      <c r="K1102" t="s">
        <v>2248</v>
      </c>
    </row>
    <row r="1103" spans="11:11">
      <c r="K1103" t="s">
        <v>2249</v>
      </c>
    </row>
    <row r="1104" spans="11:11">
      <c r="K1104" t="s">
        <v>2250</v>
      </c>
    </row>
    <row r="1105" spans="11:11">
      <c r="K1105" t="s">
        <v>2251</v>
      </c>
    </row>
    <row r="1106" spans="11:11">
      <c r="K1106" t="s">
        <v>2252</v>
      </c>
    </row>
    <row r="1107" spans="11:11">
      <c r="K1107" t="s">
        <v>2253</v>
      </c>
    </row>
    <row r="1108" spans="11:11">
      <c r="K1108" t="s">
        <v>2254</v>
      </c>
    </row>
    <row r="1109" spans="11:11">
      <c r="K1109" t="s">
        <v>2255</v>
      </c>
    </row>
    <row r="1110" spans="11:11">
      <c r="K1110" t="s">
        <v>2256</v>
      </c>
    </row>
    <row r="1111" spans="11:11">
      <c r="K1111" t="s">
        <v>2257</v>
      </c>
    </row>
    <row r="1112" spans="11:11">
      <c r="K1112" t="s">
        <v>2258</v>
      </c>
    </row>
    <row r="1113" spans="11:11">
      <c r="K1113" t="s">
        <v>2259</v>
      </c>
    </row>
    <row r="1114" spans="11:11">
      <c r="K1114" t="s">
        <v>2260</v>
      </c>
    </row>
    <row r="1115" spans="11:11">
      <c r="K1115" t="s">
        <v>2261</v>
      </c>
    </row>
    <row r="1116" spans="11:11">
      <c r="K1116" t="s">
        <v>2262</v>
      </c>
    </row>
    <row r="1117" spans="11:11">
      <c r="K1117" t="s">
        <v>2263</v>
      </c>
    </row>
    <row r="1118" spans="11:11">
      <c r="K1118" t="s">
        <v>2264</v>
      </c>
    </row>
    <row r="1119" spans="11:11">
      <c r="K1119" t="s">
        <v>2265</v>
      </c>
    </row>
    <row r="1120" spans="11:11">
      <c r="K1120" t="s">
        <v>2266</v>
      </c>
    </row>
    <row r="1121" spans="11:11">
      <c r="K1121" t="s">
        <v>2267</v>
      </c>
    </row>
    <row r="1122" spans="11:11">
      <c r="K1122" t="s">
        <v>2268</v>
      </c>
    </row>
    <row r="1123" spans="11:11">
      <c r="K1123" t="s">
        <v>2269</v>
      </c>
    </row>
    <row r="1124" spans="11:11">
      <c r="K1124" t="s">
        <v>2270</v>
      </c>
    </row>
    <row r="1125" spans="11:11">
      <c r="K1125" t="s">
        <v>2271</v>
      </c>
    </row>
    <row r="1126" spans="11:11">
      <c r="K1126" t="s">
        <v>2272</v>
      </c>
    </row>
    <row r="1127" spans="11:11">
      <c r="K1127" t="s">
        <v>2273</v>
      </c>
    </row>
    <row r="1128" spans="11:11">
      <c r="K1128" t="s">
        <v>2274</v>
      </c>
    </row>
    <row r="1129" spans="11:11">
      <c r="K1129" t="s">
        <v>2275</v>
      </c>
    </row>
    <row r="1130" spans="11:11">
      <c r="K1130" t="s">
        <v>2276</v>
      </c>
    </row>
    <row r="1131" spans="11:11">
      <c r="K1131" t="s">
        <v>2277</v>
      </c>
    </row>
    <row r="1132" spans="11:11">
      <c r="K1132" t="s">
        <v>2278</v>
      </c>
    </row>
    <row r="1133" spans="11:11">
      <c r="K1133" t="s">
        <v>2279</v>
      </c>
    </row>
    <row r="1134" spans="11:11">
      <c r="K1134" t="s">
        <v>2280</v>
      </c>
    </row>
    <row r="1135" spans="11:11">
      <c r="K1135" t="s">
        <v>2281</v>
      </c>
    </row>
    <row r="1136" spans="11:11">
      <c r="K1136" t="s">
        <v>2282</v>
      </c>
    </row>
    <row r="1137" spans="11:11">
      <c r="K1137" t="s">
        <v>2283</v>
      </c>
    </row>
    <row r="1138" spans="11:11">
      <c r="K1138" t="s">
        <v>2284</v>
      </c>
    </row>
    <row r="1139" spans="11:11">
      <c r="K1139" t="s">
        <v>2285</v>
      </c>
    </row>
    <row r="1140" spans="11:11">
      <c r="K1140" t="s">
        <v>2286</v>
      </c>
    </row>
    <row r="1141" spans="11:11">
      <c r="K1141" t="s">
        <v>2287</v>
      </c>
    </row>
    <row r="1142" spans="11:11">
      <c r="K1142" t="s">
        <v>2288</v>
      </c>
    </row>
    <row r="1143" spans="11:11">
      <c r="K1143" t="s">
        <v>2289</v>
      </c>
    </row>
    <row r="1144" spans="11:11">
      <c r="K1144" t="s">
        <v>2290</v>
      </c>
    </row>
    <row r="1145" spans="11:11">
      <c r="K1145" t="s">
        <v>2291</v>
      </c>
    </row>
    <row r="1146" spans="11:11">
      <c r="K1146" t="s">
        <v>2292</v>
      </c>
    </row>
    <row r="1147" spans="11:11">
      <c r="K1147" t="s">
        <v>2293</v>
      </c>
    </row>
    <row r="1148" spans="11:11">
      <c r="K1148" t="s">
        <v>2294</v>
      </c>
    </row>
    <row r="1149" spans="11:11">
      <c r="K1149" t="s">
        <v>2295</v>
      </c>
    </row>
    <row r="1150" spans="11:11">
      <c r="K1150" t="s">
        <v>2296</v>
      </c>
    </row>
    <row r="1151" spans="11:11">
      <c r="K1151" t="s">
        <v>2297</v>
      </c>
    </row>
    <row r="1152" spans="11:11">
      <c r="K1152" t="s">
        <v>2298</v>
      </c>
    </row>
    <row r="1153" spans="11:11">
      <c r="K1153" t="s">
        <v>2299</v>
      </c>
    </row>
    <row r="1154" spans="11:11">
      <c r="K1154" t="s">
        <v>2300</v>
      </c>
    </row>
    <row r="1155" spans="11:11">
      <c r="K1155" t="s">
        <v>2301</v>
      </c>
    </row>
    <row r="1156" spans="11:11">
      <c r="K1156" t="s">
        <v>2302</v>
      </c>
    </row>
    <row r="1157" spans="11:11">
      <c r="K1157" t="s">
        <v>2303</v>
      </c>
    </row>
    <row r="1158" spans="11:11">
      <c r="K1158" t="s">
        <v>2304</v>
      </c>
    </row>
    <row r="1159" spans="11:11">
      <c r="K1159" t="s">
        <v>2305</v>
      </c>
    </row>
    <row r="1160" spans="11:11">
      <c r="K1160" t="s">
        <v>2306</v>
      </c>
    </row>
    <row r="1161" spans="11:11">
      <c r="K1161" t="s">
        <v>2307</v>
      </c>
    </row>
    <row r="1162" spans="11:11">
      <c r="K1162" t="s">
        <v>2308</v>
      </c>
    </row>
    <row r="1163" spans="11:11">
      <c r="K1163" t="s">
        <v>2309</v>
      </c>
    </row>
    <row r="1164" spans="11:11">
      <c r="K1164" t="s">
        <v>2310</v>
      </c>
    </row>
    <row r="1165" spans="11:11">
      <c r="K1165" t="s">
        <v>2311</v>
      </c>
    </row>
    <row r="1166" spans="11:11">
      <c r="K1166" t="s">
        <v>2312</v>
      </c>
    </row>
    <row r="1167" spans="11:11">
      <c r="K1167" t="s">
        <v>2313</v>
      </c>
    </row>
    <row r="1168" spans="11:11">
      <c r="K1168" t="s">
        <v>2314</v>
      </c>
    </row>
    <row r="1169" spans="11:11">
      <c r="K1169" t="s">
        <v>2315</v>
      </c>
    </row>
    <row r="1170" spans="11:11">
      <c r="K1170" t="s">
        <v>2316</v>
      </c>
    </row>
    <row r="1171" spans="11:11">
      <c r="K1171" t="s">
        <v>2317</v>
      </c>
    </row>
    <row r="1172" spans="11:11">
      <c r="K1172" t="s">
        <v>2318</v>
      </c>
    </row>
    <row r="1173" spans="11:11">
      <c r="K1173" t="s">
        <v>2319</v>
      </c>
    </row>
    <row r="1174" spans="11:11">
      <c r="K1174" t="s">
        <v>2320</v>
      </c>
    </row>
    <row r="1175" spans="11:11">
      <c r="K1175" t="s">
        <v>2321</v>
      </c>
    </row>
    <row r="1176" spans="11:11">
      <c r="K1176" t="s">
        <v>2322</v>
      </c>
    </row>
    <row r="1177" spans="11:11">
      <c r="K1177" t="s">
        <v>2323</v>
      </c>
    </row>
    <row r="1178" spans="11:11">
      <c r="K1178" t="s">
        <v>2324</v>
      </c>
    </row>
    <row r="1179" spans="11:11">
      <c r="K1179" t="s">
        <v>2325</v>
      </c>
    </row>
    <row r="1180" spans="11:11">
      <c r="K1180" t="s">
        <v>2326</v>
      </c>
    </row>
    <row r="1181" spans="11:11">
      <c r="K1181" t="s">
        <v>2327</v>
      </c>
    </row>
    <row r="1182" spans="11:11">
      <c r="K1182" t="s">
        <v>2328</v>
      </c>
    </row>
    <row r="1183" spans="11:11">
      <c r="K1183" t="s">
        <v>2329</v>
      </c>
    </row>
    <row r="1184" spans="11:11">
      <c r="K1184" t="s">
        <v>2330</v>
      </c>
    </row>
    <row r="1185" spans="11:11">
      <c r="K1185" t="s">
        <v>2331</v>
      </c>
    </row>
    <row r="1186" spans="11:11">
      <c r="K1186" t="s">
        <v>2332</v>
      </c>
    </row>
    <row r="1187" spans="11:11">
      <c r="K1187" t="s">
        <v>2333</v>
      </c>
    </row>
    <row r="1188" spans="11:11">
      <c r="K1188" t="s">
        <v>2334</v>
      </c>
    </row>
    <row r="1189" spans="11:11">
      <c r="K1189" t="s">
        <v>2335</v>
      </c>
    </row>
    <row r="1190" spans="11:11">
      <c r="K1190" t="s">
        <v>2336</v>
      </c>
    </row>
    <row r="1191" spans="11:11">
      <c r="K1191" t="s">
        <v>2337</v>
      </c>
    </row>
    <row r="1192" spans="11:11">
      <c r="K1192" t="s">
        <v>2338</v>
      </c>
    </row>
    <row r="1193" spans="11:11">
      <c r="K1193" t="s">
        <v>2339</v>
      </c>
    </row>
    <row r="1194" spans="11:11">
      <c r="K1194" t="s">
        <v>2340</v>
      </c>
    </row>
    <row r="1195" spans="11:11">
      <c r="K1195" t="s">
        <v>2341</v>
      </c>
    </row>
    <row r="1196" spans="11:11">
      <c r="K1196" t="s">
        <v>2342</v>
      </c>
    </row>
    <row r="1197" spans="11:11">
      <c r="K1197" t="s">
        <v>2343</v>
      </c>
    </row>
    <row r="1198" spans="11:11">
      <c r="K1198" t="s">
        <v>2344</v>
      </c>
    </row>
    <row r="1199" spans="11:11">
      <c r="K1199" t="s">
        <v>2345</v>
      </c>
    </row>
    <row r="1200" spans="11:11">
      <c r="K1200" t="s">
        <v>2346</v>
      </c>
    </row>
    <row r="1201" spans="11:11">
      <c r="K1201" t="s">
        <v>2347</v>
      </c>
    </row>
    <row r="1202" spans="11:11">
      <c r="K1202" t="s">
        <v>2348</v>
      </c>
    </row>
    <row r="1203" spans="11:11">
      <c r="K1203" t="s">
        <v>2349</v>
      </c>
    </row>
    <row r="1204" spans="11:11">
      <c r="K1204" t="s">
        <v>2350</v>
      </c>
    </row>
    <row r="1205" spans="11:11">
      <c r="K1205" t="s">
        <v>2351</v>
      </c>
    </row>
    <row r="1206" spans="11:11">
      <c r="K1206" t="s">
        <v>2352</v>
      </c>
    </row>
    <row r="1207" spans="11:11">
      <c r="K1207" t="s">
        <v>2353</v>
      </c>
    </row>
    <row r="1208" spans="11:11">
      <c r="K1208" t="s">
        <v>2354</v>
      </c>
    </row>
    <row r="1209" spans="11:11">
      <c r="K1209" t="s">
        <v>2355</v>
      </c>
    </row>
    <row r="1210" spans="11:11">
      <c r="K1210" t="s">
        <v>2356</v>
      </c>
    </row>
    <row r="1211" spans="11:11">
      <c r="K1211" t="s">
        <v>2357</v>
      </c>
    </row>
    <row r="1212" spans="11:11">
      <c r="K1212" t="s">
        <v>2358</v>
      </c>
    </row>
    <row r="1213" spans="11:11">
      <c r="K1213" t="s">
        <v>2359</v>
      </c>
    </row>
    <row r="1214" spans="11:11">
      <c r="K1214" t="s">
        <v>2360</v>
      </c>
    </row>
    <row r="1215" spans="11:11">
      <c r="K1215" t="s">
        <v>2361</v>
      </c>
    </row>
    <row r="1216" spans="11:11">
      <c r="K1216" t="s">
        <v>2362</v>
      </c>
    </row>
    <row r="1217" spans="11:11">
      <c r="K1217" t="s">
        <v>2363</v>
      </c>
    </row>
    <row r="1218" spans="11:11">
      <c r="K1218" t="s">
        <v>2364</v>
      </c>
    </row>
    <row r="1219" spans="11:11">
      <c r="K1219" t="s">
        <v>2365</v>
      </c>
    </row>
    <row r="1220" spans="11:11">
      <c r="K1220" t="s">
        <v>2366</v>
      </c>
    </row>
    <row r="1221" spans="11:11">
      <c r="K1221" t="s">
        <v>2367</v>
      </c>
    </row>
    <row r="1222" spans="11:11">
      <c r="K1222" t="s">
        <v>2368</v>
      </c>
    </row>
    <row r="1223" spans="11:11">
      <c r="K1223" t="s">
        <v>2369</v>
      </c>
    </row>
    <row r="1224" spans="11:11">
      <c r="K1224" t="s">
        <v>2370</v>
      </c>
    </row>
    <row r="1225" spans="11:11">
      <c r="K1225" t="s">
        <v>2371</v>
      </c>
    </row>
    <row r="1226" spans="11:11">
      <c r="K1226" t="s">
        <v>2372</v>
      </c>
    </row>
    <row r="1227" spans="11:11">
      <c r="K1227" t="s">
        <v>2373</v>
      </c>
    </row>
    <row r="1228" spans="11:11">
      <c r="K1228" t="s">
        <v>2374</v>
      </c>
    </row>
    <row r="1229" spans="11:11">
      <c r="K1229" t="s">
        <v>2375</v>
      </c>
    </row>
    <row r="1230" spans="11:11">
      <c r="K1230" t="s">
        <v>2376</v>
      </c>
    </row>
    <row r="1231" spans="11:11">
      <c r="K1231" t="s">
        <v>2377</v>
      </c>
    </row>
    <row r="1232" spans="11:11">
      <c r="K1232" t="s">
        <v>2378</v>
      </c>
    </row>
    <row r="1233" spans="11:11">
      <c r="K1233" t="s">
        <v>2379</v>
      </c>
    </row>
    <row r="1234" spans="11:11">
      <c r="K1234" t="s">
        <v>2380</v>
      </c>
    </row>
    <row r="1235" spans="11:11">
      <c r="K1235" t="s">
        <v>2381</v>
      </c>
    </row>
    <row r="1236" spans="11:11">
      <c r="K1236" t="s">
        <v>2382</v>
      </c>
    </row>
    <row r="1237" spans="11:11">
      <c r="K1237" t="s">
        <v>2383</v>
      </c>
    </row>
    <row r="1238" spans="11:11">
      <c r="K1238" t="s">
        <v>2384</v>
      </c>
    </row>
    <row r="1239" spans="11:11">
      <c r="K1239" t="s">
        <v>2385</v>
      </c>
    </row>
    <row r="1240" spans="11:11">
      <c r="K1240" t="s">
        <v>2386</v>
      </c>
    </row>
    <row r="1241" spans="11:11">
      <c r="K1241" t="s">
        <v>2387</v>
      </c>
    </row>
    <row r="1242" spans="11:11">
      <c r="K1242" t="s">
        <v>2388</v>
      </c>
    </row>
    <row r="1243" spans="11:11">
      <c r="K1243" t="s">
        <v>2389</v>
      </c>
    </row>
    <row r="1244" spans="11:11">
      <c r="K1244" t="s">
        <v>2390</v>
      </c>
    </row>
    <row r="1245" spans="11:11">
      <c r="K1245" t="s">
        <v>2391</v>
      </c>
    </row>
    <row r="1246" spans="11:11">
      <c r="K1246" t="s">
        <v>2392</v>
      </c>
    </row>
    <row r="1247" spans="11:11">
      <c r="K1247" t="s">
        <v>2393</v>
      </c>
    </row>
    <row r="1248" spans="11:11">
      <c r="K1248" t="s">
        <v>2394</v>
      </c>
    </row>
    <row r="1249" spans="11:11">
      <c r="K1249" t="s">
        <v>2395</v>
      </c>
    </row>
    <row r="1250" spans="11:11">
      <c r="K1250" t="s">
        <v>2396</v>
      </c>
    </row>
    <row r="1251" spans="11:11">
      <c r="K1251" t="s">
        <v>2397</v>
      </c>
    </row>
    <row r="1252" spans="11:11">
      <c r="K1252" t="s">
        <v>2398</v>
      </c>
    </row>
    <row r="1253" spans="11:11">
      <c r="K1253" t="s">
        <v>2399</v>
      </c>
    </row>
    <row r="1254" spans="11:11">
      <c r="K1254" t="s">
        <v>2400</v>
      </c>
    </row>
    <row r="1255" spans="11:11">
      <c r="K1255" t="s">
        <v>2401</v>
      </c>
    </row>
    <row r="1256" spans="11:11">
      <c r="K1256" t="s">
        <v>2402</v>
      </c>
    </row>
    <row r="1257" spans="11:11">
      <c r="K1257" t="s">
        <v>2403</v>
      </c>
    </row>
    <row r="1258" spans="11:11">
      <c r="K1258" t="s">
        <v>2404</v>
      </c>
    </row>
    <row r="1259" spans="11:11">
      <c r="K1259" t="s">
        <v>2405</v>
      </c>
    </row>
    <row r="1260" spans="11:11">
      <c r="K1260" t="s">
        <v>2406</v>
      </c>
    </row>
    <row r="1261" spans="11:11">
      <c r="K1261" t="s">
        <v>2407</v>
      </c>
    </row>
    <row r="1262" spans="11:11">
      <c r="K1262" t="s">
        <v>2408</v>
      </c>
    </row>
    <row r="1263" spans="11:11">
      <c r="K1263" t="s">
        <v>2409</v>
      </c>
    </row>
    <row r="1264" spans="11:11">
      <c r="K1264" t="s">
        <v>2410</v>
      </c>
    </row>
    <row r="1265" spans="11:11">
      <c r="K1265" t="s">
        <v>2411</v>
      </c>
    </row>
    <row r="1266" spans="11:11">
      <c r="K1266" t="s">
        <v>2412</v>
      </c>
    </row>
    <row r="1267" spans="11:11">
      <c r="K1267" t="s">
        <v>2413</v>
      </c>
    </row>
    <row r="1268" spans="11:11">
      <c r="K1268" t="s">
        <v>2414</v>
      </c>
    </row>
    <row r="1269" spans="11:11">
      <c r="K1269" t="s">
        <v>2415</v>
      </c>
    </row>
    <row r="1270" spans="11:11">
      <c r="K1270" t="s">
        <v>2416</v>
      </c>
    </row>
    <row r="1271" spans="11:11">
      <c r="K1271" t="s">
        <v>2417</v>
      </c>
    </row>
    <row r="1272" spans="11:11">
      <c r="K1272" t="s">
        <v>2418</v>
      </c>
    </row>
    <row r="1273" spans="11:11">
      <c r="K1273" t="s">
        <v>17093</v>
      </c>
    </row>
    <row r="1274" spans="11:11">
      <c r="K1274" t="s">
        <v>17094</v>
      </c>
    </row>
    <row r="1275" spans="11:11">
      <c r="K1275" t="s">
        <v>2419</v>
      </c>
    </row>
    <row r="1276" spans="11:11">
      <c r="K1276" t="s">
        <v>2420</v>
      </c>
    </row>
    <row r="1277" spans="11:11">
      <c r="K1277" t="s">
        <v>2421</v>
      </c>
    </row>
    <row r="1278" spans="11:11">
      <c r="K1278" t="s">
        <v>2422</v>
      </c>
    </row>
    <row r="1279" spans="11:11">
      <c r="K1279" t="s">
        <v>2423</v>
      </c>
    </row>
    <row r="1280" spans="11:11">
      <c r="K1280" t="s">
        <v>2424</v>
      </c>
    </row>
    <row r="1281" spans="11:11">
      <c r="K1281" t="s">
        <v>2425</v>
      </c>
    </row>
    <row r="1282" spans="11:11">
      <c r="K1282" t="s">
        <v>2426</v>
      </c>
    </row>
    <row r="1283" spans="11:11">
      <c r="K1283" t="s">
        <v>2427</v>
      </c>
    </row>
    <row r="1284" spans="11:11">
      <c r="K1284" t="s">
        <v>2428</v>
      </c>
    </row>
    <row r="1285" spans="11:11">
      <c r="K1285" t="s">
        <v>2429</v>
      </c>
    </row>
    <row r="1286" spans="11:11">
      <c r="K1286" t="s">
        <v>2430</v>
      </c>
    </row>
    <row r="1287" spans="11:11">
      <c r="K1287" t="s">
        <v>2431</v>
      </c>
    </row>
    <row r="1288" spans="11:11">
      <c r="K1288" t="s">
        <v>2432</v>
      </c>
    </row>
    <row r="1289" spans="11:11">
      <c r="K1289" t="s">
        <v>2433</v>
      </c>
    </row>
    <row r="1290" spans="11:11">
      <c r="K1290" t="s">
        <v>2434</v>
      </c>
    </row>
    <row r="1291" spans="11:11">
      <c r="K1291" t="s">
        <v>2435</v>
      </c>
    </row>
    <row r="1292" spans="11:11">
      <c r="K1292" t="s">
        <v>2436</v>
      </c>
    </row>
    <row r="1293" spans="11:11">
      <c r="K1293" t="s">
        <v>2437</v>
      </c>
    </row>
    <row r="1294" spans="11:11">
      <c r="K1294" t="s">
        <v>2438</v>
      </c>
    </row>
    <row r="1295" spans="11:11">
      <c r="K1295" t="s">
        <v>2439</v>
      </c>
    </row>
    <row r="1296" spans="11:11">
      <c r="K1296" t="s">
        <v>2440</v>
      </c>
    </row>
    <row r="1297" spans="11:11">
      <c r="K1297" t="s">
        <v>2441</v>
      </c>
    </row>
    <row r="1298" spans="11:11">
      <c r="K1298" t="s">
        <v>2442</v>
      </c>
    </row>
    <row r="1299" spans="11:11">
      <c r="K1299" t="s">
        <v>2443</v>
      </c>
    </row>
    <row r="1300" spans="11:11">
      <c r="K1300" t="s">
        <v>2444</v>
      </c>
    </row>
    <row r="1301" spans="11:11">
      <c r="K1301" t="s">
        <v>2445</v>
      </c>
    </row>
    <row r="1302" spans="11:11">
      <c r="K1302" t="s">
        <v>2446</v>
      </c>
    </row>
    <row r="1303" spans="11:11">
      <c r="K1303" t="s">
        <v>2447</v>
      </c>
    </row>
    <row r="1304" spans="11:11">
      <c r="K1304" t="s">
        <v>2448</v>
      </c>
    </row>
    <row r="1305" spans="11:11">
      <c r="K1305" t="s">
        <v>2449</v>
      </c>
    </row>
    <row r="1306" spans="11:11">
      <c r="K1306" t="s">
        <v>2450</v>
      </c>
    </row>
    <row r="1307" spans="11:11">
      <c r="K1307" t="s">
        <v>2451</v>
      </c>
    </row>
    <row r="1308" spans="11:11">
      <c r="K1308" t="s">
        <v>2452</v>
      </c>
    </row>
    <row r="1309" spans="11:11">
      <c r="K1309" t="s">
        <v>2453</v>
      </c>
    </row>
    <row r="1310" spans="11:11">
      <c r="K1310" t="s">
        <v>2454</v>
      </c>
    </row>
    <row r="1311" spans="11:11">
      <c r="K1311" t="s">
        <v>2455</v>
      </c>
    </row>
    <row r="1312" spans="11:11">
      <c r="K1312" t="s">
        <v>2456</v>
      </c>
    </row>
    <row r="1313" spans="11:11">
      <c r="K1313" t="s">
        <v>2457</v>
      </c>
    </row>
    <row r="1314" spans="11:11">
      <c r="K1314" t="s">
        <v>2458</v>
      </c>
    </row>
    <row r="1315" spans="11:11">
      <c r="K1315" t="s">
        <v>2459</v>
      </c>
    </row>
    <row r="1316" spans="11:11">
      <c r="K1316" t="s">
        <v>2460</v>
      </c>
    </row>
    <row r="1317" spans="11:11">
      <c r="K1317" t="s">
        <v>2461</v>
      </c>
    </row>
    <row r="1318" spans="11:11">
      <c r="K1318" t="s">
        <v>2462</v>
      </c>
    </row>
    <row r="1319" spans="11:11">
      <c r="K1319" t="s">
        <v>2463</v>
      </c>
    </row>
    <row r="1320" spans="11:11">
      <c r="K1320" t="s">
        <v>2464</v>
      </c>
    </row>
    <row r="1321" spans="11:11">
      <c r="K1321" t="s">
        <v>2465</v>
      </c>
    </row>
    <row r="1322" spans="11:11">
      <c r="K1322" t="s">
        <v>2466</v>
      </c>
    </row>
    <row r="1323" spans="11:11">
      <c r="K1323" t="s">
        <v>2467</v>
      </c>
    </row>
    <row r="1324" spans="11:11">
      <c r="K1324" t="s">
        <v>2468</v>
      </c>
    </row>
    <row r="1325" spans="11:11">
      <c r="K1325" t="s">
        <v>2469</v>
      </c>
    </row>
    <row r="1326" spans="11:11">
      <c r="K1326" t="s">
        <v>2470</v>
      </c>
    </row>
    <row r="1327" spans="11:11">
      <c r="K1327" t="s">
        <v>2471</v>
      </c>
    </row>
    <row r="1328" spans="11:11">
      <c r="K1328" t="s">
        <v>2472</v>
      </c>
    </row>
    <row r="1329" spans="11:11">
      <c r="K1329" t="s">
        <v>2473</v>
      </c>
    </row>
    <row r="1330" spans="11:11">
      <c r="K1330" t="s">
        <v>2474</v>
      </c>
    </row>
    <row r="1331" spans="11:11">
      <c r="K1331" t="s">
        <v>2475</v>
      </c>
    </row>
    <row r="1332" spans="11:11">
      <c r="K1332" t="s">
        <v>2476</v>
      </c>
    </row>
    <row r="1333" spans="11:11">
      <c r="K1333" t="s">
        <v>2477</v>
      </c>
    </row>
    <row r="1334" spans="11:11">
      <c r="K1334" t="s">
        <v>2478</v>
      </c>
    </row>
    <row r="1335" spans="11:11">
      <c r="K1335" t="s">
        <v>2479</v>
      </c>
    </row>
    <row r="1336" spans="11:11">
      <c r="K1336" t="s">
        <v>2480</v>
      </c>
    </row>
    <row r="1337" spans="11:11">
      <c r="K1337" t="s">
        <v>2481</v>
      </c>
    </row>
    <row r="1338" spans="11:11">
      <c r="K1338" t="s">
        <v>2482</v>
      </c>
    </row>
    <row r="1339" spans="11:11">
      <c r="K1339" t="s">
        <v>2483</v>
      </c>
    </row>
    <row r="1340" spans="11:11">
      <c r="K1340" t="s">
        <v>2484</v>
      </c>
    </row>
    <row r="1341" spans="11:11">
      <c r="K1341" t="s">
        <v>2485</v>
      </c>
    </row>
    <row r="1342" spans="11:11">
      <c r="K1342" t="s">
        <v>2486</v>
      </c>
    </row>
    <row r="1343" spans="11:11">
      <c r="K1343" t="s">
        <v>2487</v>
      </c>
    </row>
    <row r="1344" spans="11:11">
      <c r="K1344" t="s">
        <v>2488</v>
      </c>
    </row>
    <row r="1345" spans="11:11">
      <c r="K1345" t="s">
        <v>2489</v>
      </c>
    </row>
    <row r="1346" spans="11:11">
      <c r="K1346" t="s">
        <v>2490</v>
      </c>
    </row>
    <row r="1347" spans="11:11">
      <c r="K1347" t="s">
        <v>2491</v>
      </c>
    </row>
    <row r="1348" spans="11:11">
      <c r="K1348" t="s">
        <v>2492</v>
      </c>
    </row>
    <row r="1349" spans="11:11">
      <c r="K1349" t="s">
        <v>2493</v>
      </c>
    </row>
    <row r="1350" spans="11:11">
      <c r="K1350" t="s">
        <v>2494</v>
      </c>
    </row>
    <row r="1351" spans="11:11">
      <c r="K1351" t="s">
        <v>2495</v>
      </c>
    </row>
    <row r="1352" spans="11:11">
      <c r="K1352" t="s">
        <v>2496</v>
      </c>
    </row>
    <row r="1353" spans="11:11">
      <c r="K1353" t="s">
        <v>17095</v>
      </c>
    </row>
    <row r="1354" spans="11:11">
      <c r="K1354" t="s">
        <v>17096</v>
      </c>
    </row>
    <row r="1355" spans="11:11">
      <c r="K1355" t="s">
        <v>2497</v>
      </c>
    </row>
    <row r="1356" spans="11:11">
      <c r="K1356" t="s">
        <v>2498</v>
      </c>
    </row>
    <row r="1357" spans="11:11">
      <c r="K1357" t="s">
        <v>2499</v>
      </c>
    </row>
    <row r="1358" spans="11:11">
      <c r="K1358" t="s">
        <v>2500</v>
      </c>
    </row>
    <row r="1359" spans="11:11">
      <c r="K1359" t="s">
        <v>2501</v>
      </c>
    </row>
    <row r="1360" spans="11:11">
      <c r="K1360" t="s">
        <v>2502</v>
      </c>
    </row>
    <row r="1361" spans="11:11">
      <c r="K1361" t="s">
        <v>2503</v>
      </c>
    </row>
    <row r="1362" spans="11:11">
      <c r="K1362" t="s">
        <v>2504</v>
      </c>
    </row>
    <row r="1363" spans="11:11">
      <c r="K1363" t="s">
        <v>2505</v>
      </c>
    </row>
    <row r="1364" spans="11:11">
      <c r="K1364" t="s">
        <v>2506</v>
      </c>
    </row>
    <row r="1365" spans="11:11">
      <c r="K1365" t="s">
        <v>2507</v>
      </c>
    </row>
    <row r="1366" spans="11:11">
      <c r="K1366" t="s">
        <v>2508</v>
      </c>
    </row>
    <row r="1367" spans="11:11">
      <c r="K1367" t="s">
        <v>2509</v>
      </c>
    </row>
    <row r="1368" spans="11:11">
      <c r="K1368" t="s">
        <v>2510</v>
      </c>
    </row>
    <row r="1369" spans="11:11">
      <c r="K1369" t="s">
        <v>2511</v>
      </c>
    </row>
    <row r="1370" spans="11:11">
      <c r="K1370" t="s">
        <v>2512</v>
      </c>
    </row>
    <row r="1371" spans="11:11">
      <c r="K1371" t="s">
        <v>2513</v>
      </c>
    </row>
    <row r="1372" spans="11:11">
      <c r="K1372" t="s">
        <v>2514</v>
      </c>
    </row>
    <row r="1373" spans="11:11">
      <c r="K1373" t="s">
        <v>2515</v>
      </c>
    </row>
    <row r="1374" spans="11:11">
      <c r="K1374" t="s">
        <v>2516</v>
      </c>
    </row>
    <row r="1375" spans="11:11">
      <c r="K1375" t="s">
        <v>2517</v>
      </c>
    </row>
    <row r="1376" spans="11:11">
      <c r="K1376" t="s">
        <v>2518</v>
      </c>
    </row>
    <row r="1377" spans="11:11">
      <c r="K1377" t="s">
        <v>2519</v>
      </c>
    </row>
    <row r="1378" spans="11:11">
      <c r="K1378" t="s">
        <v>2520</v>
      </c>
    </row>
    <row r="1379" spans="11:11">
      <c r="K1379" t="s">
        <v>2521</v>
      </c>
    </row>
    <row r="1380" spans="11:11">
      <c r="K1380" t="s">
        <v>2522</v>
      </c>
    </row>
    <row r="1381" spans="11:11">
      <c r="K1381" t="s">
        <v>2523</v>
      </c>
    </row>
    <row r="1382" spans="11:11">
      <c r="K1382" t="s">
        <v>2524</v>
      </c>
    </row>
    <row r="1383" spans="11:11">
      <c r="K1383" t="s">
        <v>2525</v>
      </c>
    </row>
    <row r="1384" spans="11:11">
      <c r="K1384" t="s">
        <v>2526</v>
      </c>
    </row>
    <row r="1385" spans="11:11">
      <c r="K1385" t="s">
        <v>2527</v>
      </c>
    </row>
    <row r="1386" spans="11:11">
      <c r="K1386" t="s">
        <v>2528</v>
      </c>
    </row>
    <row r="1387" spans="11:11">
      <c r="K1387" t="s">
        <v>2529</v>
      </c>
    </row>
    <row r="1388" spans="11:11">
      <c r="K1388" t="s">
        <v>2530</v>
      </c>
    </row>
    <row r="1389" spans="11:11">
      <c r="K1389" t="s">
        <v>2531</v>
      </c>
    </row>
    <row r="1390" spans="11:11">
      <c r="K1390" t="s">
        <v>2532</v>
      </c>
    </row>
    <row r="1391" spans="11:11">
      <c r="K1391" t="s">
        <v>2533</v>
      </c>
    </row>
    <row r="1392" spans="11:11">
      <c r="K1392" t="s">
        <v>2534</v>
      </c>
    </row>
    <row r="1393" spans="11:11">
      <c r="K1393" t="s">
        <v>2535</v>
      </c>
    </row>
    <row r="1394" spans="11:11">
      <c r="K1394" t="s">
        <v>2536</v>
      </c>
    </row>
    <row r="1395" spans="11:11">
      <c r="K1395" t="s">
        <v>2537</v>
      </c>
    </row>
    <row r="1396" spans="11:11">
      <c r="K1396" t="s">
        <v>2538</v>
      </c>
    </row>
    <row r="1397" spans="11:11">
      <c r="K1397" t="s">
        <v>2539</v>
      </c>
    </row>
    <row r="1398" spans="11:11">
      <c r="K1398" t="s">
        <v>2540</v>
      </c>
    </row>
    <row r="1399" spans="11:11">
      <c r="K1399" t="s">
        <v>2541</v>
      </c>
    </row>
    <row r="1400" spans="11:11">
      <c r="K1400" t="s">
        <v>2542</v>
      </c>
    </row>
    <row r="1401" spans="11:11">
      <c r="K1401" t="s">
        <v>2543</v>
      </c>
    </row>
    <row r="1402" spans="11:11">
      <c r="K1402" t="s">
        <v>2544</v>
      </c>
    </row>
    <row r="1403" spans="11:11">
      <c r="K1403" t="s">
        <v>2545</v>
      </c>
    </row>
    <row r="1404" spans="11:11">
      <c r="K1404" t="s">
        <v>2546</v>
      </c>
    </row>
    <row r="1405" spans="11:11">
      <c r="K1405" t="s">
        <v>2547</v>
      </c>
    </row>
    <row r="1406" spans="11:11">
      <c r="K1406" t="s">
        <v>2548</v>
      </c>
    </row>
    <row r="1407" spans="11:11">
      <c r="K1407" t="s">
        <v>2549</v>
      </c>
    </row>
    <row r="1408" spans="11:11">
      <c r="K1408" t="s">
        <v>2550</v>
      </c>
    </row>
    <row r="1409" spans="11:11">
      <c r="K1409" t="s">
        <v>2551</v>
      </c>
    </row>
    <row r="1410" spans="11:11">
      <c r="K1410" t="s">
        <v>2552</v>
      </c>
    </row>
    <row r="1411" spans="11:11">
      <c r="K1411" t="s">
        <v>2553</v>
      </c>
    </row>
    <row r="1412" spans="11:11">
      <c r="K1412" t="s">
        <v>2554</v>
      </c>
    </row>
    <row r="1413" spans="11:11">
      <c r="K1413" t="s">
        <v>2555</v>
      </c>
    </row>
    <row r="1414" spans="11:11">
      <c r="K1414" t="s">
        <v>2556</v>
      </c>
    </row>
    <row r="1415" spans="11:11">
      <c r="K1415" t="s">
        <v>2557</v>
      </c>
    </row>
    <row r="1416" spans="11:11">
      <c r="K1416" t="s">
        <v>2558</v>
      </c>
    </row>
    <row r="1417" spans="11:11">
      <c r="K1417" t="s">
        <v>2559</v>
      </c>
    </row>
    <row r="1418" spans="11:11">
      <c r="K1418" t="s">
        <v>2560</v>
      </c>
    </row>
    <row r="1419" spans="11:11">
      <c r="K1419" t="s">
        <v>2561</v>
      </c>
    </row>
    <row r="1420" spans="11:11">
      <c r="K1420" t="s">
        <v>2562</v>
      </c>
    </row>
    <row r="1421" spans="11:11">
      <c r="K1421" t="s">
        <v>2563</v>
      </c>
    </row>
    <row r="1422" spans="11:11">
      <c r="K1422" t="s">
        <v>2564</v>
      </c>
    </row>
    <row r="1423" spans="11:11">
      <c r="K1423" t="s">
        <v>2565</v>
      </c>
    </row>
    <row r="1424" spans="11:11">
      <c r="K1424" t="s">
        <v>2566</v>
      </c>
    </row>
    <row r="1425" spans="11:11">
      <c r="K1425" t="s">
        <v>2567</v>
      </c>
    </row>
    <row r="1426" spans="11:11">
      <c r="K1426" t="s">
        <v>2568</v>
      </c>
    </row>
    <row r="1427" spans="11:11">
      <c r="K1427" t="s">
        <v>2569</v>
      </c>
    </row>
    <row r="1428" spans="11:11">
      <c r="K1428" t="s">
        <v>2570</v>
      </c>
    </row>
    <row r="1429" spans="11:11">
      <c r="K1429" t="s">
        <v>2571</v>
      </c>
    </row>
    <row r="1430" spans="11:11">
      <c r="K1430" t="s">
        <v>2572</v>
      </c>
    </row>
    <row r="1431" spans="11:11">
      <c r="K1431" t="s">
        <v>2573</v>
      </c>
    </row>
    <row r="1432" spans="11:11">
      <c r="K1432" t="s">
        <v>2574</v>
      </c>
    </row>
    <row r="1433" spans="11:11">
      <c r="K1433" t="s">
        <v>2575</v>
      </c>
    </row>
    <row r="1434" spans="11:11">
      <c r="K1434" t="s">
        <v>2576</v>
      </c>
    </row>
    <row r="1435" spans="11:11">
      <c r="K1435" t="s">
        <v>2577</v>
      </c>
    </row>
    <row r="1436" spans="11:11">
      <c r="K1436" t="s">
        <v>2578</v>
      </c>
    </row>
    <row r="1437" spans="11:11">
      <c r="K1437" t="s">
        <v>2579</v>
      </c>
    </row>
    <row r="1438" spans="11:11">
      <c r="K1438" t="s">
        <v>2580</v>
      </c>
    </row>
    <row r="1439" spans="11:11">
      <c r="K1439" t="s">
        <v>2581</v>
      </c>
    </row>
    <row r="1440" spans="11:11">
      <c r="K1440" t="s">
        <v>2582</v>
      </c>
    </row>
    <row r="1441" spans="11:11">
      <c r="K1441" t="s">
        <v>2583</v>
      </c>
    </row>
    <row r="1442" spans="11:11">
      <c r="K1442" t="s">
        <v>2584</v>
      </c>
    </row>
    <row r="1443" spans="11:11">
      <c r="K1443" t="s">
        <v>2585</v>
      </c>
    </row>
    <row r="1444" spans="11:11">
      <c r="K1444" t="s">
        <v>2586</v>
      </c>
    </row>
    <row r="1445" spans="11:11">
      <c r="K1445" t="s">
        <v>17097</v>
      </c>
    </row>
    <row r="1446" spans="11:11">
      <c r="K1446" t="s">
        <v>17098</v>
      </c>
    </row>
    <row r="1447" spans="11:11">
      <c r="K1447" t="s">
        <v>2587</v>
      </c>
    </row>
    <row r="1448" spans="11:11">
      <c r="K1448" t="s">
        <v>2588</v>
      </c>
    </row>
    <row r="1449" spans="11:11">
      <c r="K1449" t="s">
        <v>2589</v>
      </c>
    </row>
    <row r="1450" spans="11:11">
      <c r="K1450" t="s">
        <v>2590</v>
      </c>
    </row>
    <row r="1451" spans="11:11">
      <c r="K1451" t="s">
        <v>2591</v>
      </c>
    </row>
    <row r="1452" spans="11:11">
      <c r="K1452" t="s">
        <v>2592</v>
      </c>
    </row>
    <row r="1453" spans="11:11">
      <c r="K1453" t="s">
        <v>2593</v>
      </c>
    </row>
    <row r="1454" spans="11:11">
      <c r="K1454" t="s">
        <v>2594</v>
      </c>
    </row>
    <row r="1455" spans="11:11">
      <c r="K1455" t="s">
        <v>2595</v>
      </c>
    </row>
    <row r="1456" spans="11:11">
      <c r="K1456" t="s">
        <v>2596</v>
      </c>
    </row>
    <row r="1457" spans="11:11">
      <c r="K1457" t="s">
        <v>2597</v>
      </c>
    </row>
    <row r="1458" spans="11:11">
      <c r="K1458" t="s">
        <v>2598</v>
      </c>
    </row>
    <row r="1459" spans="11:11">
      <c r="K1459" t="s">
        <v>2599</v>
      </c>
    </row>
    <row r="1460" spans="11:11">
      <c r="K1460" t="s">
        <v>2600</v>
      </c>
    </row>
    <row r="1461" spans="11:11">
      <c r="K1461" t="s">
        <v>2601</v>
      </c>
    </row>
    <row r="1462" spans="11:11">
      <c r="K1462" t="s">
        <v>2602</v>
      </c>
    </row>
    <row r="1463" spans="11:11">
      <c r="K1463" t="s">
        <v>2603</v>
      </c>
    </row>
    <row r="1464" spans="11:11">
      <c r="K1464" t="s">
        <v>2604</v>
      </c>
    </row>
    <row r="1465" spans="11:11">
      <c r="K1465" t="s">
        <v>2605</v>
      </c>
    </row>
    <row r="1466" spans="11:11">
      <c r="K1466" t="s">
        <v>2606</v>
      </c>
    </row>
    <row r="1467" spans="11:11">
      <c r="K1467" t="s">
        <v>2607</v>
      </c>
    </row>
    <row r="1468" spans="11:11">
      <c r="K1468" t="s">
        <v>2608</v>
      </c>
    </row>
    <row r="1469" spans="11:11">
      <c r="K1469" t="s">
        <v>2609</v>
      </c>
    </row>
    <row r="1470" spans="11:11">
      <c r="K1470" t="s">
        <v>2610</v>
      </c>
    </row>
    <row r="1471" spans="11:11">
      <c r="K1471" t="s">
        <v>2611</v>
      </c>
    </row>
    <row r="1472" spans="11:11">
      <c r="K1472" t="s">
        <v>2612</v>
      </c>
    </row>
    <row r="1473" spans="11:11">
      <c r="K1473" t="s">
        <v>2613</v>
      </c>
    </row>
    <row r="1474" spans="11:11">
      <c r="K1474" t="s">
        <v>2614</v>
      </c>
    </row>
    <row r="1475" spans="11:11">
      <c r="K1475" t="s">
        <v>2615</v>
      </c>
    </row>
    <row r="1476" spans="11:11">
      <c r="K1476" t="s">
        <v>2616</v>
      </c>
    </row>
    <row r="1477" spans="11:11">
      <c r="K1477" t="s">
        <v>2617</v>
      </c>
    </row>
    <row r="1478" spans="11:11">
      <c r="K1478" t="s">
        <v>2618</v>
      </c>
    </row>
    <row r="1479" spans="11:11">
      <c r="K1479" t="s">
        <v>2619</v>
      </c>
    </row>
    <row r="1480" spans="11:11">
      <c r="K1480" t="s">
        <v>2620</v>
      </c>
    </row>
    <row r="1481" spans="11:11">
      <c r="K1481" t="s">
        <v>2621</v>
      </c>
    </row>
    <row r="1482" spans="11:11">
      <c r="K1482" t="s">
        <v>2622</v>
      </c>
    </row>
    <row r="1483" spans="11:11">
      <c r="K1483" t="s">
        <v>2623</v>
      </c>
    </row>
    <row r="1484" spans="11:11">
      <c r="K1484" t="s">
        <v>2624</v>
      </c>
    </row>
    <row r="1485" spans="11:11">
      <c r="K1485" t="s">
        <v>2625</v>
      </c>
    </row>
    <row r="1486" spans="11:11">
      <c r="K1486" t="s">
        <v>2626</v>
      </c>
    </row>
    <row r="1487" spans="11:11">
      <c r="K1487" t="s">
        <v>2627</v>
      </c>
    </row>
    <row r="1488" spans="11:11">
      <c r="K1488" t="s">
        <v>2628</v>
      </c>
    </row>
    <row r="1489" spans="11:11">
      <c r="K1489" t="s">
        <v>2629</v>
      </c>
    </row>
    <row r="1490" spans="11:11">
      <c r="K1490" t="s">
        <v>2630</v>
      </c>
    </row>
    <row r="1491" spans="11:11">
      <c r="K1491" t="s">
        <v>2631</v>
      </c>
    </row>
    <row r="1492" spans="11:11">
      <c r="K1492" t="s">
        <v>2632</v>
      </c>
    </row>
    <row r="1493" spans="11:11">
      <c r="K1493" t="s">
        <v>2633</v>
      </c>
    </row>
    <row r="1494" spans="11:11">
      <c r="K1494" t="s">
        <v>2634</v>
      </c>
    </row>
    <row r="1495" spans="11:11">
      <c r="K1495" t="s">
        <v>2635</v>
      </c>
    </row>
    <row r="1496" spans="11:11">
      <c r="K1496" t="s">
        <v>2636</v>
      </c>
    </row>
    <row r="1497" spans="11:11">
      <c r="K1497" t="s">
        <v>2637</v>
      </c>
    </row>
    <row r="1498" spans="11:11">
      <c r="K1498" t="s">
        <v>2638</v>
      </c>
    </row>
    <row r="1499" spans="11:11">
      <c r="K1499" t="s">
        <v>2639</v>
      </c>
    </row>
    <row r="1500" spans="11:11">
      <c r="K1500" t="s">
        <v>2640</v>
      </c>
    </row>
    <row r="1501" spans="11:11">
      <c r="K1501" t="s">
        <v>2641</v>
      </c>
    </row>
    <row r="1502" spans="11:11">
      <c r="K1502" t="s">
        <v>2642</v>
      </c>
    </row>
    <row r="1503" spans="11:11">
      <c r="K1503" t="s">
        <v>2643</v>
      </c>
    </row>
    <row r="1504" spans="11:11">
      <c r="K1504" t="s">
        <v>2644</v>
      </c>
    </row>
    <row r="1505" spans="11:11">
      <c r="K1505" t="s">
        <v>2645</v>
      </c>
    </row>
    <row r="1506" spans="11:11">
      <c r="K1506" t="s">
        <v>2646</v>
      </c>
    </row>
    <row r="1507" spans="11:11">
      <c r="K1507" t="s">
        <v>2647</v>
      </c>
    </row>
    <row r="1508" spans="11:11">
      <c r="K1508" t="s">
        <v>2648</v>
      </c>
    </row>
    <row r="1509" spans="11:11">
      <c r="K1509" t="s">
        <v>2649</v>
      </c>
    </row>
    <row r="1510" spans="11:11">
      <c r="K1510" t="s">
        <v>2650</v>
      </c>
    </row>
    <row r="1511" spans="11:11">
      <c r="K1511" t="s">
        <v>2651</v>
      </c>
    </row>
    <row r="1512" spans="11:11">
      <c r="K1512" t="s">
        <v>2652</v>
      </c>
    </row>
    <row r="1513" spans="11:11">
      <c r="K1513" t="s">
        <v>2653</v>
      </c>
    </row>
    <row r="1514" spans="11:11">
      <c r="K1514" t="s">
        <v>2654</v>
      </c>
    </row>
    <row r="1515" spans="11:11">
      <c r="K1515" t="s">
        <v>2655</v>
      </c>
    </row>
    <row r="1516" spans="11:11">
      <c r="K1516" t="s">
        <v>2656</v>
      </c>
    </row>
    <row r="1517" spans="11:11">
      <c r="K1517" t="s">
        <v>2657</v>
      </c>
    </row>
    <row r="1518" spans="11:11">
      <c r="K1518" t="s">
        <v>2658</v>
      </c>
    </row>
    <row r="1519" spans="11:11">
      <c r="K1519" t="s">
        <v>2659</v>
      </c>
    </row>
    <row r="1520" spans="11:11">
      <c r="K1520" t="s">
        <v>2660</v>
      </c>
    </row>
    <row r="1521" spans="11:11">
      <c r="K1521" t="s">
        <v>2661</v>
      </c>
    </row>
    <row r="1522" spans="11:11">
      <c r="K1522" t="s">
        <v>2662</v>
      </c>
    </row>
    <row r="1523" spans="11:11">
      <c r="K1523" t="s">
        <v>2663</v>
      </c>
    </row>
    <row r="1524" spans="11:11">
      <c r="K1524" t="s">
        <v>2664</v>
      </c>
    </row>
    <row r="1525" spans="11:11">
      <c r="K1525" t="s">
        <v>2665</v>
      </c>
    </row>
    <row r="1526" spans="11:11">
      <c r="K1526" t="s">
        <v>2666</v>
      </c>
    </row>
    <row r="1527" spans="11:11">
      <c r="K1527" t="s">
        <v>2667</v>
      </c>
    </row>
    <row r="1528" spans="11:11">
      <c r="K1528" t="s">
        <v>2668</v>
      </c>
    </row>
    <row r="1529" spans="11:11">
      <c r="K1529" t="s">
        <v>2669</v>
      </c>
    </row>
    <row r="1530" spans="11:11">
      <c r="K1530" t="s">
        <v>2670</v>
      </c>
    </row>
    <row r="1531" spans="11:11">
      <c r="K1531" t="s">
        <v>2671</v>
      </c>
    </row>
    <row r="1532" spans="11:11">
      <c r="K1532" t="s">
        <v>2672</v>
      </c>
    </row>
    <row r="1533" spans="11:11">
      <c r="K1533" t="s">
        <v>2673</v>
      </c>
    </row>
    <row r="1534" spans="11:11">
      <c r="K1534" t="s">
        <v>2674</v>
      </c>
    </row>
    <row r="1535" spans="11:11">
      <c r="K1535" t="s">
        <v>2675</v>
      </c>
    </row>
    <row r="1536" spans="11:11">
      <c r="K1536" t="s">
        <v>2676</v>
      </c>
    </row>
    <row r="1537" spans="11:11">
      <c r="K1537" t="s">
        <v>2677</v>
      </c>
    </row>
    <row r="1538" spans="11:11">
      <c r="K1538" t="s">
        <v>2678</v>
      </c>
    </row>
    <row r="1539" spans="11:11">
      <c r="K1539" t="s">
        <v>2679</v>
      </c>
    </row>
    <row r="1540" spans="11:11">
      <c r="K1540" t="s">
        <v>2680</v>
      </c>
    </row>
    <row r="1541" spans="11:11">
      <c r="K1541" t="s">
        <v>2681</v>
      </c>
    </row>
    <row r="1542" spans="11:11">
      <c r="K1542" t="s">
        <v>2682</v>
      </c>
    </row>
    <row r="1543" spans="11:11">
      <c r="K1543" t="s">
        <v>2683</v>
      </c>
    </row>
    <row r="1544" spans="11:11">
      <c r="K1544" t="s">
        <v>2684</v>
      </c>
    </row>
    <row r="1545" spans="11:11">
      <c r="K1545" t="s">
        <v>2685</v>
      </c>
    </row>
    <row r="1546" spans="11:11">
      <c r="K1546" t="s">
        <v>2686</v>
      </c>
    </row>
    <row r="1547" spans="11:11">
      <c r="K1547" t="s">
        <v>2687</v>
      </c>
    </row>
    <row r="1548" spans="11:11">
      <c r="K1548" t="s">
        <v>2688</v>
      </c>
    </row>
    <row r="1549" spans="11:11">
      <c r="K1549" t="s">
        <v>2689</v>
      </c>
    </row>
    <row r="1550" spans="11:11">
      <c r="K1550" t="s">
        <v>2690</v>
      </c>
    </row>
    <row r="1551" spans="11:11">
      <c r="K1551" t="s">
        <v>2691</v>
      </c>
    </row>
    <row r="1552" spans="11:11">
      <c r="K1552" t="s">
        <v>2692</v>
      </c>
    </row>
    <row r="1553" spans="11:11">
      <c r="K1553" t="s">
        <v>17099</v>
      </c>
    </row>
    <row r="1554" spans="11:11">
      <c r="K1554" t="s">
        <v>17100</v>
      </c>
    </row>
    <row r="1555" spans="11:11">
      <c r="K1555" t="s">
        <v>2693</v>
      </c>
    </row>
    <row r="1556" spans="11:11">
      <c r="K1556" t="s">
        <v>2694</v>
      </c>
    </row>
    <row r="1557" spans="11:11">
      <c r="K1557" t="s">
        <v>2695</v>
      </c>
    </row>
    <row r="1558" spans="11:11">
      <c r="K1558" t="s">
        <v>2696</v>
      </c>
    </row>
    <row r="1559" spans="11:11">
      <c r="K1559" t="s">
        <v>2697</v>
      </c>
    </row>
    <row r="1560" spans="11:11">
      <c r="K1560" t="s">
        <v>2698</v>
      </c>
    </row>
    <row r="1561" spans="11:11">
      <c r="K1561" t="s">
        <v>2699</v>
      </c>
    </row>
    <row r="1562" spans="11:11">
      <c r="K1562" t="s">
        <v>2700</v>
      </c>
    </row>
    <row r="1563" spans="11:11">
      <c r="K1563" t="s">
        <v>2701</v>
      </c>
    </row>
    <row r="1564" spans="11:11">
      <c r="K1564" t="s">
        <v>2702</v>
      </c>
    </row>
    <row r="1565" spans="11:11">
      <c r="K1565" t="s">
        <v>2703</v>
      </c>
    </row>
    <row r="1566" spans="11:11">
      <c r="K1566" t="s">
        <v>2704</v>
      </c>
    </row>
    <row r="1567" spans="11:11">
      <c r="K1567" t="s">
        <v>2705</v>
      </c>
    </row>
    <row r="1568" spans="11:11">
      <c r="K1568" t="s">
        <v>2706</v>
      </c>
    </row>
    <row r="1569" spans="11:11">
      <c r="K1569" t="s">
        <v>2707</v>
      </c>
    </row>
    <row r="1570" spans="11:11">
      <c r="K1570" t="s">
        <v>2708</v>
      </c>
    </row>
    <row r="1571" spans="11:11">
      <c r="K1571" t="s">
        <v>2709</v>
      </c>
    </row>
    <row r="1572" spans="11:11">
      <c r="K1572" t="s">
        <v>2710</v>
      </c>
    </row>
    <row r="1573" spans="11:11">
      <c r="K1573" t="s">
        <v>2711</v>
      </c>
    </row>
    <row r="1574" spans="11:11">
      <c r="K1574" t="s">
        <v>2712</v>
      </c>
    </row>
    <row r="1575" spans="11:11">
      <c r="K1575" t="s">
        <v>2713</v>
      </c>
    </row>
    <row r="1576" spans="11:11">
      <c r="K1576" t="s">
        <v>2714</v>
      </c>
    </row>
    <row r="1577" spans="11:11">
      <c r="K1577" t="s">
        <v>2715</v>
      </c>
    </row>
    <row r="1578" spans="11:11">
      <c r="K1578" t="s">
        <v>2716</v>
      </c>
    </row>
    <row r="1579" spans="11:11">
      <c r="K1579" t="s">
        <v>2717</v>
      </c>
    </row>
    <row r="1580" spans="11:11">
      <c r="K1580" t="s">
        <v>2718</v>
      </c>
    </row>
    <row r="1581" spans="11:11">
      <c r="K1581" t="s">
        <v>2719</v>
      </c>
    </row>
    <row r="1582" spans="11:11">
      <c r="K1582" t="s">
        <v>2720</v>
      </c>
    </row>
    <row r="1583" spans="11:11">
      <c r="K1583" t="s">
        <v>2721</v>
      </c>
    </row>
    <row r="1584" spans="11:11">
      <c r="K1584" t="s">
        <v>2722</v>
      </c>
    </row>
    <row r="1585" spans="11:11">
      <c r="K1585" t="s">
        <v>2723</v>
      </c>
    </row>
    <row r="1586" spans="11:11">
      <c r="K1586" t="s">
        <v>2724</v>
      </c>
    </row>
    <row r="1587" spans="11:11">
      <c r="K1587" t="s">
        <v>2725</v>
      </c>
    </row>
    <row r="1588" spans="11:11">
      <c r="K1588" t="s">
        <v>2726</v>
      </c>
    </row>
    <row r="1589" spans="11:11">
      <c r="K1589" t="s">
        <v>2727</v>
      </c>
    </row>
    <row r="1590" spans="11:11">
      <c r="K1590" t="s">
        <v>2728</v>
      </c>
    </row>
    <row r="1591" spans="11:11">
      <c r="K1591" t="s">
        <v>2729</v>
      </c>
    </row>
    <row r="1592" spans="11:11">
      <c r="K1592" t="s">
        <v>2730</v>
      </c>
    </row>
    <row r="1593" spans="11:11">
      <c r="K1593" t="s">
        <v>2731</v>
      </c>
    </row>
    <row r="1594" spans="11:11">
      <c r="K1594" t="s">
        <v>2732</v>
      </c>
    </row>
    <row r="1595" spans="11:11">
      <c r="K1595" t="s">
        <v>2733</v>
      </c>
    </row>
    <row r="1596" spans="11:11">
      <c r="K1596" t="s">
        <v>2734</v>
      </c>
    </row>
    <row r="1597" spans="11:11">
      <c r="K1597" t="s">
        <v>2735</v>
      </c>
    </row>
    <row r="1598" spans="11:11">
      <c r="K1598" t="s">
        <v>2736</v>
      </c>
    </row>
    <row r="1599" spans="11:11">
      <c r="K1599" t="s">
        <v>2737</v>
      </c>
    </row>
    <row r="1600" spans="11:11">
      <c r="K1600" t="s">
        <v>2738</v>
      </c>
    </row>
    <row r="1601" spans="11:11">
      <c r="K1601" t="s">
        <v>2739</v>
      </c>
    </row>
    <row r="1602" spans="11:11">
      <c r="K1602" t="s">
        <v>2740</v>
      </c>
    </row>
    <row r="1603" spans="11:11">
      <c r="K1603" t="s">
        <v>2741</v>
      </c>
    </row>
    <row r="1604" spans="11:11">
      <c r="K1604" t="s">
        <v>2742</v>
      </c>
    </row>
    <row r="1605" spans="11:11">
      <c r="K1605" t="s">
        <v>2743</v>
      </c>
    </row>
    <row r="1606" spans="11:11">
      <c r="K1606" t="s">
        <v>2744</v>
      </c>
    </row>
    <row r="1607" spans="11:11">
      <c r="K1607" t="s">
        <v>2745</v>
      </c>
    </row>
    <row r="1608" spans="11:11">
      <c r="K1608" t="s">
        <v>2746</v>
      </c>
    </row>
    <row r="1609" spans="11:11">
      <c r="K1609" t="s">
        <v>2747</v>
      </c>
    </row>
    <row r="1610" spans="11:11">
      <c r="K1610" t="s">
        <v>2748</v>
      </c>
    </row>
    <row r="1611" spans="11:11">
      <c r="K1611" t="s">
        <v>2749</v>
      </c>
    </row>
    <row r="1612" spans="11:11">
      <c r="K1612" t="s">
        <v>2750</v>
      </c>
    </row>
    <row r="1613" spans="11:11">
      <c r="K1613" t="s">
        <v>2751</v>
      </c>
    </row>
    <row r="1614" spans="11:11">
      <c r="K1614" t="s">
        <v>2752</v>
      </c>
    </row>
    <row r="1615" spans="11:11">
      <c r="K1615" t="s">
        <v>2753</v>
      </c>
    </row>
    <row r="1616" spans="11:11">
      <c r="K1616" t="s">
        <v>2754</v>
      </c>
    </row>
    <row r="1617" spans="11:11">
      <c r="K1617" t="s">
        <v>2755</v>
      </c>
    </row>
    <row r="1618" spans="11:11">
      <c r="K1618" t="s">
        <v>2756</v>
      </c>
    </row>
    <row r="1619" spans="11:11">
      <c r="K1619" t="s">
        <v>2757</v>
      </c>
    </row>
    <row r="1620" spans="11:11">
      <c r="K1620" t="s">
        <v>2758</v>
      </c>
    </row>
    <row r="1621" spans="11:11">
      <c r="K1621" t="s">
        <v>2759</v>
      </c>
    </row>
    <row r="1622" spans="11:11">
      <c r="K1622" t="s">
        <v>2760</v>
      </c>
    </row>
    <row r="1623" spans="11:11">
      <c r="K1623" t="s">
        <v>2761</v>
      </c>
    </row>
    <row r="1624" spans="11:11">
      <c r="K1624" t="s">
        <v>2762</v>
      </c>
    </row>
    <row r="1625" spans="11:11">
      <c r="K1625" t="s">
        <v>2763</v>
      </c>
    </row>
    <row r="1626" spans="11:11">
      <c r="K1626" t="s">
        <v>2764</v>
      </c>
    </row>
    <row r="1627" spans="11:11">
      <c r="K1627" t="s">
        <v>2765</v>
      </c>
    </row>
    <row r="1628" spans="11:11">
      <c r="K1628" t="s">
        <v>2766</v>
      </c>
    </row>
    <row r="1629" spans="11:11">
      <c r="K1629" t="s">
        <v>2767</v>
      </c>
    </row>
    <row r="1630" spans="11:11">
      <c r="K1630" t="s">
        <v>2768</v>
      </c>
    </row>
    <row r="1631" spans="11:11">
      <c r="K1631" t="s">
        <v>2769</v>
      </c>
    </row>
    <row r="1632" spans="11:11">
      <c r="K1632" t="s">
        <v>2770</v>
      </c>
    </row>
    <row r="1633" spans="11:11">
      <c r="K1633" t="s">
        <v>2771</v>
      </c>
    </row>
    <row r="1634" spans="11:11">
      <c r="K1634" t="s">
        <v>2772</v>
      </c>
    </row>
    <row r="1635" spans="11:11">
      <c r="K1635" t="s">
        <v>2773</v>
      </c>
    </row>
    <row r="1636" spans="11:11">
      <c r="K1636" t="s">
        <v>2774</v>
      </c>
    </row>
    <row r="1637" spans="11:11">
      <c r="K1637" t="s">
        <v>2775</v>
      </c>
    </row>
    <row r="1638" spans="11:11">
      <c r="K1638" t="s">
        <v>2776</v>
      </c>
    </row>
    <row r="1639" spans="11:11">
      <c r="K1639" t="s">
        <v>2777</v>
      </c>
    </row>
    <row r="1640" spans="11:11">
      <c r="K1640" t="s">
        <v>2778</v>
      </c>
    </row>
    <row r="1641" spans="11:11">
      <c r="K1641" t="s">
        <v>2779</v>
      </c>
    </row>
    <row r="1642" spans="11:11">
      <c r="K1642" t="s">
        <v>2780</v>
      </c>
    </row>
    <row r="1643" spans="11:11">
      <c r="K1643" t="s">
        <v>2781</v>
      </c>
    </row>
    <row r="1644" spans="11:11">
      <c r="K1644" t="s">
        <v>2782</v>
      </c>
    </row>
    <row r="1645" spans="11:11">
      <c r="K1645" t="s">
        <v>2783</v>
      </c>
    </row>
    <row r="1646" spans="11:11">
      <c r="K1646" t="s">
        <v>2784</v>
      </c>
    </row>
    <row r="1647" spans="11:11">
      <c r="K1647" t="s">
        <v>2785</v>
      </c>
    </row>
    <row r="1648" spans="11:11">
      <c r="K1648" t="s">
        <v>2786</v>
      </c>
    </row>
    <row r="1649" spans="11:11">
      <c r="K1649" t="s">
        <v>2787</v>
      </c>
    </row>
    <row r="1650" spans="11:11">
      <c r="K1650" t="s">
        <v>2788</v>
      </c>
    </row>
    <row r="1651" spans="11:11">
      <c r="K1651" t="s">
        <v>2789</v>
      </c>
    </row>
    <row r="1652" spans="11:11">
      <c r="K1652" t="s">
        <v>2790</v>
      </c>
    </row>
    <row r="1653" spans="11:11">
      <c r="K1653" t="s">
        <v>2791</v>
      </c>
    </row>
    <row r="1654" spans="11:11">
      <c r="K1654" t="s">
        <v>2792</v>
      </c>
    </row>
    <row r="1655" spans="11:11">
      <c r="K1655" t="s">
        <v>2793</v>
      </c>
    </row>
    <row r="1656" spans="11:11">
      <c r="K1656" t="s">
        <v>2794</v>
      </c>
    </row>
    <row r="1657" spans="11:11">
      <c r="K1657" t="s">
        <v>2795</v>
      </c>
    </row>
    <row r="1658" spans="11:11">
      <c r="K1658" t="s">
        <v>2796</v>
      </c>
    </row>
    <row r="1659" spans="11:11">
      <c r="K1659" t="s">
        <v>2797</v>
      </c>
    </row>
    <row r="1660" spans="11:11">
      <c r="K1660" t="s">
        <v>2798</v>
      </c>
    </row>
    <row r="1661" spans="11:11">
      <c r="K1661" t="s">
        <v>2799</v>
      </c>
    </row>
    <row r="1662" spans="11:11">
      <c r="K1662" t="s">
        <v>2800</v>
      </c>
    </row>
    <row r="1663" spans="11:11">
      <c r="K1663" t="s">
        <v>2801</v>
      </c>
    </row>
    <row r="1664" spans="11:11">
      <c r="K1664" t="s">
        <v>2802</v>
      </c>
    </row>
    <row r="1665" spans="11:11">
      <c r="K1665" t="s">
        <v>2803</v>
      </c>
    </row>
    <row r="1666" spans="11:11">
      <c r="K1666" t="s">
        <v>2804</v>
      </c>
    </row>
    <row r="1667" spans="11:11">
      <c r="K1667" t="s">
        <v>2805</v>
      </c>
    </row>
    <row r="1668" spans="11:11">
      <c r="K1668" t="s">
        <v>2806</v>
      </c>
    </row>
    <row r="1669" spans="11:11">
      <c r="K1669" t="s">
        <v>2807</v>
      </c>
    </row>
    <row r="1670" spans="11:11">
      <c r="K1670" t="s">
        <v>2808</v>
      </c>
    </row>
    <row r="1671" spans="11:11">
      <c r="K1671" t="s">
        <v>2809</v>
      </c>
    </row>
    <row r="1672" spans="11:11">
      <c r="K1672" t="s">
        <v>2810</v>
      </c>
    </row>
    <row r="1673" spans="11:11">
      <c r="K1673" t="s">
        <v>2811</v>
      </c>
    </row>
    <row r="1674" spans="11:11">
      <c r="K1674" t="s">
        <v>2812</v>
      </c>
    </row>
    <row r="1675" spans="11:11">
      <c r="K1675" t="s">
        <v>2813</v>
      </c>
    </row>
    <row r="1676" spans="11:11">
      <c r="K1676" t="s">
        <v>2814</v>
      </c>
    </row>
    <row r="1677" spans="11:11">
      <c r="K1677" t="s">
        <v>2815</v>
      </c>
    </row>
    <row r="1678" spans="11:11">
      <c r="K1678" t="s">
        <v>2816</v>
      </c>
    </row>
    <row r="1679" spans="11:11">
      <c r="K1679" t="s">
        <v>2817</v>
      </c>
    </row>
    <row r="1680" spans="11:11">
      <c r="K1680" t="s">
        <v>2818</v>
      </c>
    </row>
    <row r="1681" spans="11:11">
      <c r="K1681" t="s">
        <v>2819</v>
      </c>
    </row>
    <row r="1682" spans="11:11">
      <c r="K1682" t="s">
        <v>2820</v>
      </c>
    </row>
    <row r="1683" spans="11:11">
      <c r="K1683" t="s">
        <v>2821</v>
      </c>
    </row>
    <row r="1684" spans="11:11">
      <c r="K1684" t="s">
        <v>2822</v>
      </c>
    </row>
    <row r="1685" spans="11:11">
      <c r="K1685" t="s">
        <v>2823</v>
      </c>
    </row>
    <row r="1686" spans="11:11">
      <c r="K1686" t="s">
        <v>2824</v>
      </c>
    </row>
    <row r="1687" spans="11:11">
      <c r="K1687" t="s">
        <v>2825</v>
      </c>
    </row>
    <row r="1688" spans="11:11">
      <c r="K1688" t="s">
        <v>2826</v>
      </c>
    </row>
    <row r="1689" spans="11:11">
      <c r="K1689" t="s">
        <v>17101</v>
      </c>
    </row>
    <row r="1690" spans="11:11">
      <c r="K1690" t="s">
        <v>17102</v>
      </c>
    </row>
    <row r="1691" spans="11:11">
      <c r="K1691" t="s">
        <v>2827</v>
      </c>
    </row>
    <row r="1692" spans="11:11">
      <c r="K1692" t="s">
        <v>2828</v>
      </c>
    </row>
    <row r="1693" spans="11:11">
      <c r="K1693" t="s">
        <v>2829</v>
      </c>
    </row>
    <row r="1694" spans="11:11">
      <c r="K1694" t="s">
        <v>2830</v>
      </c>
    </row>
    <row r="1695" spans="11:11">
      <c r="K1695" t="s">
        <v>2831</v>
      </c>
    </row>
    <row r="1696" spans="11:11">
      <c r="K1696" t="s">
        <v>2832</v>
      </c>
    </row>
    <row r="1697" spans="11:11">
      <c r="K1697" t="s">
        <v>2833</v>
      </c>
    </row>
    <row r="1698" spans="11:11">
      <c r="K1698" t="s">
        <v>2834</v>
      </c>
    </row>
    <row r="1699" spans="11:11">
      <c r="K1699" t="s">
        <v>2835</v>
      </c>
    </row>
    <row r="1700" spans="11:11">
      <c r="K1700" t="s">
        <v>2836</v>
      </c>
    </row>
    <row r="1701" spans="11:11">
      <c r="K1701" t="s">
        <v>2837</v>
      </c>
    </row>
    <row r="1702" spans="11:11">
      <c r="K1702" t="s">
        <v>2838</v>
      </c>
    </row>
    <row r="1703" spans="11:11">
      <c r="K1703" t="s">
        <v>2839</v>
      </c>
    </row>
    <row r="1704" spans="11:11">
      <c r="K1704" t="s">
        <v>2840</v>
      </c>
    </row>
    <row r="1705" spans="11:11">
      <c r="K1705" t="s">
        <v>2841</v>
      </c>
    </row>
    <row r="1706" spans="11:11">
      <c r="K1706" t="s">
        <v>2842</v>
      </c>
    </row>
    <row r="1707" spans="11:11">
      <c r="K1707" t="s">
        <v>2843</v>
      </c>
    </row>
    <row r="1708" spans="11:11">
      <c r="K1708" t="s">
        <v>2844</v>
      </c>
    </row>
    <row r="1709" spans="11:11">
      <c r="K1709" t="s">
        <v>2845</v>
      </c>
    </row>
    <row r="1710" spans="11:11">
      <c r="K1710" t="s">
        <v>2846</v>
      </c>
    </row>
    <row r="1711" spans="11:11">
      <c r="K1711" t="s">
        <v>2847</v>
      </c>
    </row>
    <row r="1712" spans="11:11">
      <c r="K1712" t="s">
        <v>2848</v>
      </c>
    </row>
    <row r="1713" spans="11:11">
      <c r="K1713" t="s">
        <v>2849</v>
      </c>
    </row>
    <row r="1714" spans="11:11">
      <c r="K1714" t="s">
        <v>2850</v>
      </c>
    </row>
    <row r="1715" spans="11:11">
      <c r="K1715" t="s">
        <v>2851</v>
      </c>
    </row>
    <row r="1716" spans="11:11">
      <c r="K1716" t="s">
        <v>2852</v>
      </c>
    </row>
    <row r="1717" spans="11:11">
      <c r="K1717" t="s">
        <v>2853</v>
      </c>
    </row>
    <row r="1718" spans="11:11">
      <c r="K1718" t="s">
        <v>2854</v>
      </c>
    </row>
    <row r="1719" spans="11:11">
      <c r="K1719" t="s">
        <v>2855</v>
      </c>
    </row>
    <row r="1720" spans="11:11">
      <c r="K1720" t="s">
        <v>2856</v>
      </c>
    </row>
    <row r="1721" spans="11:11">
      <c r="K1721" t="s">
        <v>2857</v>
      </c>
    </row>
    <row r="1722" spans="11:11">
      <c r="K1722" t="s">
        <v>17103</v>
      </c>
    </row>
    <row r="1723" spans="11:11">
      <c r="K1723" t="s">
        <v>17104</v>
      </c>
    </row>
    <row r="1724" spans="11:11">
      <c r="K1724" t="s">
        <v>17105</v>
      </c>
    </row>
    <row r="1725" spans="11:11">
      <c r="K1725" t="s">
        <v>17106</v>
      </c>
    </row>
    <row r="1726" spans="11:11">
      <c r="K1726" t="s">
        <v>2858</v>
      </c>
    </row>
    <row r="1727" spans="11:11">
      <c r="K1727" t="s">
        <v>2859</v>
      </c>
    </row>
    <row r="1728" spans="11:11">
      <c r="K1728" t="s">
        <v>17107</v>
      </c>
    </row>
    <row r="1729" spans="11:11">
      <c r="K1729" t="s">
        <v>17108</v>
      </c>
    </row>
    <row r="1730" spans="11:11">
      <c r="K1730" t="s">
        <v>2860</v>
      </c>
    </row>
    <row r="1731" spans="11:11">
      <c r="K1731" t="s">
        <v>2861</v>
      </c>
    </row>
    <row r="1732" spans="11:11">
      <c r="K1732" t="s">
        <v>2862</v>
      </c>
    </row>
    <row r="1733" spans="11:11">
      <c r="K1733" t="s">
        <v>2863</v>
      </c>
    </row>
    <row r="1734" spans="11:11">
      <c r="K1734" t="s">
        <v>2864</v>
      </c>
    </row>
    <row r="1735" spans="11:11">
      <c r="K1735" t="s">
        <v>2865</v>
      </c>
    </row>
    <row r="1736" spans="11:11">
      <c r="K1736" t="s">
        <v>2866</v>
      </c>
    </row>
    <row r="1737" spans="11:11">
      <c r="K1737" t="s">
        <v>2867</v>
      </c>
    </row>
    <row r="1738" spans="11:11">
      <c r="K1738" t="s">
        <v>2868</v>
      </c>
    </row>
    <row r="1739" spans="11:11">
      <c r="K1739" t="s">
        <v>2869</v>
      </c>
    </row>
    <row r="1740" spans="11:11">
      <c r="K1740" t="s">
        <v>2870</v>
      </c>
    </row>
    <row r="1741" spans="11:11">
      <c r="K1741" t="s">
        <v>2871</v>
      </c>
    </row>
    <row r="1742" spans="11:11">
      <c r="K1742" t="s">
        <v>2872</v>
      </c>
    </row>
    <row r="1743" spans="11:11">
      <c r="K1743" t="s">
        <v>2873</v>
      </c>
    </row>
    <row r="1744" spans="11:11">
      <c r="K1744" t="s">
        <v>2874</v>
      </c>
    </row>
    <row r="1745" spans="11:11">
      <c r="K1745" t="s">
        <v>2875</v>
      </c>
    </row>
    <row r="1746" spans="11:11">
      <c r="K1746" t="s">
        <v>2876</v>
      </c>
    </row>
    <row r="1747" spans="11:11">
      <c r="K1747" t="s">
        <v>2877</v>
      </c>
    </row>
    <row r="1748" spans="11:11">
      <c r="K1748" t="s">
        <v>2878</v>
      </c>
    </row>
    <row r="1749" spans="11:11">
      <c r="K1749" t="s">
        <v>2879</v>
      </c>
    </row>
    <row r="1750" spans="11:11">
      <c r="K1750" t="s">
        <v>2880</v>
      </c>
    </row>
    <row r="1751" spans="11:11">
      <c r="K1751" t="s">
        <v>2881</v>
      </c>
    </row>
    <row r="1752" spans="11:11">
      <c r="K1752" t="s">
        <v>2882</v>
      </c>
    </row>
    <row r="1753" spans="11:11">
      <c r="K1753" t="s">
        <v>2883</v>
      </c>
    </row>
    <row r="1754" spans="11:11">
      <c r="K1754" t="s">
        <v>2884</v>
      </c>
    </row>
    <row r="1755" spans="11:11">
      <c r="K1755" t="s">
        <v>2885</v>
      </c>
    </row>
    <row r="1756" spans="11:11">
      <c r="K1756" t="s">
        <v>2886</v>
      </c>
    </row>
    <row r="1757" spans="11:11">
      <c r="K1757" t="s">
        <v>2887</v>
      </c>
    </row>
    <row r="1758" spans="11:11">
      <c r="K1758" t="s">
        <v>2888</v>
      </c>
    </row>
    <row r="1759" spans="11:11">
      <c r="K1759" t="s">
        <v>2889</v>
      </c>
    </row>
    <row r="1760" spans="11:11">
      <c r="K1760" t="s">
        <v>2890</v>
      </c>
    </row>
    <row r="1761" spans="11:11">
      <c r="K1761" t="s">
        <v>2891</v>
      </c>
    </row>
    <row r="1762" spans="11:11">
      <c r="K1762" t="s">
        <v>2892</v>
      </c>
    </row>
    <row r="1763" spans="11:11">
      <c r="K1763" t="s">
        <v>2893</v>
      </c>
    </row>
    <row r="1764" spans="11:11">
      <c r="K1764" t="s">
        <v>2894</v>
      </c>
    </row>
    <row r="1765" spans="11:11">
      <c r="K1765" t="s">
        <v>2895</v>
      </c>
    </row>
    <row r="1766" spans="11:11">
      <c r="K1766" t="s">
        <v>2896</v>
      </c>
    </row>
    <row r="1767" spans="11:11">
      <c r="K1767" t="s">
        <v>2897</v>
      </c>
    </row>
    <row r="1768" spans="11:11">
      <c r="K1768" t="s">
        <v>2898</v>
      </c>
    </row>
    <row r="1769" spans="11:11">
      <c r="K1769" t="s">
        <v>2899</v>
      </c>
    </row>
    <row r="1770" spans="11:11">
      <c r="K1770" t="s">
        <v>2900</v>
      </c>
    </row>
    <row r="1771" spans="11:11">
      <c r="K1771" t="s">
        <v>2901</v>
      </c>
    </row>
    <row r="1772" spans="11:11">
      <c r="K1772" t="s">
        <v>2902</v>
      </c>
    </row>
    <row r="1773" spans="11:11">
      <c r="K1773" t="s">
        <v>2903</v>
      </c>
    </row>
    <row r="1774" spans="11:11">
      <c r="K1774" t="s">
        <v>2904</v>
      </c>
    </row>
    <row r="1775" spans="11:11">
      <c r="K1775" t="s">
        <v>2905</v>
      </c>
    </row>
    <row r="1776" spans="11:11">
      <c r="K1776" t="s">
        <v>2906</v>
      </c>
    </row>
    <row r="1777" spans="11:11">
      <c r="K1777" t="s">
        <v>2907</v>
      </c>
    </row>
    <row r="1778" spans="11:11">
      <c r="K1778" t="s">
        <v>2908</v>
      </c>
    </row>
    <row r="1779" spans="11:11">
      <c r="K1779" t="s">
        <v>2909</v>
      </c>
    </row>
    <row r="1780" spans="11:11">
      <c r="K1780" t="s">
        <v>2910</v>
      </c>
    </row>
    <row r="1781" spans="11:11">
      <c r="K1781" t="s">
        <v>2911</v>
      </c>
    </row>
    <row r="1782" spans="11:11">
      <c r="K1782" t="s">
        <v>2912</v>
      </c>
    </row>
    <row r="1783" spans="11:11">
      <c r="K1783" t="s">
        <v>2913</v>
      </c>
    </row>
    <row r="1784" spans="11:11">
      <c r="K1784" t="s">
        <v>2914</v>
      </c>
    </row>
    <row r="1785" spans="11:11">
      <c r="K1785" t="s">
        <v>2915</v>
      </c>
    </row>
    <row r="1786" spans="11:11">
      <c r="K1786" t="s">
        <v>2916</v>
      </c>
    </row>
    <row r="1787" spans="11:11">
      <c r="K1787" t="s">
        <v>2917</v>
      </c>
    </row>
    <row r="1788" spans="11:11">
      <c r="K1788" t="s">
        <v>2918</v>
      </c>
    </row>
    <row r="1789" spans="11:11">
      <c r="K1789" t="s">
        <v>2919</v>
      </c>
    </row>
    <row r="1790" spans="11:11">
      <c r="K1790" t="s">
        <v>2920</v>
      </c>
    </row>
    <row r="1791" spans="11:11">
      <c r="K1791" t="s">
        <v>2921</v>
      </c>
    </row>
    <row r="1792" spans="11:11">
      <c r="K1792" t="s">
        <v>2922</v>
      </c>
    </row>
    <row r="1793" spans="11:11">
      <c r="K1793" t="s">
        <v>2923</v>
      </c>
    </row>
    <row r="1794" spans="11:11">
      <c r="K1794" t="s">
        <v>2924</v>
      </c>
    </row>
    <row r="1795" spans="11:11">
      <c r="K1795" t="s">
        <v>2925</v>
      </c>
    </row>
    <row r="1796" spans="11:11">
      <c r="K1796" t="s">
        <v>2926</v>
      </c>
    </row>
    <row r="1797" spans="11:11">
      <c r="K1797" t="s">
        <v>2927</v>
      </c>
    </row>
    <row r="1798" spans="11:11">
      <c r="K1798" t="s">
        <v>2928</v>
      </c>
    </row>
    <row r="1799" spans="11:11">
      <c r="K1799" t="s">
        <v>2929</v>
      </c>
    </row>
    <row r="1800" spans="11:11">
      <c r="K1800" t="s">
        <v>2930</v>
      </c>
    </row>
    <row r="1801" spans="11:11">
      <c r="K1801" t="s">
        <v>2931</v>
      </c>
    </row>
    <row r="1802" spans="11:11">
      <c r="K1802" t="s">
        <v>2932</v>
      </c>
    </row>
    <row r="1803" spans="11:11">
      <c r="K1803" t="s">
        <v>2933</v>
      </c>
    </row>
    <row r="1804" spans="11:11">
      <c r="K1804" t="s">
        <v>2934</v>
      </c>
    </row>
    <row r="1805" spans="11:11">
      <c r="K1805" t="s">
        <v>2935</v>
      </c>
    </row>
    <row r="1806" spans="11:11">
      <c r="K1806" t="s">
        <v>2936</v>
      </c>
    </row>
    <row r="1807" spans="11:11">
      <c r="K1807" t="s">
        <v>2937</v>
      </c>
    </row>
    <row r="1808" spans="11:11">
      <c r="K1808" t="s">
        <v>2938</v>
      </c>
    </row>
    <row r="1809" spans="11:11">
      <c r="K1809" t="s">
        <v>2939</v>
      </c>
    </row>
    <row r="1810" spans="11:11">
      <c r="K1810" t="s">
        <v>2940</v>
      </c>
    </row>
    <row r="1811" spans="11:11">
      <c r="K1811" t="s">
        <v>2941</v>
      </c>
    </row>
    <row r="1812" spans="11:11">
      <c r="K1812" t="s">
        <v>2942</v>
      </c>
    </row>
    <row r="1813" spans="11:11">
      <c r="K1813" t="s">
        <v>2943</v>
      </c>
    </row>
    <row r="1814" spans="11:11">
      <c r="K1814" t="s">
        <v>2944</v>
      </c>
    </row>
    <row r="1815" spans="11:11">
      <c r="K1815" t="s">
        <v>2945</v>
      </c>
    </row>
    <row r="1816" spans="11:11">
      <c r="K1816" t="s">
        <v>2946</v>
      </c>
    </row>
    <row r="1817" spans="11:11">
      <c r="K1817" t="s">
        <v>2947</v>
      </c>
    </row>
    <row r="1818" spans="11:11">
      <c r="K1818" t="s">
        <v>2948</v>
      </c>
    </row>
    <row r="1819" spans="11:11">
      <c r="K1819" t="s">
        <v>2949</v>
      </c>
    </row>
    <row r="1820" spans="11:11">
      <c r="K1820" t="s">
        <v>2950</v>
      </c>
    </row>
    <row r="1821" spans="11:11">
      <c r="K1821" t="s">
        <v>2951</v>
      </c>
    </row>
    <row r="1822" spans="11:11">
      <c r="K1822" t="s">
        <v>2952</v>
      </c>
    </row>
    <row r="1823" spans="11:11">
      <c r="K1823" t="s">
        <v>2953</v>
      </c>
    </row>
    <row r="1824" spans="11:11">
      <c r="K1824" t="s">
        <v>2954</v>
      </c>
    </row>
    <row r="1825" spans="11:11">
      <c r="K1825" t="s">
        <v>2955</v>
      </c>
    </row>
    <row r="1826" spans="11:11">
      <c r="K1826" t="s">
        <v>2956</v>
      </c>
    </row>
    <row r="1827" spans="11:11">
      <c r="K1827" t="s">
        <v>2957</v>
      </c>
    </row>
    <row r="1828" spans="11:11">
      <c r="K1828" t="s">
        <v>2958</v>
      </c>
    </row>
    <row r="1829" spans="11:11">
      <c r="K1829" t="s">
        <v>2959</v>
      </c>
    </row>
    <row r="1830" spans="11:11">
      <c r="K1830" t="s">
        <v>2960</v>
      </c>
    </row>
    <row r="1831" spans="11:11">
      <c r="K1831" t="s">
        <v>2961</v>
      </c>
    </row>
    <row r="1832" spans="11:11">
      <c r="K1832" t="s">
        <v>2962</v>
      </c>
    </row>
    <row r="1833" spans="11:11">
      <c r="K1833" t="s">
        <v>2963</v>
      </c>
    </row>
    <row r="1834" spans="11:11">
      <c r="K1834" t="s">
        <v>2964</v>
      </c>
    </row>
    <row r="1835" spans="11:11">
      <c r="K1835" t="s">
        <v>2965</v>
      </c>
    </row>
    <row r="1836" spans="11:11">
      <c r="K1836" t="s">
        <v>2966</v>
      </c>
    </row>
    <row r="1837" spans="11:11">
      <c r="K1837" t="s">
        <v>2967</v>
      </c>
    </row>
    <row r="1838" spans="11:11">
      <c r="K1838" t="s">
        <v>2968</v>
      </c>
    </row>
    <row r="1839" spans="11:11">
      <c r="K1839" t="s">
        <v>2969</v>
      </c>
    </row>
    <row r="1840" spans="11:11">
      <c r="K1840" t="s">
        <v>2970</v>
      </c>
    </row>
    <row r="1841" spans="11:11">
      <c r="K1841" t="s">
        <v>2971</v>
      </c>
    </row>
    <row r="1842" spans="11:11">
      <c r="K1842" t="s">
        <v>2972</v>
      </c>
    </row>
    <row r="1843" spans="11:11">
      <c r="K1843" t="s">
        <v>2973</v>
      </c>
    </row>
    <row r="1844" spans="11:11">
      <c r="K1844" t="s">
        <v>2974</v>
      </c>
    </row>
    <row r="1845" spans="11:11">
      <c r="K1845" t="s">
        <v>2975</v>
      </c>
    </row>
    <row r="1846" spans="11:11">
      <c r="K1846" t="s">
        <v>2976</v>
      </c>
    </row>
    <row r="1847" spans="11:11">
      <c r="K1847" t="s">
        <v>2977</v>
      </c>
    </row>
    <row r="1848" spans="11:11">
      <c r="K1848" t="s">
        <v>2978</v>
      </c>
    </row>
    <row r="1849" spans="11:11">
      <c r="K1849" t="s">
        <v>2979</v>
      </c>
    </row>
    <row r="1850" spans="11:11">
      <c r="K1850" t="s">
        <v>2980</v>
      </c>
    </row>
    <row r="1851" spans="11:11">
      <c r="K1851" t="s">
        <v>2981</v>
      </c>
    </row>
    <row r="1852" spans="11:11">
      <c r="K1852" t="s">
        <v>2982</v>
      </c>
    </row>
    <row r="1853" spans="11:11">
      <c r="K1853" t="s">
        <v>2983</v>
      </c>
    </row>
    <row r="1854" spans="11:11">
      <c r="K1854" t="s">
        <v>2984</v>
      </c>
    </row>
    <row r="1855" spans="11:11">
      <c r="K1855" t="s">
        <v>2985</v>
      </c>
    </row>
    <row r="1856" spans="11:11">
      <c r="K1856" t="s">
        <v>2986</v>
      </c>
    </row>
    <row r="1857" spans="11:11">
      <c r="K1857" t="s">
        <v>2987</v>
      </c>
    </row>
    <row r="1858" spans="11:11">
      <c r="K1858" t="s">
        <v>2988</v>
      </c>
    </row>
    <row r="1859" spans="11:11">
      <c r="K1859" t="s">
        <v>2989</v>
      </c>
    </row>
    <row r="1860" spans="11:11">
      <c r="K1860" t="s">
        <v>2990</v>
      </c>
    </row>
    <row r="1861" spans="11:11">
      <c r="K1861" t="s">
        <v>2991</v>
      </c>
    </row>
    <row r="1862" spans="11:11">
      <c r="K1862" t="s">
        <v>2992</v>
      </c>
    </row>
    <row r="1863" spans="11:11">
      <c r="K1863" t="s">
        <v>2993</v>
      </c>
    </row>
    <row r="1864" spans="11:11">
      <c r="K1864" t="s">
        <v>2994</v>
      </c>
    </row>
    <row r="1865" spans="11:11">
      <c r="K1865" t="s">
        <v>2995</v>
      </c>
    </row>
    <row r="1866" spans="11:11">
      <c r="K1866" t="s">
        <v>2996</v>
      </c>
    </row>
    <row r="1867" spans="11:11">
      <c r="K1867" t="s">
        <v>2997</v>
      </c>
    </row>
    <row r="1868" spans="11:11">
      <c r="K1868" t="s">
        <v>2998</v>
      </c>
    </row>
    <row r="1869" spans="11:11">
      <c r="K1869" t="s">
        <v>2999</v>
      </c>
    </row>
    <row r="1870" spans="11:11">
      <c r="K1870" t="s">
        <v>3000</v>
      </c>
    </row>
    <row r="1871" spans="11:11">
      <c r="K1871" t="s">
        <v>3001</v>
      </c>
    </row>
    <row r="1872" spans="11:11">
      <c r="K1872" t="s">
        <v>3002</v>
      </c>
    </row>
    <row r="1873" spans="11:11">
      <c r="K1873" t="s">
        <v>3003</v>
      </c>
    </row>
    <row r="1874" spans="11:11">
      <c r="K1874" t="s">
        <v>3004</v>
      </c>
    </row>
    <row r="1875" spans="11:11">
      <c r="K1875" t="s">
        <v>3005</v>
      </c>
    </row>
    <row r="1876" spans="11:11">
      <c r="K1876" t="s">
        <v>3006</v>
      </c>
    </row>
    <row r="1877" spans="11:11">
      <c r="K1877" t="s">
        <v>3007</v>
      </c>
    </row>
    <row r="1878" spans="11:11">
      <c r="K1878" t="s">
        <v>3008</v>
      </c>
    </row>
    <row r="1879" spans="11:11">
      <c r="K1879" t="s">
        <v>3009</v>
      </c>
    </row>
    <row r="1880" spans="11:11">
      <c r="K1880" t="s">
        <v>3010</v>
      </c>
    </row>
    <row r="1881" spans="11:11">
      <c r="K1881" t="s">
        <v>3011</v>
      </c>
    </row>
    <row r="1882" spans="11:11">
      <c r="K1882" t="s">
        <v>3012</v>
      </c>
    </row>
    <row r="1883" spans="11:11">
      <c r="K1883" t="s">
        <v>3013</v>
      </c>
    </row>
    <row r="1884" spans="11:11">
      <c r="K1884" t="s">
        <v>3014</v>
      </c>
    </row>
    <row r="1885" spans="11:11">
      <c r="K1885" t="s">
        <v>3015</v>
      </c>
    </row>
    <row r="1886" spans="11:11">
      <c r="K1886" t="s">
        <v>3016</v>
      </c>
    </row>
    <row r="1887" spans="11:11">
      <c r="K1887" t="s">
        <v>3017</v>
      </c>
    </row>
    <row r="1888" spans="11:11">
      <c r="K1888" t="s">
        <v>3018</v>
      </c>
    </row>
    <row r="1889" spans="11:11">
      <c r="K1889" t="s">
        <v>3019</v>
      </c>
    </row>
    <row r="1890" spans="11:11">
      <c r="K1890" t="s">
        <v>3020</v>
      </c>
    </row>
    <row r="1891" spans="11:11">
      <c r="K1891" t="s">
        <v>3021</v>
      </c>
    </row>
    <row r="1892" spans="11:11">
      <c r="K1892" t="s">
        <v>3022</v>
      </c>
    </row>
    <row r="1893" spans="11:11">
      <c r="K1893" t="s">
        <v>3023</v>
      </c>
    </row>
    <row r="1894" spans="11:11">
      <c r="K1894" t="s">
        <v>3024</v>
      </c>
    </row>
    <row r="1895" spans="11:11">
      <c r="K1895" t="s">
        <v>3025</v>
      </c>
    </row>
    <row r="1896" spans="11:11">
      <c r="K1896" t="s">
        <v>3026</v>
      </c>
    </row>
    <row r="1897" spans="11:11">
      <c r="K1897" t="s">
        <v>3027</v>
      </c>
    </row>
    <row r="1898" spans="11:11">
      <c r="K1898" t="s">
        <v>3028</v>
      </c>
    </row>
    <row r="1899" spans="11:11">
      <c r="K1899" t="s">
        <v>3029</v>
      </c>
    </row>
    <row r="1900" spans="11:11">
      <c r="K1900" t="s">
        <v>3030</v>
      </c>
    </row>
    <row r="1901" spans="11:11">
      <c r="K1901" t="s">
        <v>3031</v>
      </c>
    </row>
    <row r="1902" spans="11:11">
      <c r="K1902" t="s">
        <v>3032</v>
      </c>
    </row>
    <row r="1903" spans="11:11">
      <c r="K1903" t="s">
        <v>3033</v>
      </c>
    </row>
    <row r="1904" spans="11:11">
      <c r="K1904" t="s">
        <v>3034</v>
      </c>
    </row>
    <row r="1905" spans="11:11">
      <c r="K1905" t="s">
        <v>3035</v>
      </c>
    </row>
    <row r="1906" spans="11:11">
      <c r="K1906" t="s">
        <v>3036</v>
      </c>
    </row>
    <row r="1907" spans="11:11">
      <c r="K1907" t="s">
        <v>3037</v>
      </c>
    </row>
    <row r="1908" spans="11:11">
      <c r="K1908" t="s">
        <v>3038</v>
      </c>
    </row>
    <row r="1909" spans="11:11">
      <c r="K1909" t="s">
        <v>3039</v>
      </c>
    </row>
    <row r="1910" spans="11:11">
      <c r="K1910" t="s">
        <v>3040</v>
      </c>
    </row>
    <row r="1911" spans="11:11">
      <c r="K1911" t="s">
        <v>3041</v>
      </c>
    </row>
    <row r="1912" spans="11:11">
      <c r="K1912" t="s">
        <v>3042</v>
      </c>
    </row>
    <row r="1913" spans="11:11">
      <c r="K1913" t="s">
        <v>3043</v>
      </c>
    </row>
    <row r="1914" spans="11:11">
      <c r="K1914" t="s">
        <v>3044</v>
      </c>
    </row>
    <row r="1915" spans="11:11">
      <c r="K1915" t="s">
        <v>3045</v>
      </c>
    </row>
    <row r="1916" spans="11:11">
      <c r="K1916" t="s">
        <v>3046</v>
      </c>
    </row>
    <row r="1917" spans="11:11">
      <c r="K1917" t="s">
        <v>3047</v>
      </c>
    </row>
    <row r="1918" spans="11:11">
      <c r="K1918" t="s">
        <v>3048</v>
      </c>
    </row>
    <row r="1919" spans="11:11">
      <c r="K1919" t="s">
        <v>3049</v>
      </c>
    </row>
    <row r="1920" spans="11:11">
      <c r="K1920" t="s">
        <v>3050</v>
      </c>
    </row>
    <row r="1921" spans="11:11">
      <c r="K1921" t="s">
        <v>3051</v>
      </c>
    </row>
    <row r="1922" spans="11:11">
      <c r="K1922" t="s">
        <v>3052</v>
      </c>
    </row>
    <row r="1923" spans="11:11">
      <c r="K1923" t="s">
        <v>3053</v>
      </c>
    </row>
    <row r="1924" spans="11:11">
      <c r="K1924" t="s">
        <v>3054</v>
      </c>
    </row>
    <row r="1925" spans="11:11">
      <c r="K1925" t="s">
        <v>3055</v>
      </c>
    </row>
    <row r="1926" spans="11:11">
      <c r="K1926" t="s">
        <v>3056</v>
      </c>
    </row>
    <row r="1927" spans="11:11">
      <c r="K1927" t="s">
        <v>3057</v>
      </c>
    </row>
    <row r="1928" spans="11:11">
      <c r="K1928" t="s">
        <v>17109</v>
      </c>
    </row>
    <row r="1929" spans="11:11">
      <c r="K1929" t="s">
        <v>17110</v>
      </c>
    </row>
    <row r="1930" spans="11:11">
      <c r="K1930" t="s">
        <v>3058</v>
      </c>
    </row>
    <row r="1931" spans="11:11">
      <c r="K1931" t="s">
        <v>3059</v>
      </c>
    </row>
    <row r="1932" spans="11:11">
      <c r="K1932" t="s">
        <v>3060</v>
      </c>
    </row>
    <row r="1933" spans="11:11">
      <c r="K1933" t="s">
        <v>3061</v>
      </c>
    </row>
    <row r="1934" spans="11:11">
      <c r="K1934" t="s">
        <v>3062</v>
      </c>
    </row>
    <row r="1935" spans="11:11">
      <c r="K1935" t="s">
        <v>3063</v>
      </c>
    </row>
    <row r="1936" spans="11:11">
      <c r="K1936" t="s">
        <v>3064</v>
      </c>
    </row>
    <row r="1937" spans="11:11">
      <c r="K1937" t="s">
        <v>3065</v>
      </c>
    </row>
    <row r="1938" spans="11:11">
      <c r="K1938" t="s">
        <v>3066</v>
      </c>
    </row>
    <row r="1939" spans="11:11">
      <c r="K1939" t="s">
        <v>3067</v>
      </c>
    </row>
    <row r="1940" spans="11:11">
      <c r="K1940" t="s">
        <v>3068</v>
      </c>
    </row>
    <row r="1941" spans="11:11">
      <c r="K1941" t="s">
        <v>3069</v>
      </c>
    </row>
    <row r="1942" spans="11:11">
      <c r="K1942" t="s">
        <v>3070</v>
      </c>
    </row>
    <row r="1943" spans="11:11">
      <c r="K1943" t="s">
        <v>3071</v>
      </c>
    </row>
    <row r="1944" spans="11:11">
      <c r="K1944" t="s">
        <v>3072</v>
      </c>
    </row>
    <row r="1945" spans="11:11">
      <c r="K1945" t="s">
        <v>3073</v>
      </c>
    </row>
    <row r="1946" spans="11:11">
      <c r="K1946" t="s">
        <v>3074</v>
      </c>
    </row>
    <row r="1947" spans="11:11">
      <c r="K1947" t="s">
        <v>3075</v>
      </c>
    </row>
    <row r="1948" spans="11:11">
      <c r="K1948" t="s">
        <v>3076</v>
      </c>
    </row>
    <row r="1949" spans="11:11">
      <c r="K1949" t="s">
        <v>3077</v>
      </c>
    </row>
    <row r="1950" spans="11:11">
      <c r="K1950" t="s">
        <v>3078</v>
      </c>
    </row>
    <row r="1951" spans="11:11">
      <c r="K1951" t="s">
        <v>3079</v>
      </c>
    </row>
    <row r="1952" spans="11:11">
      <c r="K1952" t="s">
        <v>3080</v>
      </c>
    </row>
    <row r="1953" spans="11:11">
      <c r="K1953" t="s">
        <v>3081</v>
      </c>
    </row>
    <row r="1954" spans="11:11">
      <c r="K1954" t="s">
        <v>3082</v>
      </c>
    </row>
    <row r="1955" spans="11:11">
      <c r="K1955" t="s">
        <v>3083</v>
      </c>
    </row>
    <row r="1956" spans="11:11">
      <c r="K1956" t="s">
        <v>3084</v>
      </c>
    </row>
    <row r="1957" spans="11:11">
      <c r="K1957" t="s">
        <v>3085</v>
      </c>
    </row>
    <row r="1958" spans="11:11">
      <c r="K1958" t="s">
        <v>3086</v>
      </c>
    </row>
    <row r="1959" spans="11:11">
      <c r="K1959" t="s">
        <v>3087</v>
      </c>
    </row>
    <row r="1960" spans="11:11">
      <c r="K1960" t="s">
        <v>3088</v>
      </c>
    </row>
    <row r="1961" spans="11:11">
      <c r="K1961" t="s">
        <v>3089</v>
      </c>
    </row>
    <row r="1962" spans="11:11">
      <c r="K1962" t="s">
        <v>3090</v>
      </c>
    </row>
    <row r="1963" spans="11:11">
      <c r="K1963" t="s">
        <v>3091</v>
      </c>
    </row>
    <row r="1964" spans="11:11">
      <c r="K1964" t="s">
        <v>3092</v>
      </c>
    </row>
    <row r="1965" spans="11:11">
      <c r="K1965" t="s">
        <v>3093</v>
      </c>
    </row>
    <row r="1966" spans="11:11">
      <c r="K1966" t="s">
        <v>17111</v>
      </c>
    </row>
    <row r="1967" spans="11:11">
      <c r="K1967" t="s">
        <v>17112</v>
      </c>
    </row>
    <row r="1968" spans="11:11">
      <c r="K1968" t="s">
        <v>3094</v>
      </c>
    </row>
    <row r="1969" spans="11:11">
      <c r="K1969" t="s">
        <v>3095</v>
      </c>
    </row>
    <row r="1970" spans="11:11">
      <c r="K1970" t="s">
        <v>3096</v>
      </c>
    </row>
    <row r="1971" spans="11:11">
      <c r="K1971" t="s">
        <v>3097</v>
      </c>
    </row>
    <row r="1972" spans="11:11">
      <c r="K1972" t="s">
        <v>3098</v>
      </c>
    </row>
    <row r="1973" spans="11:11">
      <c r="K1973" t="s">
        <v>3099</v>
      </c>
    </row>
    <row r="1974" spans="11:11">
      <c r="K1974" t="s">
        <v>3100</v>
      </c>
    </row>
    <row r="1975" spans="11:11">
      <c r="K1975" t="s">
        <v>3101</v>
      </c>
    </row>
    <row r="1976" spans="11:11">
      <c r="K1976" t="s">
        <v>3102</v>
      </c>
    </row>
    <row r="1977" spans="11:11">
      <c r="K1977" t="s">
        <v>3103</v>
      </c>
    </row>
    <row r="1978" spans="11:11">
      <c r="K1978" t="s">
        <v>3104</v>
      </c>
    </row>
    <row r="1979" spans="11:11">
      <c r="K1979" t="s">
        <v>3105</v>
      </c>
    </row>
    <row r="1980" spans="11:11">
      <c r="K1980" t="s">
        <v>3106</v>
      </c>
    </row>
    <row r="1981" spans="11:11">
      <c r="K1981" t="s">
        <v>3107</v>
      </c>
    </row>
    <row r="1982" spans="11:11">
      <c r="K1982" t="s">
        <v>3108</v>
      </c>
    </row>
    <row r="1983" spans="11:11">
      <c r="K1983" t="s">
        <v>3109</v>
      </c>
    </row>
    <row r="1984" spans="11:11">
      <c r="K1984" t="s">
        <v>3110</v>
      </c>
    </row>
    <row r="1985" spans="11:11">
      <c r="K1985" t="s">
        <v>3111</v>
      </c>
    </row>
    <row r="1986" spans="11:11">
      <c r="K1986" t="s">
        <v>3112</v>
      </c>
    </row>
    <row r="1987" spans="11:11">
      <c r="K1987" t="s">
        <v>3113</v>
      </c>
    </row>
    <row r="1988" spans="11:11">
      <c r="K1988" t="s">
        <v>3114</v>
      </c>
    </row>
    <row r="1989" spans="11:11">
      <c r="K1989" t="s">
        <v>3115</v>
      </c>
    </row>
    <row r="1990" spans="11:11">
      <c r="K1990" t="s">
        <v>3116</v>
      </c>
    </row>
    <row r="1991" spans="11:11">
      <c r="K1991" t="s">
        <v>3117</v>
      </c>
    </row>
    <row r="1992" spans="11:11">
      <c r="K1992" t="s">
        <v>3118</v>
      </c>
    </row>
    <row r="1993" spans="11:11">
      <c r="K1993" t="s">
        <v>3119</v>
      </c>
    </row>
    <row r="1994" spans="11:11">
      <c r="K1994" t="s">
        <v>3120</v>
      </c>
    </row>
    <row r="1995" spans="11:11">
      <c r="K1995" t="s">
        <v>3121</v>
      </c>
    </row>
    <row r="1996" spans="11:11">
      <c r="K1996" t="s">
        <v>3122</v>
      </c>
    </row>
    <row r="1997" spans="11:11">
      <c r="K1997" t="s">
        <v>3123</v>
      </c>
    </row>
    <row r="1998" spans="11:11">
      <c r="K1998" t="s">
        <v>3124</v>
      </c>
    </row>
    <row r="1999" spans="11:11">
      <c r="K1999" t="s">
        <v>3125</v>
      </c>
    </row>
    <row r="2000" spans="11:11">
      <c r="K2000" t="s">
        <v>3126</v>
      </c>
    </row>
    <row r="2001" spans="11:11">
      <c r="K2001" t="s">
        <v>3127</v>
      </c>
    </row>
    <row r="2002" spans="11:11">
      <c r="K2002" t="s">
        <v>3128</v>
      </c>
    </row>
    <row r="2003" spans="11:11">
      <c r="K2003" t="s">
        <v>3129</v>
      </c>
    </row>
    <row r="2004" spans="11:11">
      <c r="K2004" t="s">
        <v>3130</v>
      </c>
    </row>
    <row r="2005" spans="11:11">
      <c r="K2005" t="s">
        <v>3131</v>
      </c>
    </row>
    <row r="2006" spans="11:11">
      <c r="K2006" t="s">
        <v>3132</v>
      </c>
    </row>
    <row r="2007" spans="11:11">
      <c r="K2007" t="s">
        <v>3133</v>
      </c>
    </row>
    <row r="2008" spans="11:11">
      <c r="K2008" t="s">
        <v>3134</v>
      </c>
    </row>
    <row r="2009" spans="11:11">
      <c r="K2009" t="s">
        <v>3135</v>
      </c>
    </row>
    <row r="2010" spans="11:11">
      <c r="K2010" t="s">
        <v>3136</v>
      </c>
    </row>
    <row r="2011" spans="11:11">
      <c r="K2011" t="s">
        <v>3137</v>
      </c>
    </row>
    <row r="2012" spans="11:11">
      <c r="K2012" t="s">
        <v>3138</v>
      </c>
    </row>
    <row r="2013" spans="11:11">
      <c r="K2013" t="s">
        <v>3139</v>
      </c>
    </row>
    <row r="2014" spans="11:11">
      <c r="K2014" t="s">
        <v>3140</v>
      </c>
    </row>
    <row r="2015" spans="11:11">
      <c r="K2015" t="s">
        <v>3141</v>
      </c>
    </row>
    <row r="2016" spans="11:11">
      <c r="K2016" t="s">
        <v>3142</v>
      </c>
    </row>
    <row r="2017" spans="11:11">
      <c r="K2017" t="s">
        <v>3143</v>
      </c>
    </row>
    <row r="2018" spans="11:11">
      <c r="K2018" t="s">
        <v>3144</v>
      </c>
    </row>
    <row r="2019" spans="11:11">
      <c r="K2019" t="s">
        <v>3145</v>
      </c>
    </row>
    <row r="2020" spans="11:11">
      <c r="K2020" t="s">
        <v>3146</v>
      </c>
    </row>
    <row r="2021" spans="11:11">
      <c r="K2021" t="s">
        <v>3147</v>
      </c>
    </row>
    <row r="2022" spans="11:11">
      <c r="K2022" t="s">
        <v>3148</v>
      </c>
    </row>
    <row r="2023" spans="11:11">
      <c r="K2023" t="s">
        <v>3149</v>
      </c>
    </row>
    <row r="2024" spans="11:11">
      <c r="K2024" t="s">
        <v>3150</v>
      </c>
    </row>
    <row r="2025" spans="11:11">
      <c r="K2025" t="s">
        <v>3151</v>
      </c>
    </row>
    <row r="2026" spans="11:11">
      <c r="K2026" t="s">
        <v>17113</v>
      </c>
    </row>
    <row r="2027" spans="11:11">
      <c r="K2027" t="s">
        <v>17114</v>
      </c>
    </row>
    <row r="2028" spans="11:11">
      <c r="K2028" t="s">
        <v>3152</v>
      </c>
    </row>
    <row r="2029" spans="11:11">
      <c r="K2029" t="s">
        <v>3153</v>
      </c>
    </row>
    <row r="2030" spans="11:11">
      <c r="K2030" t="s">
        <v>3154</v>
      </c>
    </row>
    <row r="2031" spans="11:11">
      <c r="K2031" t="s">
        <v>3155</v>
      </c>
    </row>
    <row r="2032" spans="11:11">
      <c r="K2032" t="s">
        <v>3156</v>
      </c>
    </row>
    <row r="2033" spans="11:11">
      <c r="K2033" t="s">
        <v>3157</v>
      </c>
    </row>
    <row r="2034" spans="11:11">
      <c r="K2034" t="s">
        <v>3158</v>
      </c>
    </row>
    <row r="2035" spans="11:11">
      <c r="K2035" t="s">
        <v>3159</v>
      </c>
    </row>
    <row r="2036" spans="11:11">
      <c r="K2036" t="s">
        <v>3160</v>
      </c>
    </row>
    <row r="2037" spans="11:11">
      <c r="K2037" t="s">
        <v>3161</v>
      </c>
    </row>
    <row r="2038" spans="11:11">
      <c r="K2038" t="s">
        <v>3162</v>
      </c>
    </row>
    <row r="2039" spans="11:11">
      <c r="K2039" t="s">
        <v>3163</v>
      </c>
    </row>
    <row r="2040" spans="11:11">
      <c r="K2040" t="s">
        <v>3164</v>
      </c>
    </row>
    <row r="2041" spans="11:11">
      <c r="K2041" t="s">
        <v>3165</v>
      </c>
    </row>
    <row r="2042" spans="11:11">
      <c r="K2042" t="s">
        <v>3166</v>
      </c>
    </row>
    <row r="2043" spans="11:11">
      <c r="K2043" t="s">
        <v>3167</v>
      </c>
    </row>
    <row r="2044" spans="11:11">
      <c r="K2044" t="s">
        <v>3168</v>
      </c>
    </row>
    <row r="2045" spans="11:11">
      <c r="K2045" t="s">
        <v>3169</v>
      </c>
    </row>
    <row r="2046" spans="11:11">
      <c r="K2046" t="s">
        <v>3170</v>
      </c>
    </row>
    <row r="2047" spans="11:11">
      <c r="K2047" t="s">
        <v>3171</v>
      </c>
    </row>
    <row r="2048" spans="11:11">
      <c r="K2048" t="s">
        <v>3172</v>
      </c>
    </row>
    <row r="2049" spans="11:11">
      <c r="K2049" t="s">
        <v>3173</v>
      </c>
    </row>
    <row r="2050" spans="11:11">
      <c r="K2050" t="s">
        <v>3174</v>
      </c>
    </row>
    <row r="2051" spans="11:11">
      <c r="K2051" t="s">
        <v>3175</v>
      </c>
    </row>
    <row r="2052" spans="11:11">
      <c r="K2052" t="s">
        <v>3176</v>
      </c>
    </row>
    <row r="2053" spans="11:11">
      <c r="K2053" t="s">
        <v>3177</v>
      </c>
    </row>
    <row r="2054" spans="11:11">
      <c r="K2054" t="s">
        <v>3178</v>
      </c>
    </row>
    <row r="2055" spans="11:11">
      <c r="K2055" t="s">
        <v>3179</v>
      </c>
    </row>
    <row r="2056" spans="11:11">
      <c r="K2056" t="s">
        <v>3180</v>
      </c>
    </row>
    <row r="2057" spans="11:11">
      <c r="K2057" t="s">
        <v>3181</v>
      </c>
    </row>
    <row r="2058" spans="11:11">
      <c r="K2058" t="s">
        <v>3182</v>
      </c>
    </row>
    <row r="2059" spans="11:11">
      <c r="K2059" t="s">
        <v>3183</v>
      </c>
    </row>
    <row r="2060" spans="11:11">
      <c r="K2060" t="s">
        <v>3184</v>
      </c>
    </row>
    <row r="2061" spans="11:11">
      <c r="K2061" t="s">
        <v>3185</v>
      </c>
    </row>
    <row r="2062" spans="11:11">
      <c r="K2062" t="s">
        <v>3186</v>
      </c>
    </row>
    <row r="2063" spans="11:11">
      <c r="K2063" t="s">
        <v>3187</v>
      </c>
    </row>
    <row r="2064" spans="11:11">
      <c r="K2064" t="s">
        <v>3188</v>
      </c>
    </row>
    <row r="2065" spans="11:11">
      <c r="K2065" t="s">
        <v>3189</v>
      </c>
    </row>
    <row r="2066" spans="11:11">
      <c r="K2066" t="s">
        <v>3190</v>
      </c>
    </row>
    <row r="2067" spans="11:11">
      <c r="K2067" t="s">
        <v>3191</v>
      </c>
    </row>
    <row r="2068" spans="11:11">
      <c r="K2068" t="s">
        <v>3192</v>
      </c>
    </row>
    <row r="2069" spans="11:11">
      <c r="K2069" t="s">
        <v>3193</v>
      </c>
    </row>
    <row r="2070" spans="11:11">
      <c r="K2070" t="s">
        <v>3194</v>
      </c>
    </row>
    <row r="2071" spans="11:11">
      <c r="K2071" t="s">
        <v>3195</v>
      </c>
    </row>
    <row r="2072" spans="11:11">
      <c r="K2072" t="s">
        <v>3196</v>
      </c>
    </row>
    <row r="2073" spans="11:11">
      <c r="K2073" t="s">
        <v>3197</v>
      </c>
    </row>
    <row r="2074" spans="11:11">
      <c r="K2074" t="s">
        <v>3198</v>
      </c>
    </row>
    <row r="2075" spans="11:11">
      <c r="K2075" t="s">
        <v>3199</v>
      </c>
    </row>
    <row r="2076" spans="11:11">
      <c r="K2076" t="s">
        <v>17115</v>
      </c>
    </row>
    <row r="2077" spans="11:11">
      <c r="K2077" t="s">
        <v>17116</v>
      </c>
    </row>
    <row r="2078" spans="11:11">
      <c r="K2078" t="s">
        <v>3200</v>
      </c>
    </row>
    <row r="2079" spans="11:11">
      <c r="K2079" t="s">
        <v>3201</v>
      </c>
    </row>
    <row r="2080" spans="11:11">
      <c r="K2080" t="s">
        <v>3202</v>
      </c>
    </row>
    <row r="2081" spans="11:11">
      <c r="K2081" t="s">
        <v>3203</v>
      </c>
    </row>
    <row r="2082" spans="11:11">
      <c r="K2082" t="s">
        <v>3204</v>
      </c>
    </row>
    <row r="2083" spans="11:11">
      <c r="K2083" t="s">
        <v>3205</v>
      </c>
    </row>
    <row r="2084" spans="11:11">
      <c r="K2084" t="s">
        <v>3206</v>
      </c>
    </row>
    <row r="2085" spans="11:11">
      <c r="K2085" t="s">
        <v>3207</v>
      </c>
    </row>
    <row r="2086" spans="11:11">
      <c r="K2086" t="s">
        <v>3208</v>
      </c>
    </row>
    <row r="2087" spans="11:11">
      <c r="K2087" t="s">
        <v>3209</v>
      </c>
    </row>
    <row r="2088" spans="11:11">
      <c r="K2088" t="s">
        <v>3210</v>
      </c>
    </row>
    <row r="2089" spans="11:11">
      <c r="K2089" t="s">
        <v>3211</v>
      </c>
    </row>
    <row r="2090" spans="11:11">
      <c r="K2090" t="s">
        <v>3212</v>
      </c>
    </row>
    <row r="2091" spans="11:11">
      <c r="K2091" t="s">
        <v>3213</v>
      </c>
    </row>
    <row r="2092" spans="11:11">
      <c r="K2092" t="s">
        <v>3214</v>
      </c>
    </row>
    <row r="2093" spans="11:11">
      <c r="K2093" t="s">
        <v>3215</v>
      </c>
    </row>
    <row r="2094" spans="11:11">
      <c r="K2094" t="s">
        <v>3216</v>
      </c>
    </row>
    <row r="2095" spans="11:11">
      <c r="K2095" t="s">
        <v>3217</v>
      </c>
    </row>
    <row r="2096" spans="11:11">
      <c r="K2096" t="s">
        <v>3218</v>
      </c>
    </row>
    <row r="2097" spans="11:11">
      <c r="K2097" t="s">
        <v>3219</v>
      </c>
    </row>
    <row r="2098" spans="11:11">
      <c r="K2098" t="s">
        <v>3220</v>
      </c>
    </row>
    <row r="2099" spans="11:11">
      <c r="K2099" t="s">
        <v>3221</v>
      </c>
    </row>
    <row r="2100" spans="11:11">
      <c r="K2100" t="s">
        <v>3222</v>
      </c>
    </row>
    <row r="2101" spans="11:11">
      <c r="K2101" t="s">
        <v>3223</v>
      </c>
    </row>
    <row r="2102" spans="11:11">
      <c r="K2102" t="s">
        <v>3224</v>
      </c>
    </row>
    <row r="2103" spans="11:11">
      <c r="K2103" t="s">
        <v>3225</v>
      </c>
    </row>
    <row r="2104" spans="11:11">
      <c r="K2104" t="s">
        <v>3226</v>
      </c>
    </row>
    <row r="2105" spans="11:11">
      <c r="K2105" t="s">
        <v>3227</v>
      </c>
    </row>
    <row r="2106" spans="11:11">
      <c r="K2106" t="s">
        <v>3228</v>
      </c>
    </row>
    <row r="2107" spans="11:11">
      <c r="K2107" t="s">
        <v>3229</v>
      </c>
    </row>
    <row r="2108" spans="11:11">
      <c r="K2108" t="s">
        <v>3230</v>
      </c>
    </row>
    <row r="2109" spans="11:11">
      <c r="K2109" t="s">
        <v>3231</v>
      </c>
    </row>
    <row r="2110" spans="11:11">
      <c r="K2110" t="s">
        <v>3232</v>
      </c>
    </row>
    <row r="2111" spans="11:11">
      <c r="K2111" t="s">
        <v>3233</v>
      </c>
    </row>
    <row r="2112" spans="11:11">
      <c r="K2112" t="s">
        <v>3234</v>
      </c>
    </row>
    <row r="2113" spans="11:11">
      <c r="K2113" t="s">
        <v>3235</v>
      </c>
    </row>
    <row r="2114" spans="11:11">
      <c r="K2114" t="s">
        <v>3236</v>
      </c>
    </row>
    <row r="2115" spans="11:11">
      <c r="K2115" t="s">
        <v>3237</v>
      </c>
    </row>
    <row r="2116" spans="11:11">
      <c r="K2116" t="s">
        <v>3238</v>
      </c>
    </row>
    <row r="2117" spans="11:11">
      <c r="K2117" t="s">
        <v>3239</v>
      </c>
    </row>
    <row r="2118" spans="11:11">
      <c r="K2118" t="s">
        <v>3240</v>
      </c>
    </row>
    <row r="2119" spans="11:11">
      <c r="K2119" t="s">
        <v>3241</v>
      </c>
    </row>
    <row r="2120" spans="11:11">
      <c r="K2120" t="s">
        <v>3242</v>
      </c>
    </row>
    <row r="2121" spans="11:11">
      <c r="K2121" t="s">
        <v>3243</v>
      </c>
    </row>
    <row r="2122" spans="11:11">
      <c r="K2122" t="s">
        <v>3244</v>
      </c>
    </row>
    <row r="2123" spans="11:11">
      <c r="K2123" t="s">
        <v>3245</v>
      </c>
    </row>
    <row r="2124" spans="11:11">
      <c r="K2124" t="s">
        <v>3246</v>
      </c>
    </row>
    <row r="2125" spans="11:11">
      <c r="K2125" t="s">
        <v>3247</v>
      </c>
    </row>
    <row r="2126" spans="11:11">
      <c r="K2126" t="s">
        <v>3248</v>
      </c>
    </row>
    <row r="2127" spans="11:11">
      <c r="K2127" t="s">
        <v>3249</v>
      </c>
    </row>
    <row r="2128" spans="11:11">
      <c r="K2128" t="s">
        <v>3250</v>
      </c>
    </row>
    <row r="2129" spans="11:11">
      <c r="K2129" t="s">
        <v>3251</v>
      </c>
    </row>
    <row r="2130" spans="11:11">
      <c r="K2130" t="s">
        <v>3252</v>
      </c>
    </row>
    <row r="2131" spans="11:11">
      <c r="K2131" t="s">
        <v>3253</v>
      </c>
    </row>
    <row r="2132" spans="11:11">
      <c r="K2132" t="s">
        <v>3254</v>
      </c>
    </row>
    <row r="2133" spans="11:11">
      <c r="K2133" t="s">
        <v>3255</v>
      </c>
    </row>
    <row r="2134" spans="11:11">
      <c r="K2134" t="s">
        <v>3256</v>
      </c>
    </row>
    <row r="2135" spans="11:11">
      <c r="K2135" t="s">
        <v>3257</v>
      </c>
    </row>
    <row r="2136" spans="11:11">
      <c r="K2136" t="s">
        <v>3258</v>
      </c>
    </row>
    <row r="2137" spans="11:11">
      <c r="K2137" t="s">
        <v>3259</v>
      </c>
    </row>
    <row r="2138" spans="11:11">
      <c r="K2138" t="s">
        <v>17117</v>
      </c>
    </row>
    <row r="2139" spans="11:11">
      <c r="K2139" t="s">
        <v>17118</v>
      </c>
    </row>
    <row r="2140" spans="11:11">
      <c r="K2140" t="s">
        <v>3260</v>
      </c>
    </row>
    <row r="2141" spans="11:11">
      <c r="K2141" t="s">
        <v>3261</v>
      </c>
    </row>
    <row r="2142" spans="11:11">
      <c r="K2142" t="s">
        <v>17119</v>
      </c>
    </row>
    <row r="2143" spans="11:11">
      <c r="K2143" t="s">
        <v>17120</v>
      </c>
    </row>
    <row r="2144" spans="11:11">
      <c r="K2144" t="s">
        <v>3262</v>
      </c>
    </row>
    <row r="2145" spans="11:11">
      <c r="K2145" t="s">
        <v>3263</v>
      </c>
    </row>
    <row r="2146" spans="11:11">
      <c r="K2146" t="s">
        <v>3264</v>
      </c>
    </row>
    <row r="2147" spans="11:11">
      <c r="K2147" t="s">
        <v>3265</v>
      </c>
    </row>
    <row r="2148" spans="11:11">
      <c r="K2148" t="s">
        <v>3266</v>
      </c>
    </row>
    <row r="2149" spans="11:11">
      <c r="K2149" t="s">
        <v>3267</v>
      </c>
    </row>
    <row r="2150" spans="11:11">
      <c r="K2150" t="s">
        <v>3268</v>
      </c>
    </row>
    <row r="2151" spans="11:11">
      <c r="K2151" t="s">
        <v>3269</v>
      </c>
    </row>
    <row r="2152" spans="11:11">
      <c r="K2152" t="s">
        <v>3270</v>
      </c>
    </row>
    <row r="2153" spans="11:11">
      <c r="K2153" t="s">
        <v>3271</v>
      </c>
    </row>
    <row r="2154" spans="11:11">
      <c r="K2154" t="s">
        <v>3272</v>
      </c>
    </row>
    <row r="2155" spans="11:11">
      <c r="K2155" t="s">
        <v>3273</v>
      </c>
    </row>
    <row r="2156" spans="11:11">
      <c r="K2156" t="s">
        <v>17121</v>
      </c>
    </row>
    <row r="2157" spans="11:11">
      <c r="K2157" t="s">
        <v>17122</v>
      </c>
    </row>
    <row r="2158" spans="11:11">
      <c r="K2158" t="s">
        <v>3274</v>
      </c>
    </row>
    <row r="2159" spans="11:11">
      <c r="K2159" t="s">
        <v>3275</v>
      </c>
    </row>
    <row r="2160" spans="11:11">
      <c r="K2160" t="s">
        <v>3276</v>
      </c>
    </row>
    <row r="2161" spans="11:11">
      <c r="K2161" t="s">
        <v>3277</v>
      </c>
    </row>
    <row r="2162" spans="11:11">
      <c r="K2162" t="s">
        <v>3278</v>
      </c>
    </row>
    <row r="2163" spans="11:11">
      <c r="K2163" t="s">
        <v>3279</v>
      </c>
    </row>
    <row r="2164" spans="11:11">
      <c r="K2164" t="s">
        <v>3280</v>
      </c>
    </row>
    <row r="2165" spans="11:11">
      <c r="K2165" t="s">
        <v>3281</v>
      </c>
    </row>
    <row r="2166" spans="11:11">
      <c r="K2166" t="s">
        <v>3282</v>
      </c>
    </row>
    <row r="2167" spans="11:11">
      <c r="K2167" t="s">
        <v>3283</v>
      </c>
    </row>
    <row r="2168" spans="11:11">
      <c r="K2168" t="s">
        <v>3284</v>
      </c>
    </row>
    <row r="2169" spans="11:11">
      <c r="K2169" t="s">
        <v>3285</v>
      </c>
    </row>
    <row r="2170" spans="11:11">
      <c r="K2170" t="s">
        <v>3286</v>
      </c>
    </row>
    <row r="2171" spans="11:11">
      <c r="K2171" t="s">
        <v>3287</v>
      </c>
    </row>
    <row r="2172" spans="11:11">
      <c r="K2172" t="s">
        <v>3288</v>
      </c>
    </row>
    <row r="2173" spans="11:11">
      <c r="K2173" t="s">
        <v>3289</v>
      </c>
    </row>
    <row r="2174" spans="11:11">
      <c r="K2174" t="s">
        <v>3290</v>
      </c>
    </row>
    <row r="2175" spans="11:11">
      <c r="K2175" t="s">
        <v>3291</v>
      </c>
    </row>
    <row r="2176" spans="11:11">
      <c r="K2176" t="s">
        <v>17123</v>
      </c>
    </row>
    <row r="2177" spans="11:11">
      <c r="K2177" t="s">
        <v>17124</v>
      </c>
    </row>
    <row r="2178" spans="11:11">
      <c r="K2178" t="s">
        <v>3292</v>
      </c>
    </row>
    <row r="2179" spans="11:11">
      <c r="K2179" t="s">
        <v>3293</v>
      </c>
    </row>
    <row r="2180" spans="11:11">
      <c r="K2180" t="s">
        <v>3294</v>
      </c>
    </row>
    <row r="2181" spans="11:11">
      <c r="K2181" t="s">
        <v>3295</v>
      </c>
    </row>
    <row r="2182" spans="11:11">
      <c r="K2182" t="s">
        <v>3296</v>
      </c>
    </row>
    <row r="2183" spans="11:11">
      <c r="K2183" t="s">
        <v>3297</v>
      </c>
    </row>
    <row r="2184" spans="11:11">
      <c r="K2184" t="s">
        <v>3298</v>
      </c>
    </row>
    <row r="2185" spans="11:11">
      <c r="K2185" t="s">
        <v>3299</v>
      </c>
    </row>
    <row r="2186" spans="11:11">
      <c r="K2186" t="s">
        <v>3300</v>
      </c>
    </row>
    <row r="2187" spans="11:11">
      <c r="K2187" t="s">
        <v>3301</v>
      </c>
    </row>
    <row r="2188" spans="11:11">
      <c r="K2188" t="s">
        <v>3302</v>
      </c>
    </row>
    <row r="2189" spans="11:11">
      <c r="K2189" t="s">
        <v>3303</v>
      </c>
    </row>
    <row r="2190" spans="11:11">
      <c r="K2190" t="s">
        <v>3304</v>
      </c>
    </row>
    <row r="2191" spans="11:11">
      <c r="K2191" t="s">
        <v>3305</v>
      </c>
    </row>
    <row r="2192" spans="11:11">
      <c r="K2192" t="s">
        <v>3306</v>
      </c>
    </row>
    <row r="2193" spans="11:11">
      <c r="K2193" t="s">
        <v>3307</v>
      </c>
    </row>
    <row r="2194" spans="11:11">
      <c r="K2194" t="s">
        <v>3308</v>
      </c>
    </row>
    <row r="2195" spans="11:11">
      <c r="K2195" t="s">
        <v>3309</v>
      </c>
    </row>
    <row r="2196" spans="11:11">
      <c r="K2196" t="s">
        <v>3310</v>
      </c>
    </row>
    <row r="2197" spans="11:11">
      <c r="K2197" t="s">
        <v>3311</v>
      </c>
    </row>
    <row r="2198" spans="11:11">
      <c r="K2198" t="s">
        <v>3312</v>
      </c>
    </row>
    <row r="2199" spans="11:11">
      <c r="K2199" t="s">
        <v>3313</v>
      </c>
    </row>
    <row r="2200" spans="11:11">
      <c r="K2200" t="s">
        <v>3314</v>
      </c>
    </row>
    <row r="2201" spans="11:11">
      <c r="K2201" t="s">
        <v>3315</v>
      </c>
    </row>
    <row r="2202" spans="11:11">
      <c r="K2202" t="s">
        <v>3316</v>
      </c>
    </row>
    <row r="2203" spans="11:11">
      <c r="K2203" t="s">
        <v>3317</v>
      </c>
    </row>
    <row r="2204" spans="11:11">
      <c r="K2204" t="s">
        <v>3318</v>
      </c>
    </row>
    <row r="2205" spans="11:11">
      <c r="K2205" t="s">
        <v>3319</v>
      </c>
    </row>
    <row r="2206" spans="11:11">
      <c r="K2206" t="s">
        <v>3320</v>
      </c>
    </row>
    <row r="2207" spans="11:11">
      <c r="K2207" t="s">
        <v>3321</v>
      </c>
    </row>
    <row r="2208" spans="11:11">
      <c r="K2208" t="s">
        <v>3322</v>
      </c>
    </row>
    <row r="2209" spans="11:11">
      <c r="K2209" t="s">
        <v>3323</v>
      </c>
    </row>
    <row r="2210" spans="11:11">
      <c r="K2210" t="s">
        <v>3324</v>
      </c>
    </row>
    <row r="2211" spans="11:11">
      <c r="K2211" t="s">
        <v>3325</v>
      </c>
    </row>
    <row r="2212" spans="11:11">
      <c r="K2212" t="s">
        <v>3326</v>
      </c>
    </row>
    <row r="2213" spans="11:11">
      <c r="K2213" t="s">
        <v>3327</v>
      </c>
    </row>
    <row r="2214" spans="11:11">
      <c r="K2214" t="s">
        <v>3328</v>
      </c>
    </row>
    <row r="2215" spans="11:11">
      <c r="K2215" t="s">
        <v>3329</v>
      </c>
    </row>
    <row r="2216" spans="11:11">
      <c r="K2216" t="s">
        <v>3330</v>
      </c>
    </row>
    <row r="2217" spans="11:11">
      <c r="K2217" t="s">
        <v>3331</v>
      </c>
    </row>
    <row r="2218" spans="11:11">
      <c r="K2218" t="s">
        <v>3332</v>
      </c>
    </row>
    <row r="2219" spans="11:11">
      <c r="K2219" t="s">
        <v>3333</v>
      </c>
    </row>
    <row r="2220" spans="11:11">
      <c r="K2220" t="s">
        <v>3334</v>
      </c>
    </row>
    <row r="2221" spans="11:11">
      <c r="K2221" t="s">
        <v>3335</v>
      </c>
    </row>
    <row r="2222" spans="11:11">
      <c r="K2222" t="s">
        <v>3336</v>
      </c>
    </row>
    <row r="2223" spans="11:11">
      <c r="K2223" t="s">
        <v>3337</v>
      </c>
    </row>
    <row r="2224" spans="11:11">
      <c r="K2224" t="s">
        <v>3338</v>
      </c>
    </row>
    <row r="2225" spans="11:11">
      <c r="K2225" t="s">
        <v>3339</v>
      </c>
    </row>
    <row r="2226" spans="11:11">
      <c r="K2226" t="s">
        <v>3340</v>
      </c>
    </row>
    <row r="2227" spans="11:11">
      <c r="K2227" t="s">
        <v>3341</v>
      </c>
    </row>
    <row r="2228" spans="11:11">
      <c r="K2228" t="s">
        <v>3342</v>
      </c>
    </row>
    <row r="2229" spans="11:11">
      <c r="K2229" t="s">
        <v>3343</v>
      </c>
    </row>
    <row r="2230" spans="11:11">
      <c r="K2230" t="s">
        <v>3344</v>
      </c>
    </row>
    <row r="2231" spans="11:11">
      <c r="K2231" t="s">
        <v>3345</v>
      </c>
    </row>
    <row r="2232" spans="11:11">
      <c r="K2232" t="s">
        <v>3346</v>
      </c>
    </row>
    <row r="2233" spans="11:11">
      <c r="K2233" t="s">
        <v>3347</v>
      </c>
    </row>
    <row r="2234" spans="11:11">
      <c r="K2234" t="s">
        <v>3348</v>
      </c>
    </row>
    <row r="2235" spans="11:11">
      <c r="K2235" t="s">
        <v>3349</v>
      </c>
    </row>
    <row r="2236" spans="11:11">
      <c r="K2236" t="s">
        <v>3350</v>
      </c>
    </row>
    <row r="2237" spans="11:11">
      <c r="K2237" t="s">
        <v>3351</v>
      </c>
    </row>
    <row r="2238" spans="11:11">
      <c r="K2238" t="s">
        <v>3352</v>
      </c>
    </row>
    <row r="2239" spans="11:11">
      <c r="K2239" t="s">
        <v>3353</v>
      </c>
    </row>
    <row r="2240" spans="11:11">
      <c r="K2240" t="s">
        <v>3354</v>
      </c>
    </row>
    <row r="2241" spans="11:11">
      <c r="K2241" t="s">
        <v>3355</v>
      </c>
    </row>
    <row r="2242" spans="11:11">
      <c r="K2242" t="s">
        <v>3356</v>
      </c>
    </row>
    <row r="2243" spans="11:11">
      <c r="K2243" t="s">
        <v>3357</v>
      </c>
    </row>
    <row r="2244" spans="11:11">
      <c r="K2244" t="s">
        <v>3358</v>
      </c>
    </row>
    <row r="2245" spans="11:11">
      <c r="K2245" t="s">
        <v>3359</v>
      </c>
    </row>
    <row r="2246" spans="11:11">
      <c r="K2246" t="s">
        <v>3360</v>
      </c>
    </row>
    <row r="2247" spans="11:11">
      <c r="K2247" t="s">
        <v>17125</v>
      </c>
    </row>
    <row r="2248" spans="11:11">
      <c r="K2248" t="s">
        <v>17126</v>
      </c>
    </row>
    <row r="2249" spans="11:11">
      <c r="K2249" t="s">
        <v>17127</v>
      </c>
    </row>
    <row r="2250" spans="11:11">
      <c r="K2250" t="s">
        <v>17128</v>
      </c>
    </row>
    <row r="2251" spans="11:11">
      <c r="K2251" t="s">
        <v>3361</v>
      </c>
    </row>
    <row r="2252" spans="11:11">
      <c r="K2252" t="s">
        <v>3362</v>
      </c>
    </row>
    <row r="2253" spans="11:11">
      <c r="K2253" t="s">
        <v>3363</v>
      </c>
    </row>
    <row r="2254" spans="11:11">
      <c r="K2254" t="s">
        <v>3364</v>
      </c>
    </row>
    <row r="2255" spans="11:11">
      <c r="K2255" t="s">
        <v>3365</v>
      </c>
    </row>
    <row r="2256" spans="11:11">
      <c r="K2256" t="s">
        <v>3366</v>
      </c>
    </row>
    <row r="2257" spans="11:11">
      <c r="K2257" t="s">
        <v>3367</v>
      </c>
    </row>
    <row r="2258" spans="11:11">
      <c r="K2258" t="s">
        <v>3368</v>
      </c>
    </row>
    <row r="2259" spans="11:11">
      <c r="K2259" t="s">
        <v>3369</v>
      </c>
    </row>
    <row r="2260" spans="11:11">
      <c r="K2260" t="s">
        <v>3370</v>
      </c>
    </row>
    <row r="2261" spans="11:11">
      <c r="K2261" t="s">
        <v>3371</v>
      </c>
    </row>
    <row r="2262" spans="11:11">
      <c r="K2262" t="s">
        <v>3372</v>
      </c>
    </row>
    <row r="2263" spans="11:11">
      <c r="K2263" t="s">
        <v>3373</v>
      </c>
    </row>
    <row r="2264" spans="11:11">
      <c r="K2264" t="s">
        <v>3374</v>
      </c>
    </row>
    <row r="2265" spans="11:11">
      <c r="K2265" t="s">
        <v>3375</v>
      </c>
    </row>
    <row r="2266" spans="11:11">
      <c r="K2266" t="s">
        <v>3376</v>
      </c>
    </row>
    <row r="2267" spans="11:11">
      <c r="K2267" t="s">
        <v>3377</v>
      </c>
    </row>
    <row r="2268" spans="11:11">
      <c r="K2268" t="s">
        <v>3378</v>
      </c>
    </row>
    <row r="2269" spans="11:11">
      <c r="K2269" t="s">
        <v>3379</v>
      </c>
    </row>
    <row r="2270" spans="11:11">
      <c r="K2270" t="s">
        <v>3380</v>
      </c>
    </row>
    <row r="2271" spans="11:11">
      <c r="K2271" t="s">
        <v>3381</v>
      </c>
    </row>
    <row r="2272" spans="11:11">
      <c r="K2272" t="s">
        <v>3382</v>
      </c>
    </row>
    <row r="2273" spans="11:11">
      <c r="K2273" t="s">
        <v>3383</v>
      </c>
    </row>
    <row r="2274" spans="11:11">
      <c r="K2274" t="s">
        <v>3384</v>
      </c>
    </row>
    <row r="2275" spans="11:11">
      <c r="K2275" t="s">
        <v>3385</v>
      </c>
    </row>
    <row r="2276" spans="11:11">
      <c r="K2276" t="s">
        <v>3386</v>
      </c>
    </row>
    <row r="2277" spans="11:11">
      <c r="K2277" t="s">
        <v>3387</v>
      </c>
    </row>
    <row r="2278" spans="11:11">
      <c r="K2278" t="s">
        <v>3388</v>
      </c>
    </row>
    <row r="2279" spans="11:11">
      <c r="K2279" t="s">
        <v>3389</v>
      </c>
    </row>
    <row r="2280" spans="11:11">
      <c r="K2280" t="s">
        <v>3390</v>
      </c>
    </row>
    <row r="2281" spans="11:11">
      <c r="K2281" t="s">
        <v>3391</v>
      </c>
    </row>
    <row r="2282" spans="11:11">
      <c r="K2282" t="s">
        <v>3392</v>
      </c>
    </row>
    <row r="2283" spans="11:11">
      <c r="K2283" t="s">
        <v>3393</v>
      </c>
    </row>
    <row r="2284" spans="11:11">
      <c r="K2284" t="s">
        <v>3394</v>
      </c>
    </row>
    <row r="2285" spans="11:11">
      <c r="K2285" t="s">
        <v>3395</v>
      </c>
    </row>
    <row r="2286" spans="11:11">
      <c r="K2286" t="s">
        <v>3396</v>
      </c>
    </row>
    <row r="2287" spans="11:11">
      <c r="K2287" t="s">
        <v>3397</v>
      </c>
    </row>
    <row r="2288" spans="11:11">
      <c r="K2288" t="s">
        <v>3398</v>
      </c>
    </row>
    <row r="2289" spans="11:11">
      <c r="K2289" t="s">
        <v>3399</v>
      </c>
    </row>
    <row r="2290" spans="11:11">
      <c r="K2290" t="s">
        <v>3400</v>
      </c>
    </row>
    <row r="2291" spans="11:11">
      <c r="K2291" t="s">
        <v>3401</v>
      </c>
    </row>
    <row r="2292" spans="11:11">
      <c r="K2292" t="s">
        <v>3402</v>
      </c>
    </row>
    <row r="2293" spans="11:11">
      <c r="K2293" t="s">
        <v>3403</v>
      </c>
    </row>
    <row r="2294" spans="11:11">
      <c r="K2294" t="s">
        <v>3404</v>
      </c>
    </row>
    <row r="2295" spans="11:11">
      <c r="K2295" t="s">
        <v>3405</v>
      </c>
    </row>
    <row r="2296" spans="11:11">
      <c r="K2296" t="s">
        <v>3406</v>
      </c>
    </row>
    <row r="2297" spans="11:11">
      <c r="K2297" t="s">
        <v>3407</v>
      </c>
    </row>
    <row r="2298" spans="11:11">
      <c r="K2298" t="s">
        <v>3408</v>
      </c>
    </row>
    <row r="2299" spans="11:11">
      <c r="K2299" t="s">
        <v>3409</v>
      </c>
    </row>
    <row r="2300" spans="11:11">
      <c r="K2300" t="s">
        <v>3410</v>
      </c>
    </row>
    <row r="2301" spans="11:11">
      <c r="K2301" t="s">
        <v>3411</v>
      </c>
    </row>
    <row r="2302" spans="11:11">
      <c r="K2302" t="s">
        <v>3412</v>
      </c>
    </row>
    <row r="2303" spans="11:11">
      <c r="K2303" t="s">
        <v>3413</v>
      </c>
    </row>
    <row r="2304" spans="11:11">
      <c r="K2304" t="s">
        <v>3414</v>
      </c>
    </row>
    <row r="2305" spans="11:11">
      <c r="K2305" t="s">
        <v>3415</v>
      </c>
    </row>
    <row r="2306" spans="11:11">
      <c r="K2306" t="s">
        <v>3416</v>
      </c>
    </row>
    <row r="2307" spans="11:11">
      <c r="K2307" t="s">
        <v>3417</v>
      </c>
    </row>
    <row r="2308" spans="11:11">
      <c r="K2308" t="s">
        <v>3418</v>
      </c>
    </row>
    <row r="2309" spans="11:11">
      <c r="K2309" t="s">
        <v>3419</v>
      </c>
    </row>
    <row r="2310" spans="11:11">
      <c r="K2310" t="s">
        <v>3420</v>
      </c>
    </row>
    <row r="2311" spans="11:11">
      <c r="K2311" t="s">
        <v>3421</v>
      </c>
    </row>
    <row r="2312" spans="11:11">
      <c r="K2312" t="s">
        <v>3422</v>
      </c>
    </row>
    <row r="2313" spans="11:11">
      <c r="K2313" t="s">
        <v>3423</v>
      </c>
    </row>
    <row r="2314" spans="11:11">
      <c r="K2314" t="s">
        <v>3424</v>
      </c>
    </row>
    <row r="2315" spans="11:11">
      <c r="K2315" t="s">
        <v>3425</v>
      </c>
    </row>
    <row r="2316" spans="11:11">
      <c r="K2316" t="s">
        <v>3426</v>
      </c>
    </row>
    <row r="2317" spans="11:11">
      <c r="K2317" t="s">
        <v>3427</v>
      </c>
    </row>
    <row r="2318" spans="11:11">
      <c r="K2318" t="s">
        <v>3428</v>
      </c>
    </row>
    <row r="2319" spans="11:11">
      <c r="K2319" t="s">
        <v>3429</v>
      </c>
    </row>
    <row r="2320" spans="11:11">
      <c r="K2320" t="s">
        <v>3430</v>
      </c>
    </row>
    <row r="2321" spans="11:11">
      <c r="K2321" t="s">
        <v>3431</v>
      </c>
    </row>
    <row r="2322" spans="11:11">
      <c r="K2322" t="s">
        <v>3432</v>
      </c>
    </row>
    <row r="2323" spans="11:11">
      <c r="K2323" t="s">
        <v>3433</v>
      </c>
    </row>
    <row r="2324" spans="11:11">
      <c r="K2324" t="s">
        <v>3434</v>
      </c>
    </row>
    <row r="2325" spans="11:11">
      <c r="K2325" t="s">
        <v>3435</v>
      </c>
    </row>
    <row r="2326" spans="11:11">
      <c r="K2326" t="s">
        <v>3436</v>
      </c>
    </row>
    <row r="2327" spans="11:11">
      <c r="K2327" t="s">
        <v>3437</v>
      </c>
    </row>
    <row r="2328" spans="11:11">
      <c r="K2328" t="s">
        <v>3438</v>
      </c>
    </row>
    <row r="2329" spans="11:11">
      <c r="K2329" t="s">
        <v>3439</v>
      </c>
    </row>
    <row r="2330" spans="11:11">
      <c r="K2330" t="s">
        <v>3440</v>
      </c>
    </row>
    <row r="2331" spans="11:11">
      <c r="K2331" t="s">
        <v>3441</v>
      </c>
    </row>
    <row r="2332" spans="11:11">
      <c r="K2332" t="s">
        <v>3442</v>
      </c>
    </row>
    <row r="2333" spans="11:11">
      <c r="K2333" t="s">
        <v>3443</v>
      </c>
    </row>
    <row r="2334" spans="11:11">
      <c r="K2334" t="s">
        <v>3444</v>
      </c>
    </row>
    <row r="2335" spans="11:11">
      <c r="K2335" t="s">
        <v>3445</v>
      </c>
    </row>
    <row r="2336" spans="11:11">
      <c r="K2336" t="s">
        <v>3446</v>
      </c>
    </row>
    <row r="2337" spans="11:11">
      <c r="K2337" t="s">
        <v>3447</v>
      </c>
    </row>
    <row r="2338" spans="11:11">
      <c r="K2338" t="s">
        <v>3448</v>
      </c>
    </row>
    <row r="2339" spans="11:11">
      <c r="K2339" t="s">
        <v>3449</v>
      </c>
    </row>
    <row r="2340" spans="11:11">
      <c r="K2340" t="s">
        <v>3450</v>
      </c>
    </row>
    <row r="2341" spans="11:11">
      <c r="K2341" t="s">
        <v>3451</v>
      </c>
    </row>
    <row r="2342" spans="11:11">
      <c r="K2342" t="s">
        <v>3452</v>
      </c>
    </row>
    <row r="2343" spans="11:11">
      <c r="K2343" t="s">
        <v>17129</v>
      </c>
    </row>
    <row r="2344" spans="11:11">
      <c r="K2344" t="s">
        <v>17130</v>
      </c>
    </row>
    <row r="2345" spans="11:11">
      <c r="K2345" t="s">
        <v>3453</v>
      </c>
    </row>
    <row r="2346" spans="11:11">
      <c r="K2346" t="s">
        <v>3454</v>
      </c>
    </row>
    <row r="2347" spans="11:11">
      <c r="K2347" t="s">
        <v>3455</v>
      </c>
    </row>
    <row r="2348" spans="11:11">
      <c r="K2348" t="s">
        <v>3456</v>
      </c>
    </row>
    <row r="2349" spans="11:11">
      <c r="K2349" t="s">
        <v>3457</v>
      </c>
    </row>
    <row r="2350" spans="11:11">
      <c r="K2350" t="s">
        <v>3458</v>
      </c>
    </row>
    <row r="2351" spans="11:11">
      <c r="K2351" t="s">
        <v>3459</v>
      </c>
    </row>
    <row r="2352" spans="11:11">
      <c r="K2352" t="s">
        <v>3460</v>
      </c>
    </row>
    <row r="2353" spans="11:11">
      <c r="K2353" t="s">
        <v>3461</v>
      </c>
    </row>
    <row r="2354" spans="11:11">
      <c r="K2354" t="s">
        <v>3462</v>
      </c>
    </row>
    <row r="2355" spans="11:11">
      <c r="K2355" t="s">
        <v>3463</v>
      </c>
    </row>
    <row r="2356" spans="11:11">
      <c r="K2356" t="s">
        <v>3464</v>
      </c>
    </row>
    <row r="2357" spans="11:11">
      <c r="K2357" t="s">
        <v>3465</v>
      </c>
    </row>
    <row r="2358" spans="11:11">
      <c r="K2358" t="s">
        <v>3466</v>
      </c>
    </row>
    <row r="2359" spans="11:11">
      <c r="K2359" t="s">
        <v>3467</v>
      </c>
    </row>
    <row r="2360" spans="11:11">
      <c r="K2360" t="s">
        <v>3468</v>
      </c>
    </row>
    <row r="2361" spans="11:11">
      <c r="K2361" t="s">
        <v>3469</v>
      </c>
    </row>
    <row r="2362" spans="11:11">
      <c r="K2362" t="s">
        <v>3470</v>
      </c>
    </row>
    <row r="2363" spans="11:11">
      <c r="K2363" t="s">
        <v>3471</v>
      </c>
    </row>
    <row r="2364" spans="11:11">
      <c r="K2364" t="s">
        <v>3472</v>
      </c>
    </row>
    <row r="2365" spans="11:11">
      <c r="K2365" t="s">
        <v>3473</v>
      </c>
    </row>
    <row r="2366" spans="11:11">
      <c r="K2366" t="s">
        <v>3474</v>
      </c>
    </row>
    <row r="2367" spans="11:11">
      <c r="K2367" t="s">
        <v>3475</v>
      </c>
    </row>
    <row r="2368" spans="11:11">
      <c r="K2368" t="s">
        <v>3476</v>
      </c>
    </row>
    <row r="2369" spans="11:11">
      <c r="K2369" t="s">
        <v>3477</v>
      </c>
    </row>
    <row r="2370" spans="11:11">
      <c r="K2370" t="s">
        <v>3478</v>
      </c>
    </row>
    <row r="2371" spans="11:11">
      <c r="K2371" t="s">
        <v>3479</v>
      </c>
    </row>
    <row r="2372" spans="11:11">
      <c r="K2372" t="s">
        <v>3480</v>
      </c>
    </row>
    <row r="2373" spans="11:11">
      <c r="K2373" t="s">
        <v>3481</v>
      </c>
    </row>
    <row r="2374" spans="11:11">
      <c r="K2374" t="s">
        <v>3482</v>
      </c>
    </row>
    <row r="2375" spans="11:11">
      <c r="K2375" t="s">
        <v>3483</v>
      </c>
    </row>
    <row r="2376" spans="11:11">
      <c r="K2376" t="s">
        <v>3484</v>
      </c>
    </row>
    <row r="2377" spans="11:11">
      <c r="K2377" t="s">
        <v>3485</v>
      </c>
    </row>
    <row r="2378" spans="11:11">
      <c r="K2378" t="s">
        <v>3486</v>
      </c>
    </row>
    <row r="2379" spans="11:11">
      <c r="K2379" t="s">
        <v>3487</v>
      </c>
    </row>
    <row r="2380" spans="11:11">
      <c r="K2380" t="s">
        <v>3488</v>
      </c>
    </row>
    <row r="2381" spans="11:11">
      <c r="K2381" t="s">
        <v>3489</v>
      </c>
    </row>
    <row r="2382" spans="11:11">
      <c r="K2382" t="s">
        <v>3490</v>
      </c>
    </row>
    <row r="2383" spans="11:11">
      <c r="K2383" t="s">
        <v>3491</v>
      </c>
    </row>
    <row r="2384" spans="11:11">
      <c r="K2384" t="s">
        <v>3492</v>
      </c>
    </row>
    <row r="2385" spans="11:11">
      <c r="K2385" t="s">
        <v>3493</v>
      </c>
    </row>
    <row r="2386" spans="11:11">
      <c r="K2386" t="s">
        <v>3494</v>
      </c>
    </row>
    <row r="2387" spans="11:11">
      <c r="K2387" t="s">
        <v>3495</v>
      </c>
    </row>
    <row r="2388" spans="11:11">
      <c r="K2388" t="s">
        <v>3496</v>
      </c>
    </row>
    <row r="2389" spans="11:11">
      <c r="K2389" t="s">
        <v>3497</v>
      </c>
    </row>
    <row r="2390" spans="11:11">
      <c r="K2390" t="s">
        <v>3498</v>
      </c>
    </row>
    <row r="2391" spans="11:11">
      <c r="K2391" t="s">
        <v>3499</v>
      </c>
    </row>
    <row r="2392" spans="11:11">
      <c r="K2392" t="s">
        <v>3500</v>
      </c>
    </row>
    <row r="2393" spans="11:11">
      <c r="K2393" t="s">
        <v>17131</v>
      </c>
    </row>
    <row r="2394" spans="11:11">
      <c r="K2394" t="s">
        <v>17132</v>
      </c>
    </row>
    <row r="2395" spans="11:11">
      <c r="K2395" t="s">
        <v>3501</v>
      </c>
    </row>
    <row r="2396" spans="11:11">
      <c r="K2396" t="s">
        <v>3502</v>
      </c>
    </row>
    <row r="2397" spans="11:11">
      <c r="K2397" t="s">
        <v>3503</v>
      </c>
    </row>
    <row r="2398" spans="11:11">
      <c r="K2398" t="s">
        <v>3504</v>
      </c>
    </row>
    <row r="2399" spans="11:11">
      <c r="K2399" t="s">
        <v>3505</v>
      </c>
    </row>
    <row r="2400" spans="11:11">
      <c r="K2400" t="s">
        <v>3506</v>
      </c>
    </row>
    <row r="2401" spans="11:11">
      <c r="K2401" t="s">
        <v>3507</v>
      </c>
    </row>
    <row r="2402" spans="11:11">
      <c r="K2402" t="s">
        <v>3508</v>
      </c>
    </row>
    <row r="2403" spans="11:11">
      <c r="K2403" t="s">
        <v>3509</v>
      </c>
    </row>
    <row r="2404" spans="11:11">
      <c r="K2404" t="s">
        <v>3510</v>
      </c>
    </row>
    <row r="2405" spans="11:11">
      <c r="K2405" t="s">
        <v>3511</v>
      </c>
    </row>
    <row r="2406" spans="11:11">
      <c r="K2406" t="s">
        <v>3512</v>
      </c>
    </row>
    <row r="2407" spans="11:11">
      <c r="K2407" t="s">
        <v>3513</v>
      </c>
    </row>
    <row r="2408" spans="11:11">
      <c r="K2408" t="s">
        <v>3514</v>
      </c>
    </row>
    <row r="2409" spans="11:11">
      <c r="K2409" t="s">
        <v>3515</v>
      </c>
    </row>
    <row r="2410" spans="11:11">
      <c r="K2410" t="s">
        <v>3516</v>
      </c>
    </row>
    <row r="2411" spans="11:11">
      <c r="K2411" t="s">
        <v>3517</v>
      </c>
    </row>
    <row r="2412" spans="11:11">
      <c r="K2412" t="s">
        <v>3518</v>
      </c>
    </row>
    <row r="2413" spans="11:11">
      <c r="K2413" t="s">
        <v>3519</v>
      </c>
    </row>
    <row r="2414" spans="11:11">
      <c r="K2414" t="s">
        <v>3520</v>
      </c>
    </row>
    <row r="2415" spans="11:11">
      <c r="K2415" t="s">
        <v>3521</v>
      </c>
    </row>
    <row r="2416" spans="11:11">
      <c r="K2416" t="s">
        <v>3522</v>
      </c>
    </row>
    <row r="2417" spans="11:11">
      <c r="K2417" t="s">
        <v>3523</v>
      </c>
    </row>
    <row r="2418" spans="11:11">
      <c r="K2418" t="s">
        <v>3524</v>
      </c>
    </row>
    <row r="2419" spans="11:11">
      <c r="K2419" t="s">
        <v>3525</v>
      </c>
    </row>
    <row r="2420" spans="11:11">
      <c r="K2420" t="s">
        <v>3526</v>
      </c>
    </row>
    <row r="2421" spans="11:11">
      <c r="K2421" t="s">
        <v>3527</v>
      </c>
    </row>
    <row r="2422" spans="11:11">
      <c r="K2422" t="s">
        <v>3528</v>
      </c>
    </row>
    <row r="2423" spans="11:11">
      <c r="K2423" t="s">
        <v>3529</v>
      </c>
    </row>
    <row r="2424" spans="11:11">
      <c r="K2424" t="s">
        <v>3530</v>
      </c>
    </row>
    <row r="2425" spans="11:11">
      <c r="K2425" t="s">
        <v>3531</v>
      </c>
    </row>
    <row r="2426" spans="11:11">
      <c r="K2426" t="s">
        <v>3532</v>
      </c>
    </row>
    <row r="2427" spans="11:11">
      <c r="K2427" t="s">
        <v>3533</v>
      </c>
    </row>
    <row r="2428" spans="11:11">
      <c r="K2428" t="s">
        <v>3534</v>
      </c>
    </row>
    <row r="2429" spans="11:11">
      <c r="K2429" t="s">
        <v>3535</v>
      </c>
    </row>
    <row r="2430" spans="11:11">
      <c r="K2430" t="s">
        <v>3536</v>
      </c>
    </row>
    <row r="2431" spans="11:11">
      <c r="K2431" t="s">
        <v>3537</v>
      </c>
    </row>
    <row r="2432" spans="11:11">
      <c r="K2432" t="s">
        <v>3538</v>
      </c>
    </row>
    <row r="2433" spans="11:11">
      <c r="K2433" t="s">
        <v>3539</v>
      </c>
    </row>
    <row r="2434" spans="11:11">
      <c r="K2434" t="s">
        <v>3540</v>
      </c>
    </row>
    <row r="2435" spans="11:11">
      <c r="K2435" t="s">
        <v>3541</v>
      </c>
    </row>
    <row r="2436" spans="11:11">
      <c r="K2436" t="s">
        <v>3542</v>
      </c>
    </row>
    <row r="2437" spans="11:11">
      <c r="K2437" t="s">
        <v>3543</v>
      </c>
    </row>
    <row r="2438" spans="11:11">
      <c r="K2438" t="s">
        <v>3544</v>
      </c>
    </row>
    <row r="2439" spans="11:11">
      <c r="K2439" t="s">
        <v>3545</v>
      </c>
    </row>
    <row r="2440" spans="11:11">
      <c r="K2440" t="s">
        <v>3546</v>
      </c>
    </row>
    <row r="2441" spans="11:11">
      <c r="K2441" t="s">
        <v>3547</v>
      </c>
    </row>
    <row r="2442" spans="11:11">
      <c r="K2442" t="s">
        <v>3548</v>
      </c>
    </row>
    <row r="2443" spans="11:11">
      <c r="K2443" t="s">
        <v>3549</v>
      </c>
    </row>
    <row r="2444" spans="11:11">
      <c r="K2444" t="s">
        <v>3550</v>
      </c>
    </row>
    <row r="2445" spans="11:11">
      <c r="K2445" t="s">
        <v>3551</v>
      </c>
    </row>
    <row r="2446" spans="11:11">
      <c r="K2446" t="s">
        <v>3552</v>
      </c>
    </row>
    <row r="2447" spans="11:11">
      <c r="K2447" t="s">
        <v>3553</v>
      </c>
    </row>
    <row r="2448" spans="11:11">
      <c r="K2448" t="s">
        <v>3554</v>
      </c>
    </row>
    <row r="2449" spans="11:11">
      <c r="K2449" t="s">
        <v>3555</v>
      </c>
    </row>
    <row r="2450" spans="11:11">
      <c r="K2450" t="s">
        <v>3556</v>
      </c>
    </row>
    <row r="2451" spans="11:11">
      <c r="K2451" t="s">
        <v>3557</v>
      </c>
    </row>
    <row r="2452" spans="11:11">
      <c r="K2452" t="s">
        <v>3558</v>
      </c>
    </row>
    <row r="2453" spans="11:11">
      <c r="K2453" t="s">
        <v>3559</v>
      </c>
    </row>
    <row r="2454" spans="11:11">
      <c r="K2454" t="s">
        <v>3560</v>
      </c>
    </row>
    <row r="2455" spans="11:11">
      <c r="K2455" t="s">
        <v>3561</v>
      </c>
    </row>
    <row r="2456" spans="11:11">
      <c r="K2456" t="s">
        <v>3562</v>
      </c>
    </row>
    <row r="2457" spans="11:11">
      <c r="K2457" t="s">
        <v>3563</v>
      </c>
    </row>
    <row r="2458" spans="11:11">
      <c r="K2458" t="s">
        <v>3564</v>
      </c>
    </row>
    <row r="2459" spans="11:11">
      <c r="K2459" t="s">
        <v>3565</v>
      </c>
    </row>
    <row r="2460" spans="11:11">
      <c r="K2460" t="s">
        <v>3566</v>
      </c>
    </row>
    <row r="2461" spans="11:11">
      <c r="K2461" t="s">
        <v>17133</v>
      </c>
    </row>
    <row r="2462" spans="11:11">
      <c r="K2462" t="s">
        <v>17134</v>
      </c>
    </row>
    <row r="2463" spans="11:11">
      <c r="K2463" t="s">
        <v>3567</v>
      </c>
    </row>
    <row r="2464" spans="11:11">
      <c r="K2464" t="s">
        <v>3568</v>
      </c>
    </row>
    <row r="2465" spans="11:11">
      <c r="K2465" t="s">
        <v>3569</v>
      </c>
    </row>
    <row r="2466" spans="11:11">
      <c r="K2466" t="s">
        <v>3570</v>
      </c>
    </row>
    <row r="2467" spans="11:11">
      <c r="K2467" t="s">
        <v>3571</v>
      </c>
    </row>
    <row r="2468" spans="11:11">
      <c r="K2468" t="s">
        <v>3572</v>
      </c>
    </row>
    <row r="2469" spans="11:11">
      <c r="K2469" t="s">
        <v>3573</v>
      </c>
    </row>
    <row r="2470" spans="11:11">
      <c r="K2470" t="s">
        <v>3574</v>
      </c>
    </row>
    <row r="2471" spans="11:11">
      <c r="K2471" t="s">
        <v>3575</v>
      </c>
    </row>
    <row r="2472" spans="11:11">
      <c r="K2472" t="s">
        <v>3576</v>
      </c>
    </row>
    <row r="2473" spans="11:11">
      <c r="K2473" t="s">
        <v>3577</v>
      </c>
    </row>
    <row r="2474" spans="11:11">
      <c r="K2474" t="s">
        <v>3578</v>
      </c>
    </row>
    <row r="2475" spans="11:11">
      <c r="K2475" t="s">
        <v>3579</v>
      </c>
    </row>
    <row r="2476" spans="11:11">
      <c r="K2476" t="s">
        <v>3580</v>
      </c>
    </row>
    <row r="2477" spans="11:11">
      <c r="K2477" t="s">
        <v>3581</v>
      </c>
    </row>
    <row r="2478" spans="11:11">
      <c r="K2478" t="s">
        <v>3582</v>
      </c>
    </row>
    <row r="2479" spans="11:11">
      <c r="K2479" t="s">
        <v>3583</v>
      </c>
    </row>
    <row r="2480" spans="11:11">
      <c r="K2480" t="s">
        <v>3584</v>
      </c>
    </row>
    <row r="2481" spans="11:11">
      <c r="K2481" t="s">
        <v>3585</v>
      </c>
    </row>
    <row r="2482" spans="11:11">
      <c r="K2482" t="s">
        <v>3586</v>
      </c>
    </row>
    <row r="2483" spans="11:11">
      <c r="K2483" t="s">
        <v>3587</v>
      </c>
    </row>
    <row r="2484" spans="11:11">
      <c r="K2484" t="s">
        <v>3588</v>
      </c>
    </row>
    <row r="2485" spans="11:11">
      <c r="K2485" t="s">
        <v>3589</v>
      </c>
    </row>
    <row r="2486" spans="11:11">
      <c r="K2486" t="s">
        <v>3590</v>
      </c>
    </row>
    <row r="2487" spans="11:11">
      <c r="K2487" t="s">
        <v>3591</v>
      </c>
    </row>
    <row r="2488" spans="11:11">
      <c r="K2488" t="s">
        <v>3592</v>
      </c>
    </row>
    <row r="2489" spans="11:11">
      <c r="K2489" t="s">
        <v>3593</v>
      </c>
    </row>
    <row r="2490" spans="11:11">
      <c r="K2490" t="s">
        <v>3594</v>
      </c>
    </row>
    <row r="2491" spans="11:11">
      <c r="K2491" t="s">
        <v>3595</v>
      </c>
    </row>
    <row r="2492" spans="11:11">
      <c r="K2492" t="s">
        <v>3596</v>
      </c>
    </row>
    <row r="2493" spans="11:11">
      <c r="K2493" t="s">
        <v>3597</v>
      </c>
    </row>
    <row r="2494" spans="11:11">
      <c r="K2494" t="s">
        <v>3598</v>
      </c>
    </row>
    <row r="2495" spans="11:11">
      <c r="K2495" t="s">
        <v>3599</v>
      </c>
    </row>
    <row r="2496" spans="11:11">
      <c r="K2496" t="s">
        <v>3600</v>
      </c>
    </row>
    <row r="2497" spans="11:11">
      <c r="K2497" t="s">
        <v>3601</v>
      </c>
    </row>
    <row r="2498" spans="11:11">
      <c r="K2498" t="s">
        <v>3602</v>
      </c>
    </row>
    <row r="2499" spans="11:11">
      <c r="K2499" t="s">
        <v>3603</v>
      </c>
    </row>
    <row r="2500" spans="11:11">
      <c r="K2500" t="s">
        <v>3604</v>
      </c>
    </row>
    <row r="2501" spans="11:11">
      <c r="K2501" t="s">
        <v>3605</v>
      </c>
    </row>
    <row r="2502" spans="11:11">
      <c r="K2502" t="s">
        <v>3606</v>
      </c>
    </row>
    <row r="2503" spans="11:11">
      <c r="K2503" t="s">
        <v>3607</v>
      </c>
    </row>
    <row r="2504" spans="11:11">
      <c r="K2504" t="s">
        <v>3608</v>
      </c>
    </row>
    <row r="2505" spans="11:11">
      <c r="K2505" t="s">
        <v>3609</v>
      </c>
    </row>
    <row r="2506" spans="11:11">
      <c r="K2506" t="s">
        <v>3610</v>
      </c>
    </row>
    <row r="2507" spans="11:11">
      <c r="K2507" t="s">
        <v>3611</v>
      </c>
    </row>
    <row r="2508" spans="11:11">
      <c r="K2508" t="s">
        <v>3612</v>
      </c>
    </row>
    <row r="2509" spans="11:11">
      <c r="K2509" t="s">
        <v>3613</v>
      </c>
    </row>
    <row r="2510" spans="11:11">
      <c r="K2510" t="s">
        <v>3614</v>
      </c>
    </row>
    <row r="2511" spans="11:11">
      <c r="K2511" t="s">
        <v>3615</v>
      </c>
    </row>
    <row r="2512" spans="11:11">
      <c r="K2512" t="s">
        <v>3616</v>
      </c>
    </row>
    <row r="2513" spans="11:11">
      <c r="K2513" t="s">
        <v>3617</v>
      </c>
    </row>
    <row r="2514" spans="11:11">
      <c r="K2514" t="s">
        <v>3618</v>
      </c>
    </row>
    <row r="2515" spans="11:11">
      <c r="K2515" t="s">
        <v>3619</v>
      </c>
    </row>
    <row r="2516" spans="11:11">
      <c r="K2516" t="s">
        <v>3620</v>
      </c>
    </row>
    <row r="2517" spans="11:11">
      <c r="K2517" t="s">
        <v>3621</v>
      </c>
    </row>
    <row r="2518" spans="11:11">
      <c r="K2518" t="s">
        <v>3622</v>
      </c>
    </row>
    <row r="2519" spans="11:11">
      <c r="K2519" t="s">
        <v>3623</v>
      </c>
    </row>
    <row r="2520" spans="11:11">
      <c r="K2520" t="s">
        <v>3624</v>
      </c>
    </row>
    <row r="2521" spans="11:11">
      <c r="K2521" t="s">
        <v>3625</v>
      </c>
    </row>
    <row r="2522" spans="11:11">
      <c r="K2522" t="s">
        <v>3626</v>
      </c>
    </row>
    <row r="2523" spans="11:11">
      <c r="K2523" t="s">
        <v>3627</v>
      </c>
    </row>
    <row r="2524" spans="11:11">
      <c r="K2524" t="s">
        <v>3628</v>
      </c>
    </row>
    <row r="2525" spans="11:11">
      <c r="K2525" t="s">
        <v>3629</v>
      </c>
    </row>
    <row r="2526" spans="11:11">
      <c r="K2526" t="s">
        <v>3630</v>
      </c>
    </row>
    <row r="2527" spans="11:11">
      <c r="K2527" t="s">
        <v>3631</v>
      </c>
    </row>
    <row r="2528" spans="11:11">
      <c r="K2528" t="s">
        <v>3632</v>
      </c>
    </row>
    <row r="2529" spans="11:11">
      <c r="K2529" t="s">
        <v>3633</v>
      </c>
    </row>
    <row r="2530" spans="11:11">
      <c r="K2530" t="s">
        <v>3634</v>
      </c>
    </row>
    <row r="2531" spans="11:11">
      <c r="K2531" t="s">
        <v>3635</v>
      </c>
    </row>
    <row r="2532" spans="11:11">
      <c r="K2532" t="s">
        <v>3636</v>
      </c>
    </row>
    <row r="2533" spans="11:11">
      <c r="K2533" t="s">
        <v>3637</v>
      </c>
    </row>
    <row r="2534" spans="11:11">
      <c r="K2534" t="s">
        <v>3638</v>
      </c>
    </row>
    <row r="2535" spans="11:11">
      <c r="K2535" t="s">
        <v>3639</v>
      </c>
    </row>
    <row r="2536" spans="11:11">
      <c r="K2536" t="s">
        <v>3640</v>
      </c>
    </row>
    <row r="2537" spans="11:11">
      <c r="K2537" t="s">
        <v>3641</v>
      </c>
    </row>
    <row r="2538" spans="11:11">
      <c r="K2538" t="s">
        <v>3642</v>
      </c>
    </row>
    <row r="2539" spans="11:11">
      <c r="K2539" t="s">
        <v>3643</v>
      </c>
    </row>
    <row r="2540" spans="11:11">
      <c r="K2540" t="s">
        <v>3644</v>
      </c>
    </row>
    <row r="2541" spans="11:11">
      <c r="K2541" t="s">
        <v>3645</v>
      </c>
    </row>
    <row r="2542" spans="11:11">
      <c r="K2542" t="s">
        <v>3646</v>
      </c>
    </row>
    <row r="2543" spans="11:11">
      <c r="K2543" t="s">
        <v>3647</v>
      </c>
    </row>
    <row r="2544" spans="11:11">
      <c r="K2544" t="s">
        <v>3648</v>
      </c>
    </row>
    <row r="2545" spans="11:11">
      <c r="K2545" t="s">
        <v>3649</v>
      </c>
    </row>
    <row r="2546" spans="11:11">
      <c r="K2546" t="s">
        <v>3650</v>
      </c>
    </row>
    <row r="2547" spans="11:11">
      <c r="K2547" t="s">
        <v>3651</v>
      </c>
    </row>
    <row r="2548" spans="11:11">
      <c r="K2548" t="s">
        <v>3652</v>
      </c>
    </row>
    <row r="2549" spans="11:11">
      <c r="K2549" t="s">
        <v>3653</v>
      </c>
    </row>
    <row r="2550" spans="11:11">
      <c r="K2550" t="s">
        <v>3654</v>
      </c>
    </row>
    <row r="2551" spans="11:11">
      <c r="K2551" t="s">
        <v>3655</v>
      </c>
    </row>
    <row r="2552" spans="11:11">
      <c r="K2552" t="s">
        <v>3656</v>
      </c>
    </row>
    <row r="2553" spans="11:11">
      <c r="K2553" t="s">
        <v>3657</v>
      </c>
    </row>
    <row r="2554" spans="11:11">
      <c r="K2554" t="s">
        <v>3658</v>
      </c>
    </row>
    <row r="2555" spans="11:11">
      <c r="K2555" t="s">
        <v>3659</v>
      </c>
    </row>
    <row r="2556" spans="11:11">
      <c r="K2556" t="s">
        <v>3660</v>
      </c>
    </row>
    <row r="2557" spans="11:11">
      <c r="K2557" t="s">
        <v>3661</v>
      </c>
    </row>
    <row r="2558" spans="11:11">
      <c r="K2558" t="s">
        <v>3662</v>
      </c>
    </row>
    <row r="2559" spans="11:11">
      <c r="K2559" t="s">
        <v>3663</v>
      </c>
    </row>
    <row r="2560" spans="11:11">
      <c r="K2560" t="s">
        <v>3664</v>
      </c>
    </row>
    <row r="2561" spans="11:11">
      <c r="K2561" t="s">
        <v>3665</v>
      </c>
    </row>
    <row r="2562" spans="11:11">
      <c r="K2562" t="s">
        <v>3666</v>
      </c>
    </row>
    <row r="2563" spans="11:11">
      <c r="K2563" t="s">
        <v>3667</v>
      </c>
    </row>
    <row r="2564" spans="11:11">
      <c r="K2564" t="s">
        <v>3668</v>
      </c>
    </row>
    <row r="2565" spans="11:11">
      <c r="K2565" t="s">
        <v>3669</v>
      </c>
    </row>
    <row r="2566" spans="11:11">
      <c r="K2566" t="s">
        <v>3670</v>
      </c>
    </row>
    <row r="2567" spans="11:11">
      <c r="K2567" t="s">
        <v>3671</v>
      </c>
    </row>
    <row r="2568" spans="11:11">
      <c r="K2568" t="s">
        <v>3672</v>
      </c>
    </row>
    <row r="2569" spans="11:11">
      <c r="K2569" t="s">
        <v>3673</v>
      </c>
    </row>
    <row r="2570" spans="11:11">
      <c r="K2570" t="s">
        <v>3674</v>
      </c>
    </row>
    <row r="2571" spans="11:11">
      <c r="K2571" t="s">
        <v>3675</v>
      </c>
    </row>
    <row r="2572" spans="11:11">
      <c r="K2572" t="s">
        <v>3676</v>
      </c>
    </row>
    <row r="2573" spans="11:11">
      <c r="K2573" t="s">
        <v>3677</v>
      </c>
    </row>
    <row r="2574" spans="11:11">
      <c r="K2574" t="s">
        <v>3678</v>
      </c>
    </row>
    <row r="2575" spans="11:11">
      <c r="K2575" t="s">
        <v>3679</v>
      </c>
    </row>
    <row r="2576" spans="11:11">
      <c r="K2576" t="s">
        <v>3680</v>
      </c>
    </row>
    <row r="2577" spans="11:11">
      <c r="K2577" t="s">
        <v>3681</v>
      </c>
    </row>
    <row r="2578" spans="11:11">
      <c r="K2578" t="s">
        <v>3682</v>
      </c>
    </row>
    <row r="2579" spans="11:11">
      <c r="K2579" t="s">
        <v>3683</v>
      </c>
    </row>
    <row r="2580" spans="11:11">
      <c r="K2580" t="s">
        <v>3684</v>
      </c>
    </row>
    <row r="2581" spans="11:11">
      <c r="K2581" t="s">
        <v>3685</v>
      </c>
    </row>
    <row r="2582" spans="11:11">
      <c r="K2582" t="s">
        <v>3686</v>
      </c>
    </row>
    <row r="2583" spans="11:11">
      <c r="K2583" t="s">
        <v>3687</v>
      </c>
    </row>
    <row r="2584" spans="11:11">
      <c r="K2584" t="s">
        <v>3688</v>
      </c>
    </row>
    <row r="2585" spans="11:11">
      <c r="K2585" t="s">
        <v>3689</v>
      </c>
    </row>
    <row r="2586" spans="11:11">
      <c r="K2586" t="s">
        <v>3690</v>
      </c>
    </row>
    <row r="2587" spans="11:11">
      <c r="K2587" t="s">
        <v>3691</v>
      </c>
    </row>
    <row r="2588" spans="11:11">
      <c r="K2588" t="s">
        <v>3692</v>
      </c>
    </row>
    <row r="2589" spans="11:11">
      <c r="K2589" t="s">
        <v>3693</v>
      </c>
    </row>
    <row r="2590" spans="11:11">
      <c r="K2590" t="s">
        <v>3694</v>
      </c>
    </row>
    <row r="2591" spans="11:11">
      <c r="K2591" t="s">
        <v>3695</v>
      </c>
    </row>
    <row r="2592" spans="11:11">
      <c r="K2592" t="s">
        <v>3696</v>
      </c>
    </row>
    <row r="2593" spans="11:11">
      <c r="K2593" t="s">
        <v>3697</v>
      </c>
    </row>
    <row r="2594" spans="11:11">
      <c r="K2594" t="s">
        <v>3698</v>
      </c>
    </row>
    <row r="2595" spans="11:11">
      <c r="K2595" t="s">
        <v>3699</v>
      </c>
    </row>
    <row r="2596" spans="11:11">
      <c r="K2596" t="s">
        <v>3700</v>
      </c>
    </row>
    <row r="2597" spans="11:11">
      <c r="K2597" t="s">
        <v>3701</v>
      </c>
    </row>
    <row r="2598" spans="11:11">
      <c r="K2598" t="s">
        <v>3702</v>
      </c>
    </row>
    <row r="2599" spans="11:11">
      <c r="K2599" t="s">
        <v>3703</v>
      </c>
    </row>
    <row r="2600" spans="11:11">
      <c r="K2600" t="s">
        <v>3704</v>
      </c>
    </row>
    <row r="2601" spans="11:11">
      <c r="K2601" t="s">
        <v>3705</v>
      </c>
    </row>
    <row r="2602" spans="11:11">
      <c r="K2602" t="s">
        <v>3706</v>
      </c>
    </row>
    <row r="2603" spans="11:11">
      <c r="K2603" t="s">
        <v>3707</v>
      </c>
    </row>
    <row r="2604" spans="11:11">
      <c r="K2604" t="s">
        <v>3708</v>
      </c>
    </row>
    <row r="2605" spans="11:11">
      <c r="K2605" t="s">
        <v>3709</v>
      </c>
    </row>
    <row r="2606" spans="11:11">
      <c r="K2606" t="s">
        <v>3710</v>
      </c>
    </row>
    <row r="2607" spans="11:11">
      <c r="K2607" t="s">
        <v>3711</v>
      </c>
    </row>
    <row r="2608" spans="11:11">
      <c r="K2608" t="s">
        <v>3712</v>
      </c>
    </row>
    <row r="2609" spans="11:11">
      <c r="K2609" t="s">
        <v>3713</v>
      </c>
    </row>
    <row r="2610" spans="11:11">
      <c r="K2610" t="s">
        <v>3714</v>
      </c>
    </row>
    <row r="2611" spans="11:11">
      <c r="K2611" t="s">
        <v>3715</v>
      </c>
    </row>
    <row r="2612" spans="11:11">
      <c r="K2612" t="s">
        <v>3716</v>
      </c>
    </row>
    <row r="2613" spans="11:11">
      <c r="K2613" t="s">
        <v>3717</v>
      </c>
    </row>
    <row r="2614" spans="11:11">
      <c r="K2614" t="s">
        <v>3718</v>
      </c>
    </row>
    <row r="2615" spans="11:11">
      <c r="K2615" t="s">
        <v>3719</v>
      </c>
    </row>
    <row r="2616" spans="11:11">
      <c r="K2616" t="s">
        <v>3720</v>
      </c>
    </row>
    <row r="2617" spans="11:11">
      <c r="K2617" t="s">
        <v>3721</v>
      </c>
    </row>
    <row r="2618" spans="11:11">
      <c r="K2618" t="s">
        <v>3722</v>
      </c>
    </row>
    <row r="2619" spans="11:11">
      <c r="K2619" t="s">
        <v>3723</v>
      </c>
    </row>
    <row r="2620" spans="11:11">
      <c r="K2620" t="s">
        <v>3724</v>
      </c>
    </row>
    <row r="2621" spans="11:11">
      <c r="K2621" t="s">
        <v>3725</v>
      </c>
    </row>
    <row r="2622" spans="11:11">
      <c r="K2622" t="s">
        <v>3726</v>
      </c>
    </row>
    <row r="2623" spans="11:11">
      <c r="K2623" t="s">
        <v>3727</v>
      </c>
    </row>
    <row r="2624" spans="11:11">
      <c r="K2624" t="s">
        <v>3728</v>
      </c>
    </row>
    <row r="2625" spans="11:11">
      <c r="K2625" t="s">
        <v>3729</v>
      </c>
    </row>
    <row r="2626" spans="11:11">
      <c r="K2626" t="s">
        <v>3730</v>
      </c>
    </row>
    <row r="2627" spans="11:11">
      <c r="K2627" t="s">
        <v>3731</v>
      </c>
    </row>
    <row r="2628" spans="11:11">
      <c r="K2628" t="s">
        <v>3732</v>
      </c>
    </row>
    <row r="2629" spans="11:11">
      <c r="K2629" t="s">
        <v>17135</v>
      </c>
    </row>
    <row r="2630" spans="11:11">
      <c r="K2630" t="s">
        <v>17136</v>
      </c>
    </row>
    <row r="2631" spans="11:11">
      <c r="K2631" t="s">
        <v>3733</v>
      </c>
    </row>
    <row r="2632" spans="11:11">
      <c r="K2632" t="s">
        <v>3734</v>
      </c>
    </row>
    <row r="2633" spans="11:11">
      <c r="K2633" t="s">
        <v>3735</v>
      </c>
    </row>
    <row r="2634" spans="11:11">
      <c r="K2634" t="s">
        <v>3736</v>
      </c>
    </row>
    <row r="2635" spans="11:11">
      <c r="K2635" t="s">
        <v>3737</v>
      </c>
    </row>
    <row r="2636" spans="11:11">
      <c r="K2636" t="s">
        <v>3738</v>
      </c>
    </row>
    <row r="2637" spans="11:11">
      <c r="K2637" t="s">
        <v>3739</v>
      </c>
    </row>
    <row r="2638" spans="11:11">
      <c r="K2638" t="s">
        <v>3740</v>
      </c>
    </row>
    <row r="2639" spans="11:11">
      <c r="K2639" t="s">
        <v>3741</v>
      </c>
    </row>
    <row r="2640" spans="11:11">
      <c r="K2640" t="s">
        <v>3742</v>
      </c>
    </row>
    <row r="2641" spans="11:11">
      <c r="K2641" t="s">
        <v>3743</v>
      </c>
    </row>
    <row r="2642" spans="11:11">
      <c r="K2642" t="s">
        <v>3744</v>
      </c>
    </row>
    <row r="2643" spans="11:11">
      <c r="K2643" t="s">
        <v>3745</v>
      </c>
    </row>
    <row r="2644" spans="11:11">
      <c r="K2644" t="s">
        <v>3746</v>
      </c>
    </row>
    <row r="2645" spans="11:11">
      <c r="K2645" t="s">
        <v>3747</v>
      </c>
    </row>
    <row r="2646" spans="11:11">
      <c r="K2646" t="s">
        <v>3748</v>
      </c>
    </row>
    <row r="2647" spans="11:11">
      <c r="K2647" t="s">
        <v>3749</v>
      </c>
    </row>
    <row r="2648" spans="11:11">
      <c r="K2648" t="s">
        <v>3750</v>
      </c>
    </row>
    <row r="2649" spans="11:11">
      <c r="K2649" t="s">
        <v>17137</v>
      </c>
    </row>
    <row r="2650" spans="11:11">
      <c r="K2650" t="s">
        <v>17138</v>
      </c>
    </row>
    <row r="2651" spans="11:11">
      <c r="K2651" t="s">
        <v>17139</v>
      </c>
    </row>
    <row r="2652" spans="11:11">
      <c r="K2652" t="s">
        <v>17140</v>
      </c>
    </row>
    <row r="2653" spans="11:11">
      <c r="K2653" t="s">
        <v>17141</v>
      </c>
    </row>
    <row r="2654" spans="11:11">
      <c r="K2654" t="s">
        <v>17142</v>
      </c>
    </row>
    <row r="2655" spans="11:11">
      <c r="K2655" t="s">
        <v>3751</v>
      </c>
    </row>
    <row r="2656" spans="11:11">
      <c r="K2656" t="s">
        <v>3752</v>
      </c>
    </row>
    <row r="2657" spans="11:11">
      <c r="K2657" t="s">
        <v>3753</v>
      </c>
    </row>
    <row r="2658" spans="11:11">
      <c r="K2658" t="s">
        <v>3754</v>
      </c>
    </row>
    <row r="2659" spans="11:11">
      <c r="K2659" t="s">
        <v>3755</v>
      </c>
    </row>
    <row r="2660" spans="11:11">
      <c r="K2660" t="s">
        <v>3756</v>
      </c>
    </row>
    <row r="2661" spans="11:11">
      <c r="K2661" t="s">
        <v>3757</v>
      </c>
    </row>
    <row r="2662" spans="11:11">
      <c r="K2662" t="s">
        <v>3758</v>
      </c>
    </row>
    <row r="2663" spans="11:11">
      <c r="K2663" t="s">
        <v>3759</v>
      </c>
    </row>
    <row r="2664" spans="11:11">
      <c r="K2664" t="s">
        <v>3760</v>
      </c>
    </row>
    <row r="2665" spans="11:11">
      <c r="K2665" t="s">
        <v>3761</v>
      </c>
    </row>
    <row r="2666" spans="11:11">
      <c r="K2666" t="s">
        <v>3762</v>
      </c>
    </row>
    <row r="2667" spans="11:11">
      <c r="K2667" t="s">
        <v>3763</v>
      </c>
    </row>
    <row r="2668" spans="11:11">
      <c r="K2668" t="s">
        <v>3764</v>
      </c>
    </row>
    <row r="2669" spans="11:11">
      <c r="K2669" t="s">
        <v>3765</v>
      </c>
    </row>
    <row r="2670" spans="11:11">
      <c r="K2670" t="s">
        <v>3766</v>
      </c>
    </row>
    <row r="2671" spans="11:11">
      <c r="K2671" t="s">
        <v>3767</v>
      </c>
    </row>
    <row r="2672" spans="11:11">
      <c r="K2672" t="s">
        <v>3768</v>
      </c>
    </row>
    <row r="2673" spans="11:11">
      <c r="K2673" t="s">
        <v>3769</v>
      </c>
    </row>
    <row r="2674" spans="11:11">
      <c r="K2674" t="s">
        <v>3770</v>
      </c>
    </row>
    <row r="2675" spans="11:11">
      <c r="K2675" t="s">
        <v>3771</v>
      </c>
    </row>
    <row r="2676" spans="11:11">
      <c r="K2676" t="s">
        <v>3772</v>
      </c>
    </row>
    <row r="2677" spans="11:11">
      <c r="K2677" t="s">
        <v>3773</v>
      </c>
    </row>
    <row r="2678" spans="11:11">
      <c r="K2678" t="s">
        <v>3774</v>
      </c>
    </row>
    <row r="2679" spans="11:11">
      <c r="K2679" t="s">
        <v>3775</v>
      </c>
    </row>
    <row r="2680" spans="11:11">
      <c r="K2680" t="s">
        <v>3776</v>
      </c>
    </row>
    <row r="2681" spans="11:11">
      <c r="K2681" t="s">
        <v>3777</v>
      </c>
    </row>
    <row r="2682" spans="11:11">
      <c r="K2682" t="s">
        <v>3778</v>
      </c>
    </row>
    <row r="2683" spans="11:11">
      <c r="K2683" t="s">
        <v>3779</v>
      </c>
    </row>
    <row r="2684" spans="11:11">
      <c r="K2684" t="s">
        <v>3780</v>
      </c>
    </row>
    <row r="2685" spans="11:11">
      <c r="K2685" t="s">
        <v>3781</v>
      </c>
    </row>
    <row r="2686" spans="11:11">
      <c r="K2686" t="s">
        <v>3782</v>
      </c>
    </row>
    <row r="2687" spans="11:11">
      <c r="K2687" t="s">
        <v>3783</v>
      </c>
    </row>
    <row r="2688" spans="11:11">
      <c r="K2688" t="s">
        <v>3784</v>
      </c>
    </row>
    <row r="2689" spans="11:11">
      <c r="K2689" t="s">
        <v>3785</v>
      </c>
    </row>
    <row r="2690" spans="11:11">
      <c r="K2690" t="s">
        <v>3786</v>
      </c>
    </row>
    <row r="2691" spans="11:11">
      <c r="K2691" t="s">
        <v>3787</v>
      </c>
    </row>
    <row r="2692" spans="11:11">
      <c r="K2692" t="s">
        <v>3788</v>
      </c>
    </row>
    <row r="2693" spans="11:11">
      <c r="K2693" t="s">
        <v>3789</v>
      </c>
    </row>
    <row r="2694" spans="11:11">
      <c r="K2694" t="s">
        <v>3790</v>
      </c>
    </row>
    <row r="2695" spans="11:11">
      <c r="K2695" t="s">
        <v>3791</v>
      </c>
    </row>
    <row r="2696" spans="11:11">
      <c r="K2696" t="s">
        <v>3792</v>
      </c>
    </row>
    <row r="2697" spans="11:11">
      <c r="K2697" t="s">
        <v>3793</v>
      </c>
    </row>
    <row r="2698" spans="11:11">
      <c r="K2698" t="s">
        <v>3794</v>
      </c>
    </row>
    <row r="2699" spans="11:11">
      <c r="K2699" t="s">
        <v>3795</v>
      </c>
    </row>
    <row r="2700" spans="11:11">
      <c r="K2700" t="s">
        <v>3796</v>
      </c>
    </row>
    <row r="2701" spans="11:11">
      <c r="K2701" t="s">
        <v>3797</v>
      </c>
    </row>
    <row r="2702" spans="11:11">
      <c r="K2702" t="s">
        <v>3798</v>
      </c>
    </row>
    <row r="2703" spans="11:11">
      <c r="K2703" t="s">
        <v>3799</v>
      </c>
    </row>
    <row r="2704" spans="11:11">
      <c r="K2704" t="s">
        <v>3800</v>
      </c>
    </row>
    <row r="2705" spans="11:11">
      <c r="K2705" t="s">
        <v>3801</v>
      </c>
    </row>
    <row r="2706" spans="11:11">
      <c r="K2706" t="s">
        <v>3802</v>
      </c>
    </row>
    <row r="2707" spans="11:11">
      <c r="K2707" t="s">
        <v>3803</v>
      </c>
    </row>
    <row r="2708" spans="11:11">
      <c r="K2708" t="s">
        <v>3804</v>
      </c>
    </row>
    <row r="2709" spans="11:11">
      <c r="K2709" t="s">
        <v>3805</v>
      </c>
    </row>
    <row r="2710" spans="11:11">
      <c r="K2710" t="s">
        <v>3806</v>
      </c>
    </row>
    <row r="2711" spans="11:11">
      <c r="K2711" t="s">
        <v>3807</v>
      </c>
    </row>
    <row r="2712" spans="11:11">
      <c r="K2712" t="s">
        <v>3808</v>
      </c>
    </row>
    <row r="2713" spans="11:11">
      <c r="K2713" t="s">
        <v>3809</v>
      </c>
    </row>
    <row r="2714" spans="11:11">
      <c r="K2714" t="s">
        <v>3810</v>
      </c>
    </row>
    <row r="2715" spans="11:11">
      <c r="K2715" t="s">
        <v>3811</v>
      </c>
    </row>
    <row r="2716" spans="11:11">
      <c r="K2716" t="s">
        <v>3812</v>
      </c>
    </row>
    <row r="2717" spans="11:11">
      <c r="K2717" t="s">
        <v>3813</v>
      </c>
    </row>
    <row r="2718" spans="11:11">
      <c r="K2718" t="s">
        <v>3814</v>
      </c>
    </row>
    <row r="2719" spans="11:11">
      <c r="K2719" t="s">
        <v>3815</v>
      </c>
    </row>
    <row r="2720" spans="11:11">
      <c r="K2720" t="s">
        <v>3816</v>
      </c>
    </row>
    <row r="2721" spans="11:11">
      <c r="K2721" t="s">
        <v>3817</v>
      </c>
    </row>
    <row r="2722" spans="11:11">
      <c r="K2722" t="s">
        <v>3818</v>
      </c>
    </row>
    <row r="2723" spans="11:11">
      <c r="K2723" t="s">
        <v>3819</v>
      </c>
    </row>
    <row r="2724" spans="11:11">
      <c r="K2724" t="s">
        <v>3820</v>
      </c>
    </row>
    <row r="2725" spans="11:11">
      <c r="K2725" t="s">
        <v>3821</v>
      </c>
    </row>
    <row r="2726" spans="11:11">
      <c r="K2726" t="s">
        <v>3822</v>
      </c>
    </row>
    <row r="2727" spans="11:11">
      <c r="K2727" t="s">
        <v>3823</v>
      </c>
    </row>
    <row r="2728" spans="11:11">
      <c r="K2728" t="s">
        <v>3824</v>
      </c>
    </row>
    <row r="2729" spans="11:11">
      <c r="K2729" t="s">
        <v>3825</v>
      </c>
    </row>
    <row r="2730" spans="11:11">
      <c r="K2730" t="s">
        <v>3826</v>
      </c>
    </row>
    <row r="2731" spans="11:11">
      <c r="K2731" t="s">
        <v>3827</v>
      </c>
    </row>
    <row r="2732" spans="11:11">
      <c r="K2732" t="s">
        <v>3828</v>
      </c>
    </row>
    <row r="2733" spans="11:11">
      <c r="K2733" t="s">
        <v>3829</v>
      </c>
    </row>
    <row r="2734" spans="11:11">
      <c r="K2734" t="s">
        <v>3830</v>
      </c>
    </row>
    <row r="2735" spans="11:11">
      <c r="K2735" t="s">
        <v>3831</v>
      </c>
    </row>
    <row r="2736" spans="11:11">
      <c r="K2736" t="s">
        <v>3832</v>
      </c>
    </row>
    <row r="2737" spans="11:11">
      <c r="K2737" t="s">
        <v>3833</v>
      </c>
    </row>
    <row r="2738" spans="11:11">
      <c r="K2738" t="s">
        <v>3834</v>
      </c>
    </row>
    <row r="2739" spans="11:11">
      <c r="K2739" t="s">
        <v>3835</v>
      </c>
    </row>
    <row r="2740" spans="11:11">
      <c r="K2740" t="s">
        <v>3836</v>
      </c>
    </row>
    <row r="2741" spans="11:11">
      <c r="K2741" t="s">
        <v>3837</v>
      </c>
    </row>
    <row r="2742" spans="11:11">
      <c r="K2742" t="s">
        <v>3838</v>
      </c>
    </row>
    <row r="2743" spans="11:11">
      <c r="K2743" t="s">
        <v>3839</v>
      </c>
    </row>
    <row r="2744" spans="11:11">
      <c r="K2744" t="s">
        <v>3840</v>
      </c>
    </row>
    <row r="2745" spans="11:11">
      <c r="K2745" t="s">
        <v>3841</v>
      </c>
    </row>
    <row r="2746" spans="11:11">
      <c r="K2746" t="s">
        <v>3842</v>
      </c>
    </row>
    <row r="2747" spans="11:11">
      <c r="K2747" t="s">
        <v>3843</v>
      </c>
    </row>
    <row r="2748" spans="11:11">
      <c r="K2748" t="s">
        <v>3844</v>
      </c>
    </row>
    <row r="2749" spans="11:11">
      <c r="K2749" t="s">
        <v>3845</v>
      </c>
    </row>
    <row r="2750" spans="11:11">
      <c r="K2750" t="s">
        <v>3846</v>
      </c>
    </row>
    <row r="2751" spans="11:11">
      <c r="K2751" t="s">
        <v>3847</v>
      </c>
    </row>
    <row r="2752" spans="11:11">
      <c r="K2752" t="s">
        <v>3848</v>
      </c>
    </row>
    <row r="2753" spans="11:11">
      <c r="K2753" t="s">
        <v>3849</v>
      </c>
    </row>
    <row r="2754" spans="11:11">
      <c r="K2754" t="s">
        <v>3850</v>
      </c>
    </row>
    <row r="2755" spans="11:11">
      <c r="K2755" t="s">
        <v>3851</v>
      </c>
    </row>
    <row r="2756" spans="11:11">
      <c r="K2756" t="s">
        <v>3852</v>
      </c>
    </row>
    <row r="2757" spans="11:11">
      <c r="K2757" t="s">
        <v>3853</v>
      </c>
    </row>
    <row r="2758" spans="11:11">
      <c r="K2758" t="s">
        <v>3854</v>
      </c>
    </row>
    <row r="2759" spans="11:11">
      <c r="K2759" t="s">
        <v>3855</v>
      </c>
    </row>
    <row r="2760" spans="11:11">
      <c r="K2760" t="s">
        <v>3856</v>
      </c>
    </row>
    <row r="2761" spans="11:11">
      <c r="K2761" t="s">
        <v>3857</v>
      </c>
    </row>
    <row r="2762" spans="11:11">
      <c r="K2762" t="s">
        <v>3858</v>
      </c>
    </row>
    <row r="2763" spans="11:11">
      <c r="K2763" t="s">
        <v>3859</v>
      </c>
    </row>
    <row r="2764" spans="11:11">
      <c r="K2764" t="s">
        <v>3860</v>
      </c>
    </row>
    <row r="2765" spans="11:11">
      <c r="K2765" t="s">
        <v>3861</v>
      </c>
    </row>
    <row r="2766" spans="11:11">
      <c r="K2766" t="s">
        <v>3862</v>
      </c>
    </row>
    <row r="2767" spans="11:11">
      <c r="K2767" t="s">
        <v>3863</v>
      </c>
    </row>
    <row r="2768" spans="11:11">
      <c r="K2768" t="s">
        <v>3864</v>
      </c>
    </row>
    <row r="2769" spans="11:11">
      <c r="K2769" t="s">
        <v>3865</v>
      </c>
    </row>
    <row r="2770" spans="11:11">
      <c r="K2770" t="s">
        <v>3866</v>
      </c>
    </row>
    <row r="2771" spans="11:11">
      <c r="K2771" t="s">
        <v>3867</v>
      </c>
    </row>
    <row r="2772" spans="11:11">
      <c r="K2772" t="s">
        <v>3868</v>
      </c>
    </row>
    <row r="2773" spans="11:11">
      <c r="K2773" t="s">
        <v>3869</v>
      </c>
    </row>
    <row r="2774" spans="11:11">
      <c r="K2774" t="s">
        <v>3870</v>
      </c>
    </row>
    <row r="2775" spans="11:11">
      <c r="K2775" t="s">
        <v>3871</v>
      </c>
    </row>
    <row r="2776" spans="11:11">
      <c r="K2776" t="s">
        <v>3872</v>
      </c>
    </row>
    <row r="2777" spans="11:11">
      <c r="K2777" t="s">
        <v>3873</v>
      </c>
    </row>
    <row r="2778" spans="11:11">
      <c r="K2778" t="s">
        <v>3874</v>
      </c>
    </row>
    <row r="2779" spans="11:11">
      <c r="K2779" t="s">
        <v>3875</v>
      </c>
    </row>
    <row r="2780" spans="11:11">
      <c r="K2780" t="s">
        <v>3876</v>
      </c>
    </row>
    <row r="2781" spans="11:11">
      <c r="K2781" t="s">
        <v>3877</v>
      </c>
    </row>
    <row r="2782" spans="11:11">
      <c r="K2782" t="s">
        <v>3878</v>
      </c>
    </row>
    <row r="2783" spans="11:11">
      <c r="K2783" t="s">
        <v>3879</v>
      </c>
    </row>
    <row r="2784" spans="11:11">
      <c r="K2784" t="s">
        <v>3880</v>
      </c>
    </row>
    <row r="2785" spans="11:11">
      <c r="K2785" t="s">
        <v>3881</v>
      </c>
    </row>
    <row r="2786" spans="11:11">
      <c r="K2786" t="s">
        <v>3882</v>
      </c>
    </row>
    <row r="2787" spans="11:11">
      <c r="K2787" t="s">
        <v>3883</v>
      </c>
    </row>
    <row r="2788" spans="11:11">
      <c r="K2788" t="s">
        <v>3884</v>
      </c>
    </row>
    <row r="2789" spans="11:11">
      <c r="K2789" t="s">
        <v>3885</v>
      </c>
    </row>
    <row r="2790" spans="11:11">
      <c r="K2790" t="s">
        <v>3886</v>
      </c>
    </row>
    <row r="2791" spans="11:11">
      <c r="K2791" t="s">
        <v>3887</v>
      </c>
    </row>
    <row r="2792" spans="11:11">
      <c r="K2792" t="s">
        <v>3888</v>
      </c>
    </row>
    <row r="2793" spans="11:11">
      <c r="K2793" t="s">
        <v>3889</v>
      </c>
    </row>
    <row r="2794" spans="11:11">
      <c r="K2794" t="s">
        <v>3890</v>
      </c>
    </row>
    <row r="2795" spans="11:11">
      <c r="K2795" t="s">
        <v>3891</v>
      </c>
    </row>
    <row r="2796" spans="11:11">
      <c r="K2796" t="s">
        <v>3892</v>
      </c>
    </row>
    <row r="2797" spans="11:11">
      <c r="K2797" t="s">
        <v>3893</v>
      </c>
    </row>
    <row r="2798" spans="11:11">
      <c r="K2798" t="s">
        <v>3894</v>
      </c>
    </row>
    <row r="2799" spans="11:11">
      <c r="K2799" t="s">
        <v>3895</v>
      </c>
    </row>
    <row r="2800" spans="11:11">
      <c r="K2800" t="s">
        <v>3896</v>
      </c>
    </row>
    <row r="2801" spans="11:11">
      <c r="K2801" t="s">
        <v>3897</v>
      </c>
    </row>
    <row r="2802" spans="11:11">
      <c r="K2802" t="s">
        <v>3898</v>
      </c>
    </row>
    <row r="2803" spans="11:11">
      <c r="K2803" t="s">
        <v>3899</v>
      </c>
    </row>
    <row r="2804" spans="11:11">
      <c r="K2804" t="s">
        <v>3900</v>
      </c>
    </row>
    <row r="2805" spans="11:11">
      <c r="K2805" t="s">
        <v>3901</v>
      </c>
    </row>
    <row r="2806" spans="11:11">
      <c r="K2806" t="s">
        <v>3902</v>
      </c>
    </row>
    <row r="2807" spans="11:11">
      <c r="K2807" t="s">
        <v>3903</v>
      </c>
    </row>
    <row r="2808" spans="11:11">
      <c r="K2808" t="s">
        <v>3904</v>
      </c>
    </row>
    <row r="2809" spans="11:11">
      <c r="K2809" t="s">
        <v>3905</v>
      </c>
    </row>
    <row r="2810" spans="11:11">
      <c r="K2810" t="s">
        <v>3906</v>
      </c>
    </row>
    <row r="2811" spans="11:11">
      <c r="K2811" t="s">
        <v>3907</v>
      </c>
    </row>
    <row r="2812" spans="11:11">
      <c r="K2812" t="s">
        <v>3908</v>
      </c>
    </row>
    <row r="2813" spans="11:11">
      <c r="K2813" t="s">
        <v>3909</v>
      </c>
    </row>
    <row r="2814" spans="11:11">
      <c r="K2814" t="s">
        <v>3910</v>
      </c>
    </row>
    <row r="2815" spans="11:11">
      <c r="K2815" t="s">
        <v>3911</v>
      </c>
    </row>
    <row r="2816" spans="11:11">
      <c r="K2816" t="s">
        <v>3912</v>
      </c>
    </row>
    <row r="2817" spans="11:11">
      <c r="K2817" t="s">
        <v>3913</v>
      </c>
    </row>
    <row r="2818" spans="11:11">
      <c r="K2818" t="s">
        <v>3914</v>
      </c>
    </row>
    <row r="2819" spans="11:11">
      <c r="K2819" t="s">
        <v>3915</v>
      </c>
    </row>
    <row r="2820" spans="11:11">
      <c r="K2820" t="s">
        <v>3916</v>
      </c>
    </row>
    <row r="2821" spans="11:11">
      <c r="K2821" t="s">
        <v>3917</v>
      </c>
    </row>
    <row r="2822" spans="11:11">
      <c r="K2822" t="s">
        <v>3918</v>
      </c>
    </row>
    <row r="2823" spans="11:11">
      <c r="K2823" t="s">
        <v>3919</v>
      </c>
    </row>
    <row r="2824" spans="11:11">
      <c r="K2824" t="s">
        <v>3920</v>
      </c>
    </row>
    <row r="2825" spans="11:11">
      <c r="K2825" t="s">
        <v>3921</v>
      </c>
    </row>
    <row r="2826" spans="11:11">
      <c r="K2826" t="s">
        <v>3922</v>
      </c>
    </row>
    <row r="2827" spans="11:11">
      <c r="K2827" t="s">
        <v>3923</v>
      </c>
    </row>
    <row r="2828" spans="11:11">
      <c r="K2828" t="s">
        <v>3924</v>
      </c>
    </row>
    <row r="2829" spans="11:11">
      <c r="K2829" t="s">
        <v>3925</v>
      </c>
    </row>
    <row r="2830" spans="11:11">
      <c r="K2830" t="s">
        <v>3926</v>
      </c>
    </row>
    <row r="2831" spans="11:11">
      <c r="K2831" t="s">
        <v>3927</v>
      </c>
    </row>
    <row r="2832" spans="11:11">
      <c r="K2832" t="s">
        <v>3928</v>
      </c>
    </row>
    <row r="2833" spans="11:11">
      <c r="K2833" t="s">
        <v>3929</v>
      </c>
    </row>
    <row r="2834" spans="11:11">
      <c r="K2834" t="s">
        <v>3930</v>
      </c>
    </row>
    <row r="2835" spans="11:11">
      <c r="K2835" t="s">
        <v>3931</v>
      </c>
    </row>
    <row r="2836" spans="11:11">
      <c r="K2836" t="s">
        <v>3932</v>
      </c>
    </row>
    <row r="2837" spans="11:11">
      <c r="K2837" t="s">
        <v>3933</v>
      </c>
    </row>
    <row r="2838" spans="11:11">
      <c r="K2838" t="s">
        <v>3934</v>
      </c>
    </row>
    <row r="2839" spans="11:11">
      <c r="K2839" t="s">
        <v>3935</v>
      </c>
    </row>
    <row r="2840" spans="11:11">
      <c r="K2840" t="s">
        <v>3936</v>
      </c>
    </row>
    <row r="2841" spans="11:11">
      <c r="K2841" t="s">
        <v>3937</v>
      </c>
    </row>
    <row r="2842" spans="11:11">
      <c r="K2842" t="s">
        <v>3938</v>
      </c>
    </row>
    <row r="2843" spans="11:11">
      <c r="K2843" t="s">
        <v>3939</v>
      </c>
    </row>
    <row r="2844" spans="11:11">
      <c r="K2844" t="s">
        <v>3940</v>
      </c>
    </row>
    <row r="2845" spans="11:11">
      <c r="K2845" t="s">
        <v>3941</v>
      </c>
    </row>
    <row r="2846" spans="11:11">
      <c r="K2846" t="s">
        <v>3942</v>
      </c>
    </row>
    <row r="2847" spans="11:11">
      <c r="K2847" t="s">
        <v>3943</v>
      </c>
    </row>
    <row r="2848" spans="11:11">
      <c r="K2848" t="s">
        <v>3944</v>
      </c>
    </row>
    <row r="2849" spans="11:11">
      <c r="K2849" t="s">
        <v>3945</v>
      </c>
    </row>
    <row r="2850" spans="11:11">
      <c r="K2850" t="s">
        <v>3946</v>
      </c>
    </row>
    <row r="2851" spans="11:11">
      <c r="K2851" t="s">
        <v>3947</v>
      </c>
    </row>
    <row r="2852" spans="11:11">
      <c r="K2852" t="s">
        <v>3948</v>
      </c>
    </row>
    <row r="2853" spans="11:11">
      <c r="K2853" t="s">
        <v>3949</v>
      </c>
    </row>
    <row r="2854" spans="11:11">
      <c r="K2854" t="s">
        <v>3950</v>
      </c>
    </row>
    <row r="2855" spans="11:11">
      <c r="K2855" t="s">
        <v>3951</v>
      </c>
    </row>
    <row r="2856" spans="11:11">
      <c r="K2856" t="s">
        <v>3952</v>
      </c>
    </row>
    <row r="2857" spans="11:11">
      <c r="K2857" t="s">
        <v>3953</v>
      </c>
    </row>
    <row r="2858" spans="11:11">
      <c r="K2858" t="s">
        <v>3954</v>
      </c>
    </row>
    <row r="2859" spans="11:11">
      <c r="K2859" t="s">
        <v>3955</v>
      </c>
    </row>
    <row r="2860" spans="11:11">
      <c r="K2860" t="s">
        <v>3956</v>
      </c>
    </row>
    <row r="2861" spans="11:11">
      <c r="K2861" t="s">
        <v>3957</v>
      </c>
    </row>
    <row r="2862" spans="11:11">
      <c r="K2862" t="s">
        <v>3958</v>
      </c>
    </row>
    <row r="2863" spans="11:11">
      <c r="K2863" t="s">
        <v>3959</v>
      </c>
    </row>
    <row r="2864" spans="11:11">
      <c r="K2864" t="s">
        <v>3960</v>
      </c>
    </row>
    <row r="2865" spans="11:11">
      <c r="K2865" t="s">
        <v>3961</v>
      </c>
    </row>
    <row r="2866" spans="11:11">
      <c r="K2866" t="s">
        <v>3962</v>
      </c>
    </row>
    <row r="2867" spans="11:11">
      <c r="K2867" t="s">
        <v>3963</v>
      </c>
    </row>
    <row r="2868" spans="11:11">
      <c r="K2868" t="s">
        <v>3964</v>
      </c>
    </row>
    <row r="2869" spans="11:11">
      <c r="K2869" t="s">
        <v>3965</v>
      </c>
    </row>
    <row r="2870" spans="11:11">
      <c r="K2870" t="s">
        <v>3966</v>
      </c>
    </row>
    <row r="2871" spans="11:11">
      <c r="K2871" t="s">
        <v>3967</v>
      </c>
    </row>
    <row r="2872" spans="11:11">
      <c r="K2872" t="s">
        <v>3968</v>
      </c>
    </row>
    <row r="2873" spans="11:11">
      <c r="K2873" t="s">
        <v>3969</v>
      </c>
    </row>
    <row r="2874" spans="11:11">
      <c r="K2874" t="s">
        <v>3970</v>
      </c>
    </row>
    <row r="2875" spans="11:11">
      <c r="K2875" t="s">
        <v>3971</v>
      </c>
    </row>
    <row r="2876" spans="11:11">
      <c r="K2876" t="s">
        <v>3972</v>
      </c>
    </row>
    <row r="2877" spans="11:11">
      <c r="K2877" t="s">
        <v>3973</v>
      </c>
    </row>
    <row r="2878" spans="11:11">
      <c r="K2878" t="s">
        <v>3974</v>
      </c>
    </row>
    <row r="2879" spans="11:11">
      <c r="K2879" t="s">
        <v>3975</v>
      </c>
    </row>
    <row r="2880" spans="11:11">
      <c r="K2880" t="s">
        <v>3976</v>
      </c>
    </row>
    <row r="2881" spans="11:11">
      <c r="K2881" t="s">
        <v>3977</v>
      </c>
    </row>
    <row r="2882" spans="11:11">
      <c r="K2882" t="s">
        <v>3978</v>
      </c>
    </row>
    <row r="2883" spans="11:11">
      <c r="K2883" t="s">
        <v>3979</v>
      </c>
    </row>
    <row r="2884" spans="11:11">
      <c r="K2884" t="s">
        <v>3980</v>
      </c>
    </row>
    <row r="2885" spans="11:11">
      <c r="K2885" t="s">
        <v>3981</v>
      </c>
    </row>
    <row r="2886" spans="11:11">
      <c r="K2886" t="s">
        <v>3982</v>
      </c>
    </row>
    <row r="2887" spans="11:11">
      <c r="K2887" t="s">
        <v>3983</v>
      </c>
    </row>
    <row r="2888" spans="11:11">
      <c r="K2888" t="s">
        <v>3984</v>
      </c>
    </row>
    <row r="2889" spans="11:11">
      <c r="K2889" t="s">
        <v>3985</v>
      </c>
    </row>
    <row r="2890" spans="11:11">
      <c r="K2890" t="s">
        <v>3986</v>
      </c>
    </row>
    <row r="2891" spans="11:11">
      <c r="K2891" t="s">
        <v>3987</v>
      </c>
    </row>
    <row r="2892" spans="11:11">
      <c r="K2892" t="s">
        <v>3988</v>
      </c>
    </row>
    <row r="2893" spans="11:11">
      <c r="K2893" t="s">
        <v>3989</v>
      </c>
    </row>
    <row r="2894" spans="11:11">
      <c r="K2894" t="s">
        <v>3990</v>
      </c>
    </row>
    <row r="2895" spans="11:11">
      <c r="K2895" t="s">
        <v>3991</v>
      </c>
    </row>
    <row r="2896" spans="11:11">
      <c r="K2896" t="s">
        <v>3992</v>
      </c>
    </row>
    <row r="2897" spans="11:11">
      <c r="K2897" t="s">
        <v>3993</v>
      </c>
    </row>
    <row r="2898" spans="11:11">
      <c r="K2898" t="s">
        <v>3994</v>
      </c>
    </row>
    <row r="2899" spans="11:11">
      <c r="K2899" t="s">
        <v>3995</v>
      </c>
    </row>
    <row r="2900" spans="11:11">
      <c r="K2900" t="s">
        <v>3996</v>
      </c>
    </row>
    <row r="2901" spans="11:11">
      <c r="K2901" t="s">
        <v>3997</v>
      </c>
    </row>
    <row r="2902" spans="11:11">
      <c r="K2902" t="s">
        <v>3998</v>
      </c>
    </row>
    <row r="2903" spans="11:11">
      <c r="K2903" t="s">
        <v>3999</v>
      </c>
    </row>
    <row r="2904" spans="11:11">
      <c r="K2904" t="s">
        <v>4000</v>
      </c>
    </row>
    <row r="2905" spans="11:11">
      <c r="K2905" t="s">
        <v>4001</v>
      </c>
    </row>
    <row r="2906" spans="11:11">
      <c r="K2906" t="s">
        <v>4002</v>
      </c>
    </row>
    <row r="2907" spans="11:11">
      <c r="K2907" t="s">
        <v>4003</v>
      </c>
    </row>
    <row r="2908" spans="11:11">
      <c r="K2908" t="s">
        <v>4004</v>
      </c>
    </row>
    <row r="2909" spans="11:11">
      <c r="K2909" t="s">
        <v>4005</v>
      </c>
    </row>
    <row r="2910" spans="11:11">
      <c r="K2910" t="s">
        <v>4006</v>
      </c>
    </row>
    <row r="2911" spans="11:11">
      <c r="K2911" t="s">
        <v>4007</v>
      </c>
    </row>
    <row r="2912" spans="11:11">
      <c r="K2912" t="s">
        <v>4008</v>
      </c>
    </row>
    <row r="2913" spans="11:11">
      <c r="K2913" t="s">
        <v>4009</v>
      </c>
    </row>
    <row r="2914" spans="11:11">
      <c r="K2914" t="s">
        <v>4010</v>
      </c>
    </row>
    <row r="2915" spans="11:11">
      <c r="K2915" t="s">
        <v>4011</v>
      </c>
    </row>
    <row r="2916" spans="11:11">
      <c r="K2916" t="s">
        <v>4012</v>
      </c>
    </row>
    <row r="2917" spans="11:11">
      <c r="K2917" t="s">
        <v>4013</v>
      </c>
    </row>
    <row r="2918" spans="11:11">
      <c r="K2918" t="s">
        <v>4014</v>
      </c>
    </row>
    <row r="2919" spans="11:11">
      <c r="K2919" t="s">
        <v>4015</v>
      </c>
    </row>
    <row r="2920" spans="11:11">
      <c r="K2920" t="s">
        <v>4016</v>
      </c>
    </row>
    <row r="2921" spans="11:11">
      <c r="K2921" t="s">
        <v>4017</v>
      </c>
    </row>
    <row r="2922" spans="11:11">
      <c r="K2922" t="s">
        <v>4018</v>
      </c>
    </row>
    <row r="2923" spans="11:11">
      <c r="K2923" t="s">
        <v>4019</v>
      </c>
    </row>
    <row r="2924" spans="11:11">
      <c r="K2924" t="s">
        <v>4020</v>
      </c>
    </row>
    <row r="2925" spans="11:11">
      <c r="K2925" t="s">
        <v>4021</v>
      </c>
    </row>
    <row r="2926" spans="11:11">
      <c r="K2926" t="s">
        <v>4022</v>
      </c>
    </row>
    <row r="2927" spans="11:11">
      <c r="K2927" t="s">
        <v>17143</v>
      </c>
    </row>
    <row r="2928" spans="11:11">
      <c r="K2928" t="s">
        <v>17144</v>
      </c>
    </row>
    <row r="2929" spans="11:11">
      <c r="K2929" t="s">
        <v>17145</v>
      </c>
    </row>
    <row r="2930" spans="11:11">
      <c r="K2930" t="s">
        <v>17146</v>
      </c>
    </row>
    <row r="2931" spans="11:11">
      <c r="K2931" t="s">
        <v>17147</v>
      </c>
    </row>
    <row r="2932" spans="11:11">
      <c r="K2932" t="s">
        <v>17148</v>
      </c>
    </row>
    <row r="2933" spans="11:11">
      <c r="K2933" t="s">
        <v>17149</v>
      </c>
    </row>
    <row r="2934" spans="11:11">
      <c r="K2934" t="s">
        <v>17150</v>
      </c>
    </row>
    <row r="2935" spans="11:11">
      <c r="K2935" t="s">
        <v>4023</v>
      </c>
    </row>
    <row r="2936" spans="11:11">
      <c r="K2936" t="s">
        <v>4024</v>
      </c>
    </row>
    <row r="2937" spans="11:11">
      <c r="K2937" t="s">
        <v>4025</v>
      </c>
    </row>
    <row r="2938" spans="11:11">
      <c r="K2938" t="s">
        <v>4026</v>
      </c>
    </row>
    <row r="2939" spans="11:11">
      <c r="K2939" t="s">
        <v>4027</v>
      </c>
    </row>
    <row r="2940" spans="11:11">
      <c r="K2940" t="s">
        <v>4028</v>
      </c>
    </row>
    <row r="2941" spans="11:11">
      <c r="K2941" t="s">
        <v>4029</v>
      </c>
    </row>
    <row r="2942" spans="11:11">
      <c r="K2942" t="s">
        <v>4030</v>
      </c>
    </row>
    <row r="2943" spans="11:11">
      <c r="K2943" t="s">
        <v>4031</v>
      </c>
    </row>
    <row r="2944" spans="11:11">
      <c r="K2944" t="s">
        <v>4032</v>
      </c>
    </row>
    <row r="2945" spans="11:11">
      <c r="K2945" t="s">
        <v>4033</v>
      </c>
    </row>
    <row r="2946" spans="11:11">
      <c r="K2946" t="s">
        <v>4034</v>
      </c>
    </row>
    <row r="2947" spans="11:11">
      <c r="K2947" t="s">
        <v>4035</v>
      </c>
    </row>
    <row r="2948" spans="11:11">
      <c r="K2948" t="s">
        <v>4036</v>
      </c>
    </row>
    <row r="2949" spans="11:11">
      <c r="K2949" t="s">
        <v>4037</v>
      </c>
    </row>
    <row r="2950" spans="11:11">
      <c r="K2950" t="s">
        <v>4038</v>
      </c>
    </row>
    <row r="2951" spans="11:11">
      <c r="K2951" t="s">
        <v>4039</v>
      </c>
    </row>
    <row r="2952" spans="11:11">
      <c r="K2952" t="s">
        <v>4040</v>
      </c>
    </row>
    <row r="2953" spans="11:11">
      <c r="K2953" t="s">
        <v>4041</v>
      </c>
    </row>
    <row r="2954" spans="11:11">
      <c r="K2954" t="s">
        <v>4042</v>
      </c>
    </row>
    <row r="2955" spans="11:11">
      <c r="K2955" t="s">
        <v>4043</v>
      </c>
    </row>
    <row r="2956" spans="11:11">
      <c r="K2956" t="s">
        <v>4044</v>
      </c>
    </row>
    <row r="2957" spans="11:11">
      <c r="K2957" t="s">
        <v>4045</v>
      </c>
    </row>
    <row r="2958" spans="11:11">
      <c r="K2958" t="s">
        <v>4046</v>
      </c>
    </row>
    <row r="2959" spans="11:11">
      <c r="K2959" t="s">
        <v>4047</v>
      </c>
    </row>
    <row r="2960" spans="11:11">
      <c r="K2960" t="s">
        <v>4048</v>
      </c>
    </row>
    <row r="2961" spans="11:11">
      <c r="K2961" t="s">
        <v>4049</v>
      </c>
    </row>
    <row r="2962" spans="11:11">
      <c r="K2962" t="s">
        <v>4050</v>
      </c>
    </row>
    <row r="2963" spans="11:11">
      <c r="K2963" t="s">
        <v>4051</v>
      </c>
    </row>
    <row r="2964" spans="11:11">
      <c r="K2964" t="s">
        <v>4052</v>
      </c>
    </row>
    <row r="2965" spans="11:11">
      <c r="K2965" t="s">
        <v>4053</v>
      </c>
    </row>
    <row r="2966" spans="11:11">
      <c r="K2966" t="s">
        <v>4054</v>
      </c>
    </row>
    <row r="2967" spans="11:11">
      <c r="K2967" t="s">
        <v>4055</v>
      </c>
    </row>
    <row r="2968" spans="11:11">
      <c r="K2968" t="s">
        <v>4056</v>
      </c>
    </row>
    <row r="2969" spans="11:11">
      <c r="K2969" t="s">
        <v>4057</v>
      </c>
    </row>
    <row r="2970" spans="11:11">
      <c r="K2970" t="s">
        <v>4058</v>
      </c>
    </row>
    <row r="2971" spans="11:11">
      <c r="K2971" t="s">
        <v>4059</v>
      </c>
    </row>
    <row r="2972" spans="11:11">
      <c r="K2972" t="s">
        <v>4060</v>
      </c>
    </row>
    <row r="2973" spans="11:11">
      <c r="K2973" t="s">
        <v>4061</v>
      </c>
    </row>
    <row r="2974" spans="11:11">
      <c r="K2974" t="s">
        <v>4062</v>
      </c>
    </row>
    <row r="2975" spans="11:11">
      <c r="K2975" t="s">
        <v>4063</v>
      </c>
    </row>
    <row r="2976" spans="11:11">
      <c r="K2976" t="s">
        <v>4064</v>
      </c>
    </row>
    <row r="2977" spans="11:11">
      <c r="K2977" t="s">
        <v>4065</v>
      </c>
    </row>
    <row r="2978" spans="11:11">
      <c r="K2978" t="s">
        <v>4066</v>
      </c>
    </row>
    <row r="2979" spans="11:11">
      <c r="K2979" t="s">
        <v>4067</v>
      </c>
    </row>
    <row r="2980" spans="11:11">
      <c r="K2980" t="s">
        <v>4068</v>
      </c>
    </row>
    <row r="2981" spans="11:11">
      <c r="K2981" t="s">
        <v>4069</v>
      </c>
    </row>
    <row r="2982" spans="11:11">
      <c r="K2982" t="s">
        <v>4070</v>
      </c>
    </row>
    <row r="2983" spans="11:11">
      <c r="K2983" t="s">
        <v>4071</v>
      </c>
    </row>
    <row r="2984" spans="11:11">
      <c r="K2984" t="s">
        <v>4072</v>
      </c>
    </row>
    <row r="2985" spans="11:11">
      <c r="K2985" t="s">
        <v>4073</v>
      </c>
    </row>
    <row r="2986" spans="11:11">
      <c r="K2986" t="s">
        <v>4074</v>
      </c>
    </row>
    <row r="2987" spans="11:11">
      <c r="K2987" t="s">
        <v>4075</v>
      </c>
    </row>
    <row r="2988" spans="11:11">
      <c r="K2988" t="s">
        <v>4076</v>
      </c>
    </row>
    <row r="2989" spans="11:11">
      <c r="K2989" t="s">
        <v>4077</v>
      </c>
    </row>
    <row r="2990" spans="11:11">
      <c r="K2990" t="s">
        <v>4078</v>
      </c>
    </row>
    <row r="2991" spans="11:11">
      <c r="K2991" t="s">
        <v>4079</v>
      </c>
    </row>
    <row r="2992" spans="11:11">
      <c r="K2992" t="s">
        <v>4080</v>
      </c>
    </row>
    <row r="2993" spans="11:11">
      <c r="K2993" t="s">
        <v>4081</v>
      </c>
    </row>
    <row r="2994" spans="11:11">
      <c r="K2994" t="s">
        <v>4082</v>
      </c>
    </row>
    <row r="2995" spans="11:11">
      <c r="K2995" t="s">
        <v>4083</v>
      </c>
    </row>
    <row r="2996" spans="11:11">
      <c r="K2996" t="s">
        <v>4084</v>
      </c>
    </row>
    <row r="2997" spans="11:11">
      <c r="K2997" t="s">
        <v>4085</v>
      </c>
    </row>
    <row r="2998" spans="11:11">
      <c r="K2998" t="s">
        <v>4086</v>
      </c>
    </row>
    <row r="2999" spans="11:11">
      <c r="K2999" t="s">
        <v>4087</v>
      </c>
    </row>
    <row r="3000" spans="11:11">
      <c r="K3000" t="s">
        <v>4088</v>
      </c>
    </row>
    <row r="3001" spans="11:11">
      <c r="K3001" t="s">
        <v>4089</v>
      </c>
    </row>
    <row r="3002" spans="11:11">
      <c r="K3002" t="s">
        <v>4090</v>
      </c>
    </row>
    <row r="3003" spans="11:11">
      <c r="K3003" t="s">
        <v>4091</v>
      </c>
    </row>
    <row r="3004" spans="11:11">
      <c r="K3004" t="s">
        <v>4092</v>
      </c>
    </row>
    <row r="3005" spans="11:11">
      <c r="K3005" t="s">
        <v>4093</v>
      </c>
    </row>
    <row r="3006" spans="11:11">
      <c r="K3006" t="s">
        <v>4094</v>
      </c>
    </row>
    <row r="3007" spans="11:11">
      <c r="K3007" t="s">
        <v>4095</v>
      </c>
    </row>
    <row r="3008" spans="11:11">
      <c r="K3008" t="s">
        <v>4096</v>
      </c>
    </row>
    <row r="3009" spans="11:11">
      <c r="K3009" t="s">
        <v>4097</v>
      </c>
    </row>
    <row r="3010" spans="11:11">
      <c r="K3010" t="s">
        <v>4098</v>
      </c>
    </row>
    <row r="3011" spans="11:11">
      <c r="K3011" t="s">
        <v>4099</v>
      </c>
    </row>
    <row r="3012" spans="11:11">
      <c r="K3012" t="s">
        <v>4100</v>
      </c>
    </row>
    <row r="3013" spans="11:11">
      <c r="K3013" t="s">
        <v>4101</v>
      </c>
    </row>
    <row r="3014" spans="11:11">
      <c r="K3014" t="s">
        <v>4102</v>
      </c>
    </row>
    <row r="3015" spans="11:11">
      <c r="K3015" t="s">
        <v>4103</v>
      </c>
    </row>
    <row r="3016" spans="11:11">
      <c r="K3016" t="s">
        <v>4104</v>
      </c>
    </row>
    <row r="3017" spans="11:11">
      <c r="K3017" t="s">
        <v>4105</v>
      </c>
    </row>
    <row r="3018" spans="11:11">
      <c r="K3018" t="s">
        <v>4106</v>
      </c>
    </row>
    <row r="3019" spans="11:11">
      <c r="K3019" t="s">
        <v>4107</v>
      </c>
    </row>
    <row r="3020" spans="11:11">
      <c r="K3020" t="s">
        <v>4108</v>
      </c>
    </row>
    <row r="3021" spans="11:11">
      <c r="K3021" t="s">
        <v>4109</v>
      </c>
    </row>
    <row r="3022" spans="11:11">
      <c r="K3022" t="s">
        <v>4110</v>
      </c>
    </row>
    <row r="3023" spans="11:11">
      <c r="K3023" t="s">
        <v>4111</v>
      </c>
    </row>
    <row r="3024" spans="11:11">
      <c r="K3024" t="s">
        <v>4112</v>
      </c>
    </row>
    <row r="3025" spans="11:11">
      <c r="K3025" t="s">
        <v>4113</v>
      </c>
    </row>
    <row r="3026" spans="11:11">
      <c r="K3026" t="s">
        <v>4114</v>
      </c>
    </row>
    <row r="3027" spans="11:11">
      <c r="K3027" t="s">
        <v>4115</v>
      </c>
    </row>
    <row r="3028" spans="11:11">
      <c r="K3028" t="s">
        <v>4116</v>
      </c>
    </row>
    <row r="3029" spans="11:11">
      <c r="K3029" t="s">
        <v>4117</v>
      </c>
    </row>
    <row r="3030" spans="11:11">
      <c r="K3030" t="s">
        <v>4118</v>
      </c>
    </row>
    <row r="3031" spans="11:11">
      <c r="K3031" t="s">
        <v>4119</v>
      </c>
    </row>
    <row r="3032" spans="11:11">
      <c r="K3032" t="s">
        <v>4120</v>
      </c>
    </row>
    <row r="3033" spans="11:11">
      <c r="K3033" t="s">
        <v>4121</v>
      </c>
    </row>
    <row r="3034" spans="11:11">
      <c r="K3034" t="s">
        <v>4122</v>
      </c>
    </row>
    <row r="3035" spans="11:11">
      <c r="K3035" t="s">
        <v>4123</v>
      </c>
    </row>
    <row r="3036" spans="11:11">
      <c r="K3036" t="s">
        <v>4124</v>
      </c>
    </row>
    <row r="3037" spans="11:11">
      <c r="K3037" t="s">
        <v>4125</v>
      </c>
    </row>
    <row r="3038" spans="11:11">
      <c r="K3038" t="s">
        <v>4126</v>
      </c>
    </row>
    <row r="3039" spans="11:11">
      <c r="K3039" t="s">
        <v>4127</v>
      </c>
    </row>
    <row r="3040" spans="11:11">
      <c r="K3040" t="s">
        <v>4128</v>
      </c>
    </row>
    <row r="3041" spans="11:11">
      <c r="K3041" t="s">
        <v>4129</v>
      </c>
    </row>
    <row r="3042" spans="11:11">
      <c r="K3042" t="s">
        <v>4130</v>
      </c>
    </row>
    <row r="3043" spans="11:11">
      <c r="K3043" t="s">
        <v>4131</v>
      </c>
    </row>
    <row r="3044" spans="11:11">
      <c r="K3044" t="s">
        <v>4132</v>
      </c>
    </row>
    <row r="3045" spans="11:11">
      <c r="K3045" t="s">
        <v>4133</v>
      </c>
    </row>
    <row r="3046" spans="11:11">
      <c r="K3046" t="s">
        <v>4134</v>
      </c>
    </row>
    <row r="3047" spans="11:11">
      <c r="K3047" t="s">
        <v>4135</v>
      </c>
    </row>
    <row r="3048" spans="11:11">
      <c r="K3048" t="s">
        <v>4136</v>
      </c>
    </row>
    <row r="3049" spans="11:11">
      <c r="K3049" t="s">
        <v>4137</v>
      </c>
    </row>
    <row r="3050" spans="11:11">
      <c r="K3050" t="s">
        <v>4138</v>
      </c>
    </row>
    <row r="3051" spans="11:11">
      <c r="K3051" t="s">
        <v>4139</v>
      </c>
    </row>
    <row r="3052" spans="11:11">
      <c r="K3052" t="s">
        <v>4140</v>
      </c>
    </row>
    <row r="3053" spans="11:11">
      <c r="K3053" t="s">
        <v>4141</v>
      </c>
    </row>
    <row r="3054" spans="11:11">
      <c r="K3054" t="s">
        <v>4142</v>
      </c>
    </row>
    <row r="3055" spans="11:11">
      <c r="K3055" t="s">
        <v>4143</v>
      </c>
    </row>
    <row r="3056" spans="11:11">
      <c r="K3056" t="s">
        <v>4144</v>
      </c>
    </row>
    <row r="3057" spans="11:11">
      <c r="K3057" t="s">
        <v>4145</v>
      </c>
    </row>
    <row r="3058" spans="11:11">
      <c r="K3058" t="s">
        <v>4146</v>
      </c>
    </row>
    <row r="3059" spans="11:11">
      <c r="K3059" t="s">
        <v>4147</v>
      </c>
    </row>
    <row r="3060" spans="11:11">
      <c r="K3060" t="s">
        <v>4148</v>
      </c>
    </row>
    <row r="3061" spans="11:11">
      <c r="K3061" t="s">
        <v>4149</v>
      </c>
    </row>
    <row r="3062" spans="11:11">
      <c r="K3062" t="s">
        <v>4150</v>
      </c>
    </row>
    <row r="3063" spans="11:11">
      <c r="K3063" t="s">
        <v>17151</v>
      </c>
    </row>
    <row r="3064" spans="11:11">
      <c r="K3064" t="s">
        <v>17152</v>
      </c>
    </row>
    <row r="3065" spans="11:11">
      <c r="K3065" t="s">
        <v>4151</v>
      </c>
    </row>
    <row r="3066" spans="11:11">
      <c r="K3066" t="s">
        <v>4152</v>
      </c>
    </row>
    <row r="3067" spans="11:11">
      <c r="K3067" t="s">
        <v>4153</v>
      </c>
    </row>
    <row r="3068" spans="11:11">
      <c r="K3068" t="s">
        <v>4154</v>
      </c>
    </row>
    <row r="3069" spans="11:11">
      <c r="K3069" t="s">
        <v>4155</v>
      </c>
    </row>
    <row r="3070" spans="11:11">
      <c r="K3070" t="s">
        <v>4156</v>
      </c>
    </row>
    <row r="3071" spans="11:11">
      <c r="K3071" t="s">
        <v>4157</v>
      </c>
    </row>
    <row r="3072" spans="11:11">
      <c r="K3072" t="s">
        <v>4158</v>
      </c>
    </row>
    <row r="3073" spans="11:11">
      <c r="K3073" t="s">
        <v>4159</v>
      </c>
    </row>
    <row r="3074" spans="11:11">
      <c r="K3074" t="s">
        <v>4160</v>
      </c>
    </row>
    <row r="3075" spans="11:11">
      <c r="K3075" t="s">
        <v>4161</v>
      </c>
    </row>
    <row r="3076" spans="11:11">
      <c r="K3076" t="s">
        <v>4162</v>
      </c>
    </row>
    <row r="3077" spans="11:11">
      <c r="K3077" t="s">
        <v>4163</v>
      </c>
    </row>
    <row r="3078" spans="11:11">
      <c r="K3078" t="s">
        <v>4164</v>
      </c>
    </row>
    <row r="3079" spans="11:11">
      <c r="K3079" t="s">
        <v>4165</v>
      </c>
    </row>
    <row r="3080" spans="11:11">
      <c r="K3080" t="s">
        <v>4166</v>
      </c>
    </row>
    <row r="3081" spans="11:11">
      <c r="K3081" t="s">
        <v>4167</v>
      </c>
    </row>
    <row r="3082" spans="11:11">
      <c r="K3082" t="s">
        <v>4168</v>
      </c>
    </row>
    <row r="3083" spans="11:11">
      <c r="K3083" t="s">
        <v>4169</v>
      </c>
    </row>
    <row r="3084" spans="11:11">
      <c r="K3084" t="s">
        <v>4170</v>
      </c>
    </row>
    <row r="3085" spans="11:11">
      <c r="K3085" t="s">
        <v>4171</v>
      </c>
    </row>
    <row r="3086" spans="11:11">
      <c r="K3086" t="s">
        <v>4172</v>
      </c>
    </row>
    <row r="3087" spans="11:11">
      <c r="K3087" t="s">
        <v>4173</v>
      </c>
    </row>
    <row r="3088" spans="11:11">
      <c r="K3088" t="s">
        <v>4174</v>
      </c>
    </row>
    <row r="3089" spans="11:11">
      <c r="K3089" t="s">
        <v>4175</v>
      </c>
    </row>
    <row r="3090" spans="11:11">
      <c r="K3090" t="s">
        <v>4176</v>
      </c>
    </row>
    <row r="3091" spans="11:11">
      <c r="K3091" t="s">
        <v>4177</v>
      </c>
    </row>
    <row r="3092" spans="11:11">
      <c r="K3092" t="s">
        <v>4178</v>
      </c>
    </row>
    <row r="3093" spans="11:11">
      <c r="K3093" t="s">
        <v>4179</v>
      </c>
    </row>
    <row r="3094" spans="11:11">
      <c r="K3094" t="s">
        <v>4180</v>
      </c>
    </row>
    <row r="3095" spans="11:11">
      <c r="K3095" t="s">
        <v>4181</v>
      </c>
    </row>
    <row r="3096" spans="11:11">
      <c r="K3096" t="s">
        <v>4182</v>
      </c>
    </row>
    <row r="3097" spans="11:11">
      <c r="K3097" t="s">
        <v>4183</v>
      </c>
    </row>
    <row r="3098" spans="11:11">
      <c r="K3098" t="s">
        <v>4184</v>
      </c>
    </row>
    <row r="3099" spans="11:11">
      <c r="K3099" t="s">
        <v>4185</v>
      </c>
    </row>
    <row r="3100" spans="11:11">
      <c r="K3100" t="s">
        <v>4186</v>
      </c>
    </row>
    <row r="3101" spans="11:11">
      <c r="K3101" t="s">
        <v>4187</v>
      </c>
    </row>
    <row r="3102" spans="11:11">
      <c r="K3102" t="s">
        <v>4188</v>
      </c>
    </row>
    <row r="3103" spans="11:11">
      <c r="K3103" t="s">
        <v>4189</v>
      </c>
    </row>
    <row r="3104" spans="11:11">
      <c r="K3104" t="s">
        <v>4190</v>
      </c>
    </row>
    <row r="3105" spans="11:11">
      <c r="K3105" t="s">
        <v>4191</v>
      </c>
    </row>
    <row r="3106" spans="11:11">
      <c r="K3106" t="s">
        <v>4192</v>
      </c>
    </row>
    <row r="3107" spans="11:11">
      <c r="K3107" t="s">
        <v>4193</v>
      </c>
    </row>
    <row r="3108" spans="11:11">
      <c r="K3108" t="s">
        <v>4194</v>
      </c>
    </row>
    <row r="3109" spans="11:11">
      <c r="K3109" t="s">
        <v>4195</v>
      </c>
    </row>
    <row r="3110" spans="11:11">
      <c r="K3110" t="s">
        <v>4196</v>
      </c>
    </row>
    <row r="3111" spans="11:11">
      <c r="K3111" t="s">
        <v>4197</v>
      </c>
    </row>
    <row r="3112" spans="11:11">
      <c r="K3112" t="s">
        <v>4198</v>
      </c>
    </row>
    <row r="3113" spans="11:11">
      <c r="K3113" t="s">
        <v>4199</v>
      </c>
    </row>
    <row r="3114" spans="11:11">
      <c r="K3114" t="s">
        <v>4200</v>
      </c>
    </row>
    <row r="3115" spans="11:11">
      <c r="K3115" t="s">
        <v>4201</v>
      </c>
    </row>
    <row r="3116" spans="11:11">
      <c r="K3116" t="s">
        <v>4202</v>
      </c>
    </row>
    <row r="3117" spans="11:11">
      <c r="K3117" t="s">
        <v>4203</v>
      </c>
    </row>
    <row r="3118" spans="11:11">
      <c r="K3118" t="s">
        <v>4204</v>
      </c>
    </row>
    <row r="3119" spans="11:11">
      <c r="K3119" t="s">
        <v>4205</v>
      </c>
    </row>
    <row r="3120" spans="11:11">
      <c r="K3120" t="s">
        <v>4206</v>
      </c>
    </row>
    <row r="3121" spans="11:11">
      <c r="K3121" t="s">
        <v>4207</v>
      </c>
    </row>
    <row r="3122" spans="11:11">
      <c r="K3122" t="s">
        <v>4208</v>
      </c>
    </row>
    <row r="3123" spans="11:11">
      <c r="K3123" t="s">
        <v>4209</v>
      </c>
    </row>
    <row r="3124" spans="11:11">
      <c r="K3124" t="s">
        <v>4210</v>
      </c>
    </row>
    <row r="3125" spans="11:11">
      <c r="K3125" t="s">
        <v>4211</v>
      </c>
    </row>
    <row r="3126" spans="11:11">
      <c r="K3126" t="s">
        <v>4212</v>
      </c>
    </row>
    <row r="3127" spans="11:11">
      <c r="K3127" t="s">
        <v>4213</v>
      </c>
    </row>
    <row r="3128" spans="11:11">
      <c r="K3128" t="s">
        <v>4214</v>
      </c>
    </row>
    <row r="3129" spans="11:11">
      <c r="K3129" t="s">
        <v>4215</v>
      </c>
    </row>
    <row r="3130" spans="11:11">
      <c r="K3130" t="s">
        <v>4216</v>
      </c>
    </row>
    <row r="3131" spans="11:11">
      <c r="K3131" t="s">
        <v>4217</v>
      </c>
    </row>
    <row r="3132" spans="11:11">
      <c r="K3132" t="s">
        <v>4218</v>
      </c>
    </row>
    <row r="3133" spans="11:11">
      <c r="K3133" t="s">
        <v>4219</v>
      </c>
    </row>
    <row r="3134" spans="11:11">
      <c r="K3134" t="s">
        <v>4220</v>
      </c>
    </row>
    <row r="3135" spans="11:11">
      <c r="K3135" t="s">
        <v>4221</v>
      </c>
    </row>
    <row r="3136" spans="11:11">
      <c r="K3136" t="s">
        <v>4222</v>
      </c>
    </row>
    <row r="3137" spans="11:11">
      <c r="K3137" t="s">
        <v>4223</v>
      </c>
    </row>
    <row r="3138" spans="11:11">
      <c r="K3138" t="s">
        <v>4224</v>
      </c>
    </row>
    <row r="3139" spans="11:11">
      <c r="K3139" t="s">
        <v>4225</v>
      </c>
    </row>
    <row r="3140" spans="11:11">
      <c r="K3140" t="s">
        <v>4226</v>
      </c>
    </row>
    <row r="3141" spans="11:11">
      <c r="K3141" t="s">
        <v>4227</v>
      </c>
    </row>
    <row r="3142" spans="11:11">
      <c r="K3142" t="s">
        <v>4228</v>
      </c>
    </row>
    <row r="3143" spans="11:11">
      <c r="K3143" t="s">
        <v>4229</v>
      </c>
    </row>
    <row r="3144" spans="11:11">
      <c r="K3144" t="s">
        <v>4230</v>
      </c>
    </row>
    <row r="3145" spans="11:11">
      <c r="K3145" t="s">
        <v>4231</v>
      </c>
    </row>
    <row r="3146" spans="11:11">
      <c r="K3146" t="s">
        <v>4232</v>
      </c>
    </row>
    <row r="3147" spans="11:11">
      <c r="K3147" t="s">
        <v>4233</v>
      </c>
    </row>
    <row r="3148" spans="11:11">
      <c r="K3148" t="s">
        <v>4234</v>
      </c>
    </row>
    <row r="3149" spans="11:11">
      <c r="K3149" t="s">
        <v>4235</v>
      </c>
    </row>
    <row r="3150" spans="11:11">
      <c r="K3150" t="s">
        <v>4236</v>
      </c>
    </row>
    <row r="3151" spans="11:11">
      <c r="K3151" t="s">
        <v>4237</v>
      </c>
    </row>
    <row r="3152" spans="11:11">
      <c r="K3152" t="s">
        <v>4238</v>
      </c>
    </row>
    <row r="3153" spans="11:11">
      <c r="K3153" t="s">
        <v>4239</v>
      </c>
    </row>
    <row r="3154" spans="11:11">
      <c r="K3154" t="s">
        <v>4240</v>
      </c>
    </row>
    <row r="3155" spans="11:11">
      <c r="K3155" t="s">
        <v>4241</v>
      </c>
    </row>
    <row r="3156" spans="11:11">
      <c r="K3156" t="s">
        <v>4242</v>
      </c>
    </row>
    <row r="3157" spans="11:11">
      <c r="K3157" t="s">
        <v>4243</v>
      </c>
    </row>
    <row r="3158" spans="11:11">
      <c r="K3158" t="s">
        <v>4244</v>
      </c>
    </row>
    <row r="3159" spans="11:11">
      <c r="K3159" t="s">
        <v>4245</v>
      </c>
    </row>
    <row r="3160" spans="11:11">
      <c r="K3160" t="s">
        <v>4246</v>
      </c>
    </row>
    <row r="3161" spans="11:11">
      <c r="K3161" t="s">
        <v>4247</v>
      </c>
    </row>
    <row r="3162" spans="11:11">
      <c r="K3162" t="s">
        <v>4248</v>
      </c>
    </row>
    <row r="3163" spans="11:11">
      <c r="K3163" t="s">
        <v>4249</v>
      </c>
    </row>
    <row r="3164" spans="11:11">
      <c r="K3164" t="s">
        <v>4250</v>
      </c>
    </row>
    <row r="3165" spans="11:11">
      <c r="K3165" t="s">
        <v>4251</v>
      </c>
    </row>
    <row r="3166" spans="11:11">
      <c r="K3166" t="s">
        <v>4252</v>
      </c>
    </row>
    <row r="3167" spans="11:11">
      <c r="K3167" t="s">
        <v>4253</v>
      </c>
    </row>
    <row r="3168" spans="11:11">
      <c r="K3168" t="s">
        <v>4254</v>
      </c>
    </row>
    <row r="3169" spans="11:11">
      <c r="K3169" t="s">
        <v>4255</v>
      </c>
    </row>
    <row r="3170" spans="11:11">
      <c r="K3170" t="s">
        <v>4256</v>
      </c>
    </row>
    <row r="3171" spans="11:11">
      <c r="K3171" t="s">
        <v>4257</v>
      </c>
    </row>
    <row r="3172" spans="11:11">
      <c r="K3172" t="s">
        <v>4258</v>
      </c>
    </row>
    <row r="3173" spans="11:11">
      <c r="K3173" t="s">
        <v>4259</v>
      </c>
    </row>
    <row r="3174" spans="11:11">
      <c r="K3174" t="s">
        <v>4260</v>
      </c>
    </row>
    <row r="3175" spans="11:11">
      <c r="K3175" t="s">
        <v>4261</v>
      </c>
    </row>
    <row r="3176" spans="11:11">
      <c r="K3176" t="s">
        <v>4262</v>
      </c>
    </row>
    <row r="3177" spans="11:11">
      <c r="K3177" t="s">
        <v>4263</v>
      </c>
    </row>
    <row r="3178" spans="11:11">
      <c r="K3178" t="s">
        <v>4264</v>
      </c>
    </row>
    <row r="3179" spans="11:11">
      <c r="K3179" t="s">
        <v>4265</v>
      </c>
    </row>
    <row r="3180" spans="11:11">
      <c r="K3180" t="s">
        <v>4266</v>
      </c>
    </row>
    <row r="3181" spans="11:11">
      <c r="K3181" t="s">
        <v>4267</v>
      </c>
    </row>
    <row r="3182" spans="11:11">
      <c r="K3182" t="s">
        <v>4268</v>
      </c>
    </row>
    <row r="3183" spans="11:11">
      <c r="K3183" t="s">
        <v>4269</v>
      </c>
    </row>
    <row r="3184" spans="11:11">
      <c r="K3184" t="s">
        <v>4270</v>
      </c>
    </row>
    <row r="3185" spans="11:11">
      <c r="K3185" t="s">
        <v>4271</v>
      </c>
    </row>
    <row r="3186" spans="11:11">
      <c r="K3186" t="s">
        <v>4272</v>
      </c>
    </row>
    <row r="3187" spans="11:11">
      <c r="K3187" t="s">
        <v>4273</v>
      </c>
    </row>
    <row r="3188" spans="11:11">
      <c r="K3188" t="s">
        <v>4274</v>
      </c>
    </row>
    <row r="3189" spans="11:11">
      <c r="K3189" t="s">
        <v>4275</v>
      </c>
    </row>
    <row r="3190" spans="11:11">
      <c r="K3190" t="s">
        <v>4276</v>
      </c>
    </row>
    <row r="3191" spans="11:11">
      <c r="K3191" t="s">
        <v>4277</v>
      </c>
    </row>
    <row r="3192" spans="11:11">
      <c r="K3192" t="s">
        <v>4278</v>
      </c>
    </row>
    <row r="3193" spans="11:11">
      <c r="K3193" t="s">
        <v>4279</v>
      </c>
    </row>
    <row r="3194" spans="11:11">
      <c r="K3194" t="s">
        <v>4280</v>
      </c>
    </row>
    <row r="3195" spans="11:11">
      <c r="K3195" t="s">
        <v>4281</v>
      </c>
    </row>
    <row r="3196" spans="11:11">
      <c r="K3196" t="s">
        <v>4282</v>
      </c>
    </row>
    <row r="3197" spans="11:11">
      <c r="K3197" t="s">
        <v>4283</v>
      </c>
    </row>
    <row r="3198" spans="11:11">
      <c r="K3198" t="s">
        <v>4284</v>
      </c>
    </row>
    <row r="3199" spans="11:11">
      <c r="K3199" t="s">
        <v>4285</v>
      </c>
    </row>
    <row r="3200" spans="11:11">
      <c r="K3200" t="s">
        <v>4286</v>
      </c>
    </row>
    <row r="3201" spans="11:11">
      <c r="K3201" t="s">
        <v>4287</v>
      </c>
    </row>
    <row r="3202" spans="11:11">
      <c r="K3202" t="s">
        <v>4288</v>
      </c>
    </row>
    <row r="3203" spans="11:11">
      <c r="K3203" t="s">
        <v>4289</v>
      </c>
    </row>
    <row r="3204" spans="11:11">
      <c r="K3204" t="s">
        <v>4290</v>
      </c>
    </row>
    <row r="3205" spans="11:11">
      <c r="K3205" t="s">
        <v>4291</v>
      </c>
    </row>
    <row r="3206" spans="11:11">
      <c r="K3206" t="s">
        <v>4292</v>
      </c>
    </row>
    <row r="3207" spans="11:11">
      <c r="K3207" t="s">
        <v>4293</v>
      </c>
    </row>
    <row r="3208" spans="11:11">
      <c r="K3208" t="s">
        <v>4294</v>
      </c>
    </row>
    <row r="3209" spans="11:11">
      <c r="K3209" t="s">
        <v>4295</v>
      </c>
    </row>
    <row r="3210" spans="11:11">
      <c r="K3210" t="s">
        <v>4296</v>
      </c>
    </row>
    <row r="3211" spans="11:11">
      <c r="K3211" t="s">
        <v>4297</v>
      </c>
    </row>
    <row r="3212" spans="11:11">
      <c r="K3212" t="s">
        <v>4298</v>
      </c>
    </row>
    <row r="3213" spans="11:11">
      <c r="K3213" t="s">
        <v>4299</v>
      </c>
    </row>
    <row r="3214" spans="11:11">
      <c r="K3214" t="s">
        <v>4300</v>
      </c>
    </row>
    <row r="3215" spans="11:11">
      <c r="K3215" t="s">
        <v>4301</v>
      </c>
    </row>
    <row r="3216" spans="11:11">
      <c r="K3216" t="s">
        <v>4302</v>
      </c>
    </row>
    <row r="3217" spans="11:11">
      <c r="K3217" t="s">
        <v>4303</v>
      </c>
    </row>
    <row r="3218" spans="11:11">
      <c r="K3218" t="s">
        <v>4304</v>
      </c>
    </row>
    <row r="3219" spans="11:11">
      <c r="K3219" t="s">
        <v>4305</v>
      </c>
    </row>
    <row r="3220" spans="11:11">
      <c r="K3220" t="s">
        <v>4306</v>
      </c>
    </row>
    <row r="3221" spans="11:11">
      <c r="K3221" t="s">
        <v>4307</v>
      </c>
    </row>
    <row r="3222" spans="11:11">
      <c r="K3222" t="s">
        <v>4308</v>
      </c>
    </row>
    <row r="3223" spans="11:11">
      <c r="K3223" t="s">
        <v>4309</v>
      </c>
    </row>
    <row r="3224" spans="11:11">
      <c r="K3224" t="s">
        <v>4310</v>
      </c>
    </row>
    <row r="3225" spans="11:11">
      <c r="K3225" t="s">
        <v>4311</v>
      </c>
    </row>
    <row r="3226" spans="11:11">
      <c r="K3226" t="s">
        <v>4312</v>
      </c>
    </row>
    <row r="3227" spans="11:11">
      <c r="K3227" t="s">
        <v>4313</v>
      </c>
    </row>
    <row r="3228" spans="11:11">
      <c r="K3228" t="s">
        <v>4314</v>
      </c>
    </row>
    <row r="3229" spans="11:11">
      <c r="K3229" t="s">
        <v>4315</v>
      </c>
    </row>
    <row r="3230" spans="11:11">
      <c r="K3230" t="s">
        <v>4316</v>
      </c>
    </row>
    <row r="3231" spans="11:11">
      <c r="K3231" t="s">
        <v>4317</v>
      </c>
    </row>
    <row r="3232" spans="11:11">
      <c r="K3232" t="s">
        <v>4318</v>
      </c>
    </row>
    <row r="3233" spans="11:11">
      <c r="K3233" t="s">
        <v>4319</v>
      </c>
    </row>
    <row r="3234" spans="11:11">
      <c r="K3234" t="s">
        <v>4320</v>
      </c>
    </row>
    <row r="3235" spans="11:11">
      <c r="K3235" t="s">
        <v>4321</v>
      </c>
    </row>
    <row r="3236" spans="11:11">
      <c r="K3236" t="s">
        <v>4322</v>
      </c>
    </row>
    <row r="3237" spans="11:11">
      <c r="K3237" t="s">
        <v>4323</v>
      </c>
    </row>
    <row r="3238" spans="11:11">
      <c r="K3238" t="s">
        <v>4324</v>
      </c>
    </row>
    <row r="3239" spans="11:11">
      <c r="K3239" t="s">
        <v>4325</v>
      </c>
    </row>
    <row r="3240" spans="11:11">
      <c r="K3240" t="s">
        <v>4326</v>
      </c>
    </row>
    <row r="3241" spans="11:11">
      <c r="K3241" t="s">
        <v>4327</v>
      </c>
    </row>
    <row r="3242" spans="11:11">
      <c r="K3242" t="s">
        <v>4328</v>
      </c>
    </row>
    <row r="3243" spans="11:11">
      <c r="K3243" t="s">
        <v>4329</v>
      </c>
    </row>
    <row r="3244" spans="11:11">
      <c r="K3244" t="s">
        <v>4330</v>
      </c>
    </row>
    <row r="3245" spans="11:11">
      <c r="K3245" t="s">
        <v>4331</v>
      </c>
    </row>
    <row r="3246" spans="11:11">
      <c r="K3246" t="s">
        <v>4332</v>
      </c>
    </row>
    <row r="3247" spans="11:11">
      <c r="K3247" t="s">
        <v>4333</v>
      </c>
    </row>
    <row r="3248" spans="11:11">
      <c r="K3248" t="s">
        <v>4334</v>
      </c>
    </row>
    <row r="3249" spans="11:11">
      <c r="K3249" t="s">
        <v>4335</v>
      </c>
    </row>
    <row r="3250" spans="11:11">
      <c r="K3250" t="s">
        <v>4336</v>
      </c>
    </row>
    <row r="3251" spans="11:11">
      <c r="K3251" t="s">
        <v>4337</v>
      </c>
    </row>
    <row r="3252" spans="11:11">
      <c r="K3252" t="s">
        <v>4338</v>
      </c>
    </row>
    <row r="3253" spans="11:11">
      <c r="K3253" t="s">
        <v>4339</v>
      </c>
    </row>
    <row r="3254" spans="11:11">
      <c r="K3254" t="s">
        <v>4340</v>
      </c>
    </row>
    <row r="3255" spans="11:11">
      <c r="K3255" t="s">
        <v>4341</v>
      </c>
    </row>
    <row r="3256" spans="11:11">
      <c r="K3256" t="s">
        <v>4342</v>
      </c>
    </row>
    <row r="3257" spans="11:11">
      <c r="K3257" t="s">
        <v>4343</v>
      </c>
    </row>
    <row r="3258" spans="11:11">
      <c r="K3258" t="s">
        <v>4344</v>
      </c>
    </row>
    <row r="3259" spans="11:11">
      <c r="K3259" t="s">
        <v>4345</v>
      </c>
    </row>
    <row r="3260" spans="11:11">
      <c r="K3260" t="s">
        <v>4346</v>
      </c>
    </row>
    <row r="3261" spans="11:11">
      <c r="K3261" t="s">
        <v>4347</v>
      </c>
    </row>
    <row r="3262" spans="11:11">
      <c r="K3262" t="s">
        <v>4348</v>
      </c>
    </row>
    <row r="3263" spans="11:11">
      <c r="K3263" t="s">
        <v>4349</v>
      </c>
    </row>
    <row r="3264" spans="11:11">
      <c r="K3264" t="s">
        <v>4350</v>
      </c>
    </row>
    <row r="3265" spans="11:11">
      <c r="K3265" t="s">
        <v>4351</v>
      </c>
    </row>
    <row r="3266" spans="11:11">
      <c r="K3266" t="s">
        <v>4352</v>
      </c>
    </row>
    <row r="3267" spans="11:11">
      <c r="K3267" t="s">
        <v>4353</v>
      </c>
    </row>
    <row r="3268" spans="11:11">
      <c r="K3268" t="s">
        <v>4354</v>
      </c>
    </row>
    <row r="3269" spans="11:11">
      <c r="K3269" t="s">
        <v>4355</v>
      </c>
    </row>
    <row r="3270" spans="11:11">
      <c r="K3270" t="s">
        <v>4356</v>
      </c>
    </row>
    <row r="3271" spans="11:11">
      <c r="K3271" t="s">
        <v>4357</v>
      </c>
    </row>
    <row r="3272" spans="11:11">
      <c r="K3272" t="s">
        <v>4358</v>
      </c>
    </row>
    <row r="3273" spans="11:11">
      <c r="K3273" t="s">
        <v>4359</v>
      </c>
    </row>
    <row r="3274" spans="11:11">
      <c r="K3274" t="s">
        <v>4360</v>
      </c>
    </row>
    <row r="3275" spans="11:11">
      <c r="K3275" t="s">
        <v>4361</v>
      </c>
    </row>
    <row r="3276" spans="11:11">
      <c r="K3276" t="s">
        <v>4362</v>
      </c>
    </row>
    <row r="3277" spans="11:11">
      <c r="K3277" t="s">
        <v>4363</v>
      </c>
    </row>
    <row r="3278" spans="11:11">
      <c r="K3278" t="s">
        <v>4364</v>
      </c>
    </row>
    <row r="3279" spans="11:11">
      <c r="K3279" t="s">
        <v>4365</v>
      </c>
    </row>
    <row r="3280" spans="11:11">
      <c r="K3280" t="s">
        <v>4366</v>
      </c>
    </row>
    <row r="3281" spans="11:11">
      <c r="K3281" t="s">
        <v>4367</v>
      </c>
    </row>
    <row r="3282" spans="11:11">
      <c r="K3282" t="s">
        <v>4368</v>
      </c>
    </row>
    <row r="3283" spans="11:11">
      <c r="K3283" t="s">
        <v>4369</v>
      </c>
    </row>
    <row r="3284" spans="11:11">
      <c r="K3284" t="s">
        <v>4370</v>
      </c>
    </row>
    <row r="3285" spans="11:11">
      <c r="K3285" t="s">
        <v>4371</v>
      </c>
    </row>
    <row r="3286" spans="11:11">
      <c r="K3286" t="s">
        <v>4372</v>
      </c>
    </row>
    <row r="3287" spans="11:11">
      <c r="K3287" t="s">
        <v>4373</v>
      </c>
    </row>
    <row r="3288" spans="11:11">
      <c r="K3288" t="s">
        <v>4374</v>
      </c>
    </row>
    <row r="3289" spans="11:11">
      <c r="K3289" t="s">
        <v>4375</v>
      </c>
    </row>
    <row r="3290" spans="11:11">
      <c r="K3290" t="s">
        <v>4376</v>
      </c>
    </row>
    <row r="3291" spans="11:11">
      <c r="K3291" t="s">
        <v>4377</v>
      </c>
    </row>
    <row r="3292" spans="11:11">
      <c r="K3292" t="s">
        <v>4378</v>
      </c>
    </row>
    <row r="3293" spans="11:11">
      <c r="K3293" t="s">
        <v>4379</v>
      </c>
    </row>
    <row r="3294" spans="11:11">
      <c r="K3294" t="s">
        <v>4380</v>
      </c>
    </row>
    <row r="3295" spans="11:11">
      <c r="K3295" t="s">
        <v>4381</v>
      </c>
    </row>
    <row r="3296" spans="11:11">
      <c r="K3296" t="s">
        <v>4382</v>
      </c>
    </row>
    <row r="3297" spans="11:11">
      <c r="K3297" t="s">
        <v>4383</v>
      </c>
    </row>
    <row r="3298" spans="11:11">
      <c r="K3298" t="s">
        <v>4384</v>
      </c>
    </row>
    <row r="3299" spans="11:11">
      <c r="K3299" t="s">
        <v>4385</v>
      </c>
    </row>
    <row r="3300" spans="11:11">
      <c r="K3300" t="s">
        <v>4386</v>
      </c>
    </row>
    <row r="3301" spans="11:11">
      <c r="K3301" t="s">
        <v>4387</v>
      </c>
    </row>
    <row r="3302" spans="11:11">
      <c r="K3302" t="s">
        <v>4388</v>
      </c>
    </row>
    <row r="3303" spans="11:11">
      <c r="K3303" t="s">
        <v>4389</v>
      </c>
    </row>
    <row r="3304" spans="11:11">
      <c r="K3304" t="s">
        <v>4390</v>
      </c>
    </row>
    <row r="3305" spans="11:11">
      <c r="K3305" t="s">
        <v>4391</v>
      </c>
    </row>
    <row r="3306" spans="11:11">
      <c r="K3306" t="s">
        <v>4392</v>
      </c>
    </row>
    <row r="3307" spans="11:11">
      <c r="K3307" t="s">
        <v>4393</v>
      </c>
    </row>
    <row r="3308" spans="11:11">
      <c r="K3308" t="s">
        <v>4394</v>
      </c>
    </row>
    <row r="3309" spans="11:11">
      <c r="K3309" t="s">
        <v>4395</v>
      </c>
    </row>
    <row r="3310" spans="11:11">
      <c r="K3310" t="s">
        <v>4396</v>
      </c>
    </row>
    <row r="3311" spans="11:11">
      <c r="K3311" t="s">
        <v>4397</v>
      </c>
    </row>
    <row r="3312" spans="11:11">
      <c r="K3312" t="s">
        <v>4398</v>
      </c>
    </row>
    <row r="3313" spans="11:11">
      <c r="K3313" t="s">
        <v>4399</v>
      </c>
    </row>
    <row r="3314" spans="11:11">
      <c r="K3314" t="s">
        <v>4400</v>
      </c>
    </row>
    <row r="3315" spans="11:11">
      <c r="K3315" t="s">
        <v>4401</v>
      </c>
    </row>
    <row r="3316" spans="11:11">
      <c r="K3316" t="s">
        <v>4402</v>
      </c>
    </row>
    <row r="3317" spans="11:11">
      <c r="K3317" t="s">
        <v>4403</v>
      </c>
    </row>
    <row r="3318" spans="11:11">
      <c r="K3318" t="s">
        <v>4404</v>
      </c>
    </row>
    <row r="3319" spans="11:11">
      <c r="K3319" t="s">
        <v>4405</v>
      </c>
    </row>
    <row r="3320" spans="11:11">
      <c r="K3320" t="s">
        <v>4406</v>
      </c>
    </row>
    <row r="3321" spans="11:11">
      <c r="K3321" t="s">
        <v>17153</v>
      </c>
    </row>
    <row r="3322" spans="11:11">
      <c r="K3322" t="s">
        <v>17154</v>
      </c>
    </row>
    <row r="3323" spans="11:11">
      <c r="K3323" t="s">
        <v>4407</v>
      </c>
    </row>
    <row r="3324" spans="11:11">
      <c r="K3324" t="s">
        <v>4408</v>
      </c>
    </row>
    <row r="3325" spans="11:11">
      <c r="K3325" t="s">
        <v>4409</v>
      </c>
    </row>
    <row r="3326" spans="11:11">
      <c r="K3326" t="s">
        <v>4410</v>
      </c>
    </row>
    <row r="3327" spans="11:11">
      <c r="K3327" t="s">
        <v>4411</v>
      </c>
    </row>
    <row r="3328" spans="11:11">
      <c r="K3328" t="s">
        <v>4412</v>
      </c>
    </row>
    <row r="3329" spans="11:11">
      <c r="K3329" t="s">
        <v>4413</v>
      </c>
    </row>
    <row r="3330" spans="11:11">
      <c r="K3330" t="s">
        <v>4414</v>
      </c>
    </row>
    <row r="3331" spans="11:11">
      <c r="K3331" t="s">
        <v>4415</v>
      </c>
    </row>
    <row r="3332" spans="11:11">
      <c r="K3332" t="s">
        <v>4416</v>
      </c>
    </row>
    <row r="3333" spans="11:11">
      <c r="K3333" t="s">
        <v>4417</v>
      </c>
    </row>
    <row r="3334" spans="11:11">
      <c r="K3334" t="s">
        <v>4418</v>
      </c>
    </row>
    <row r="3335" spans="11:11">
      <c r="K3335" t="s">
        <v>4419</v>
      </c>
    </row>
    <row r="3336" spans="11:11">
      <c r="K3336" t="s">
        <v>4420</v>
      </c>
    </row>
    <row r="3337" spans="11:11">
      <c r="K3337" t="s">
        <v>4421</v>
      </c>
    </row>
    <row r="3338" spans="11:11">
      <c r="K3338" t="s">
        <v>4422</v>
      </c>
    </row>
    <row r="3339" spans="11:11">
      <c r="K3339" t="s">
        <v>4423</v>
      </c>
    </row>
    <row r="3340" spans="11:11">
      <c r="K3340" t="s">
        <v>4424</v>
      </c>
    </row>
    <row r="3341" spans="11:11">
      <c r="K3341" t="s">
        <v>4425</v>
      </c>
    </row>
    <row r="3342" spans="11:11">
      <c r="K3342" t="s">
        <v>4426</v>
      </c>
    </row>
    <row r="3343" spans="11:11">
      <c r="K3343" t="s">
        <v>4427</v>
      </c>
    </row>
    <row r="3344" spans="11:11">
      <c r="K3344" t="s">
        <v>4428</v>
      </c>
    </row>
    <row r="3345" spans="11:11">
      <c r="K3345" t="s">
        <v>4429</v>
      </c>
    </row>
    <row r="3346" spans="11:11">
      <c r="K3346" t="s">
        <v>4430</v>
      </c>
    </row>
    <row r="3347" spans="11:11">
      <c r="K3347" t="s">
        <v>4431</v>
      </c>
    </row>
    <row r="3348" spans="11:11">
      <c r="K3348" t="s">
        <v>4432</v>
      </c>
    </row>
    <row r="3349" spans="11:11">
      <c r="K3349" t="s">
        <v>4433</v>
      </c>
    </row>
    <row r="3350" spans="11:11">
      <c r="K3350" t="s">
        <v>4434</v>
      </c>
    </row>
    <row r="3351" spans="11:11">
      <c r="K3351" t="s">
        <v>4435</v>
      </c>
    </row>
    <row r="3352" spans="11:11">
      <c r="K3352" t="s">
        <v>4436</v>
      </c>
    </row>
    <row r="3353" spans="11:11">
      <c r="K3353" t="s">
        <v>4437</v>
      </c>
    </row>
    <row r="3354" spans="11:11">
      <c r="K3354" t="s">
        <v>4438</v>
      </c>
    </row>
    <row r="3355" spans="11:11">
      <c r="K3355" t="s">
        <v>4439</v>
      </c>
    </row>
    <row r="3356" spans="11:11">
      <c r="K3356" t="s">
        <v>4440</v>
      </c>
    </row>
    <row r="3357" spans="11:11">
      <c r="K3357" t="s">
        <v>4441</v>
      </c>
    </row>
    <row r="3358" spans="11:11">
      <c r="K3358" t="s">
        <v>4442</v>
      </c>
    </row>
    <row r="3359" spans="11:11">
      <c r="K3359" t="s">
        <v>4443</v>
      </c>
    </row>
    <row r="3360" spans="11:11">
      <c r="K3360" t="s">
        <v>4444</v>
      </c>
    </row>
    <row r="3361" spans="11:11">
      <c r="K3361" t="s">
        <v>4445</v>
      </c>
    </row>
    <row r="3362" spans="11:11">
      <c r="K3362" t="s">
        <v>4446</v>
      </c>
    </row>
    <row r="3363" spans="11:11">
      <c r="K3363" t="s">
        <v>4447</v>
      </c>
    </row>
    <row r="3364" spans="11:11">
      <c r="K3364" t="s">
        <v>4448</v>
      </c>
    </row>
    <row r="3365" spans="11:11">
      <c r="K3365" t="s">
        <v>4449</v>
      </c>
    </row>
    <row r="3366" spans="11:11">
      <c r="K3366" t="s">
        <v>4450</v>
      </c>
    </row>
    <row r="3367" spans="11:11">
      <c r="K3367" t="s">
        <v>17155</v>
      </c>
    </row>
    <row r="3368" spans="11:11">
      <c r="K3368" t="s">
        <v>17156</v>
      </c>
    </row>
    <row r="3369" spans="11:11">
      <c r="K3369" t="s">
        <v>4451</v>
      </c>
    </row>
    <row r="3370" spans="11:11">
      <c r="K3370" t="s">
        <v>4452</v>
      </c>
    </row>
    <row r="3371" spans="11:11">
      <c r="K3371" t="s">
        <v>4453</v>
      </c>
    </row>
    <row r="3372" spans="11:11">
      <c r="K3372" t="s">
        <v>4454</v>
      </c>
    </row>
    <row r="3373" spans="11:11">
      <c r="K3373" t="s">
        <v>4455</v>
      </c>
    </row>
    <row r="3374" spans="11:11">
      <c r="K3374" t="s">
        <v>4456</v>
      </c>
    </row>
    <row r="3375" spans="11:11">
      <c r="K3375" t="s">
        <v>4457</v>
      </c>
    </row>
    <row r="3376" spans="11:11">
      <c r="K3376" t="s">
        <v>4458</v>
      </c>
    </row>
    <row r="3377" spans="11:11">
      <c r="K3377" t="s">
        <v>4459</v>
      </c>
    </row>
    <row r="3378" spans="11:11">
      <c r="K3378" t="s">
        <v>4460</v>
      </c>
    </row>
    <row r="3379" spans="11:11">
      <c r="K3379" t="s">
        <v>4461</v>
      </c>
    </row>
    <row r="3380" spans="11:11">
      <c r="K3380" t="s">
        <v>4462</v>
      </c>
    </row>
    <row r="3381" spans="11:11">
      <c r="K3381" t="s">
        <v>4463</v>
      </c>
    </row>
    <row r="3382" spans="11:11">
      <c r="K3382" t="s">
        <v>4464</v>
      </c>
    </row>
    <row r="3383" spans="11:11">
      <c r="K3383" t="s">
        <v>4465</v>
      </c>
    </row>
    <row r="3384" spans="11:11">
      <c r="K3384" t="s">
        <v>4466</v>
      </c>
    </row>
    <row r="3385" spans="11:11">
      <c r="K3385" t="s">
        <v>4467</v>
      </c>
    </row>
    <row r="3386" spans="11:11">
      <c r="K3386" t="s">
        <v>4468</v>
      </c>
    </row>
    <row r="3387" spans="11:11">
      <c r="K3387" t="s">
        <v>4469</v>
      </c>
    </row>
    <row r="3388" spans="11:11">
      <c r="K3388" t="s">
        <v>4470</v>
      </c>
    </row>
    <row r="3389" spans="11:11">
      <c r="K3389" t="s">
        <v>4471</v>
      </c>
    </row>
    <row r="3390" spans="11:11">
      <c r="K3390" t="s">
        <v>4472</v>
      </c>
    </row>
    <row r="3391" spans="11:11">
      <c r="K3391" t="s">
        <v>4473</v>
      </c>
    </row>
    <row r="3392" spans="11:11">
      <c r="K3392" t="s">
        <v>4474</v>
      </c>
    </row>
    <row r="3393" spans="11:11">
      <c r="K3393" t="s">
        <v>17157</v>
      </c>
    </row>
    <row r="3394" spans="11:11">
      <c r="K3394" t="s">
        <v>17158</v>
      </c>
    </row>
    <row r="3395" spans="11:11">
      <c r="K3395" t="s">
        <v>4475</v>
      </c>
    </row>
    <row r="3396" spans="11:11">
      <c r="K3396" t="s">
        <v>4476</v>
      </c>
    </row>
    <row r="3397" spans="11:11">
      <c r="K3397" t="s">
        <v>4477</v>
      </c>
    </row>
    <row r="3398" spans="11:11">
      <c r="K3398" t="s">
        <v>4478</v>
      </c>
    </row>
    <row r="3399" spans="11:11">
      <c r="K3399" t="s">
        <v>4479</v>
      </c>
    </row>
    <row r="3400" spans="11:11">
      <c r="K3400" t="s">
        <v>4480</v>
      </c>
    </row>
    <row r="3401" spans="11:11">
      <c r="K3401" t="s">
        <v>4481</v>
      </c>
    </row>
    <row r="3402" spans="11:11">
      <c r="K3402" t="s">
        <v>4482</v>
      </c>
    </row>
    <row r="3403" spans="11:11">
      <c r="K3403" t="s">
        <v>4483</v>
      </c>
    </row>
    <row r="3404" spans="11:11">
      <c r="K3404" t="s">
        <v>4484</v>
      </c>
    </row>
    <row r="3405" spans="11:11">
      <c r="K3405" t="s">
        <v>4485</v>
      </c>
    </row>
    <row r="3406" spans="11:11">
      <c r="K3406" t="s">
        <v>4486</v>
      </c>
    </row>
    <row r="3407" spans="11:11">
      <c r="K3407" t="s">
        <v>4487</v>
      </c>
    </row>
    <row r="3408" spans="11:11">
      <c r="K3408" t="s">
        <v>4488</v>
      </c>
    </row>
    <row r="3409" spans="11:11">
      <c r="K3409" t="s">
        <v>4489</v>
      </c>
    </row>
    <row r="3410" spans="11:11">
      <c r="K3410" t="s">
        <v>4490</v>
      </c>
    </row>
    <row r="3411" spans="11:11">
      <c r="K3411" t="s">
        <v>4491</v>
      </c>
    </row>
    <row r="3412" spans="11:11">
      <c r="K3412" t="s">
        <v>4492</v>
      </c>
    </row>
    <row r="3413" spans="11:11">
      <c r="K3413" t="s">
        <v>4493</v>
      </c>
    </row>
    <row r="3414" spans="11:11">
      <c r="K3414" t="s">
        <v>4494</v>
      </c>
    </row>
    <row r="3415" spans="11:11">
      <c r="K3415" t="s">
        <v>4495</v>
      </c>
    </row>
    <row r="3416" spans="11:11">
      <c r="K3416" t="s">
        <v>4496</v>
      </c>
    </row>
    <row r="3417" spans="11:11">
      <c r="K3417" t="s">
        <v>4497</v>
      </c>
    </row>
    <row r="3418" spans="11:11">
      <c r="K3418" t="s">
        <v>4498</v>
      </c>
    </row>
    <row r="3419" spans="11:11">
      <c r="K3419" t="s">
        <v>4499</v>
      </c>
    </row>
    <row r="3420" spans="11:11">
      <c r="K3420" t="s">
        <v>4500</v>
      </c>
    </row>
    <row r="3421" spans="11:11">
      <c r="K3421" t="s">
        <v>4501</v>
      </c>
    </row>
    <row r="3422" spans="11:11">
      <c r="K3422" t="s">
        <v>4502</v>
      </c>
    </row>
    <row r="3423" spans="11:11">
      <c r="K3423" t="s">
        <v>4503</v>
      </c>
    </row>
    <row r="3424" spans="11:11">
      <c r="K3424" t="s">
        <v>4504</v>
      </c>
    </row>
    <row r="3425" spans="11:11">
      <c r="K3425" t="s">
        <v>4505</v>
      </c>
    </row>
    <row r="3426" spans="11:11">
      <c r="K3426" t="s">
        <v>4506</v>
      </c>
    </row>
    <row r="3427" spans="11:11">
      <c r="K3427" t="s">
        <v>4507</v>
      </c>
    </row>
    <row r="3428" spans="11:11">
      <c r="K3428" t="s">
        <v>4508</v>
      </c>
    </row>
    <row r="3429" spans="11:11">
      <c r="K3429" t="s">
        <v>4509</v>
      </c>
    </row>
    <row r="3430" spans="11:11">
      <c r="K3430" t="s">
        <v>4510</v>
      </c>
    </row>
    <row r="3431" spans="11:11">
      <c r="K3431" t="s">
        <v>4511</v>
      </c>
    </row>
    <row r="3432" spans="11:11">
      <c r="K3432" t="s">
        <v>4512</v>
      </c>
    </row>
    <row r="3433" spans="11:11">
      <c r="K3433" t="s">
        <v>4513</v>
      </c>
    </row>
    <row r="3434" spans="11:11">
      <c r="K3434" t="s">
        <v>4514</v>
      </c>
    </row>
    <row r="3435" spans="11:11">
      <c r="K3435" t="s">
        <v>4515</v>
      </c>
    </row>
    <row r="3436" spans="11:11">
      <c r="K3436" t="s">
        <v>4516</v>
      </c>
    </row>
    <row r="3437" spans="11:11">
      <c r="K3437" t="s">
        <v>4517</v>
      </c>
    </row>
    <row r="3438" spans="11:11">
      <c r="K3438" t="s">
        <v>4518</v>
      </c>
    </row>
    <row r="3439" spans="11:11">
      <c r="K3439" t="s">
        <v>4519</v>
      </c>
    </row>
    <row r="3440" spans="11:11">
      <c r="K3440" t="s">
        <v>4520</v>
      </c>
    </row>
    <row r="3441" spans="11:11">
      <c r="K3441" t="s">
        <v>4521</v>
      </c>
    </row>
    <row r="3442" spans="11:11">
      <c r="K3442" t="s">
        <v>4522</v>
      </c>
    </row>
    <row r="3443" spans="11:11">
      <c r="K3443" t="s">
        <v>4523</v>
      </c>
    </row>
    <row r="3444" spans="11:11">
      <c r="K3444" t="s">
        <v>4524</v>
      </c>
    </row>
    <row r="3445" spans="11:11">
      <c r="K3445" t="s">
        <v>4525</v>
      </c>
    </row>
    <row r="3446" spans="11:11">
      <c r="K3446" t="s">
        <v>4526</v>
      </c>
    </row>
    <row r="3447" spans="11:11">
      <c r="K3447" t="s">
        <v>4527</v>
      </c>
    </row>
    <row r="3448" spans="11:11">
      <c r="K3448" t="s">
        <v>4528</v>
      </c>
    </row>
    <row r="3449" spans="11:11">
      <c r="K3449" t="s">
        <v>4529</v>
      </c>
    </row>
    <row r="3450" spans="11:11">
      <c r="K3450" t="s">
        <v>4530</v>
      </c>
    </row>
    <row r="3451" spans="11:11">
      <c r="K3451" t="s">
        <v>4531</v>
      </c>
    </row>
    <row r="3452" spans="11:11">
      <c r="K3452" t="s">
        <v>4532</v>
      </c>
    </row>
    <row r="3453" spans="11:11">
      <c r="K3453" t="s">
        <v>4533</v>
      </c>
    </row>
    <row r="3454" spans="11:11">
      <c r="K3454" t="s">
        <v>4534</v>
      </c>
    </row>
    <row r="3455" spans="11:11">
      <c r="K3455" t="s">
        <v>4535</v>
      </c>
    </row>
    <row r="3456" spans="11:11">
      <c r="K3456" t="s">
        <v>4536</v>
      </c>
    </row>
    <row r="3457" spans="11:11">
      <c r="K3457" t="s">
        <v>4537</v>
      </c>
    </row>
    <row r="3458" spans="11:11">
      <c r="K3458" t="s">
        <v>4538</v>
      </c>
    </row>
    <row r="3459" spans="11:11">
      <c r="K3459" t="s">
        <v>4539</v>
      </c>
    </row>
    <row r="3460" spans="11:11">
      <c r="K3460" t="s">
        <v>4540</v>
      </c>
    </row>
    <row r="3461" spans="11:11">
      <c r="K3461" t="s">
        <v>4541</v>
      </c>
    </row>
    <row r="3462" spans="11:11">
      <c r="K3462" t="s">
        <v>4542</v>
      </c>
    </row>
    <row r="3463" spans="11:11">
      <c r="K3463" t="s">
        <v>4543</v>
      </c>
    </row>
    <row r="3464" spans="11:11">
      <c r="K3464" t="s">
        <v>4544</v>
      </c>
    </row>
    <row r="3465" spans="11:11">
      <c r="K3465" t="s">
        <v>4545</v>
      </c>
    </row>
    <row r="3466" spans="11:11">
      <c r="K3466" t="s">
        <v>4546</v>
      </c>
    </row>
    <row r="3467" spans="11:11">
      <c r="K3467" t="s">
        <v>4547</v>
      </c>
    </row>
    <row r="3468" spans="11:11">
      <c r="K3468" t="s">
        <v>4548</v>
      </c>
    </row>
    <row r="3469" spans="11:11">
      <c r="K3469" t="s">
        <v>4549</v>
      </c>
    </row>
    <row r="3470" spans="11:11">
      <c r="K3470" t="s">
        <v>4550</v>
      </c>
    </row>
    <row r="3471" spans="11:11">
      <c r="K3471" t="s">
        <v>4551</v>
      </c>
    </row>
    <row r="3472" spans="11:11">
      <c r="K3472" t="s">
        <v>4552</v>
      </c>
    </row>
    <row r="3473" spans="11:11">
      <c r="K3473" t="s">
        <v>4553</v>
      </c>
    </row>
    <row r="3474" spans="11:11">
      <c r="K3474" t="s">
        <v>4554</v>
      </c>
    </row>
    <row r="3475" spans="11:11">
      <c r="K3475" t="s">
        <v>4555</v>
      </c>
    </row>
    <row r="3476" spans="11:11">
      <c r="K3476" t="s">
        <v>4556</v>
      </c>
    </row>
    <row r="3477" spans="11:11">
      <c r="K3477" t="s">
        <v>4557</v>
      </c>
    </row>
    <row r="3478" spans="11:11">
      <c r="K3478" t="s">
        <v>4558</v>
      </c>
    </row>
    <row r="3479" spans="11:11">
      <c r="K3479" t="s">
        <v>4559</v>
      </c>
    </row>
    <row r="3480" spans="11:11">
      <c r="K3480" t="s">
        <v>4560</v>
      </c>
    </row>
    <row r="3481" spans="11:11">
      <c r="K3481" t="s">
        <v>4561</v>
      </c>
    </row>
    <row r="3482" spans="11:11">
      <c r="K3482" t="s">
        <v>4562</v>
      </c>
    </row>
    <row r="3483" spans="11:11">
      <c r="K3483" t="s">
        <v>4563</v>
      </c>
    </row>
    <row r="3484" spans="11:11">
      <c r="K3484" t="s">
        <v>4564</v>
      </c>
    </row>
    <row r="3485" spans="11:11">
      <c r="K3485" t="s">
        <v>4565</v>
      </c>
    </row>
    <row r="3486" spans="11:11">
      <c r="K3486" t="s">
        <v>4566</v>
      </c>
    </row>
    <row r="3487" spans="11:11">
      <c r="K3487" t="s">
        <v>4567</v>
      </c>
    </row>
    <row r="3488" spans="11:11">
      <c r="K3488" t="s">
        <v>4568</v>
      </c>
    </row>
    <row r="3489" spans="11:11">
      <c r="K3489" t="s">
        <v>4569</v>
      </c>
    </row>
    <row r="3490" spans="11:11">
      <c r="K3490" t="s">
        <v>4570</v>
      </c>
    </row>
    <row r="3491" spans="11:11">
      <c r="K3491" t="s">
        <v>4571</v>
      </c>
    </row>
    <row r="3492" spans="11:11">
      <c r="K3492" t="s">
        <v>4572</v>
      </c>
    </row>
    <row r="3493" spans="11:11">
      <c r="K3493" t="s">
        <v>4573</v>
      </c>
    </row>
    <row r="3494" spans="11:11">
      <c r="K3494" t="s">
        <v>4574</v>
      </c>
    </row>
    <row r="3495" spans="11:11">
      <c r="K3495" t="s">
        <v>4575</v>
      </c>
    </row>
    <row r="3496" spans="11:11">
      <c r="K3496" t="s">
        <v>4576</v>
      </c>
    </row>
    <row r="3497" spans="11:11">
      <c r="K3497" t="s">
        <v>4577</v>
      </c>
    </row>
    <row r="3498" spans="11:11">
      <c r="K3498" t="s">
        <v>4578</v>
      </c>
    </row>
    <row r="3499" spans="11:11">
      <c r="K3499" t="s">
        <v>4579</v>
      </c>
    </row>
    <row r="3500" spans="11:11">
      <c r="K3500" t="s">
        <v>4580</v>
      </c>
    </row>
    <row r="3501" spans="11:11">
      <c r="K3501" t="s">
        <v>4581</v>
      </c>
    </row>
    <row r="3502" spans="11:11">
      <c r="K3502" t="s">
        <v>4582</v>
      </c>
    </row>
    <row r="3503" spans="11:11">
      <c r="K3503" t="s">
        <v>4583</v>
      </c>
    </row>
    <row r="3504" spans="11:11">
      <c r="K3504" t="s">
        <v>4584</v>
      </c>
    </row>
    <row r="3505" spans="11:11">
      <c r="K3505" t="s">
        <v>4585</v>
      </c>
    </row>
    <row r="3506" spans="11:11">
      <c r="K3506" t="s">
        <v>4586</v>
      </c>
    </row>
    <row r="3507" spans="11:11">
      <c r="K3507" t="s">
        <v>4587</v>
      </c>
    </row>
    <row r="3508" spans="11:11">
      <c r="K3508" t="s">
        <v>4588</v>
      </c>
    </row>
    <row r="3509" spans="11:11">
      <c r="K3509" t="s">
        <v>4589</v>
      </c>
    </row>
    <row r="3510" spans="11:11">
      <c r="K3510" t="s">
        <v>4590</v>
      </c>
    </row>
    <row r="3511" spans="11:11">
      <c r="K3511" t="s">
        <v>4591</v>
      </c>
    </row>
    <row r="3512" spans="11:11">
      <c r="K3512" t="s">
        <v>4592</v>
      </c>
    </row>
    <row r="3513" spans="11:11">
      <c r="K3513" t="s">
        <v>4593</v>
      </c>
    </row>
    <row r="3514" spans="11:11">
      <c r="K3514" t="s">
        <v>4594</v>
      </c>
    </row>
    <row r="3515" spans="11:11">
      <c r="K3515" t="s">
        <v>4595</v>
      </c>
    </row>
    <row r="3516" spans="11:11">
      <c r="K3516" t="s">
        <v>4596</v>
      </c>
    </row>
    <row r="3517" spans="11:11">
      <c r="K3517" t="s">
        <v>4597</v>
      </c>
    </row>
    <row r="3518" spans="11:11">
      <c r="K3518" t="s">
        <v>4598</v>
      </c>
    </row>
    <row r="3519" spans="11:11">
      <c r="K3519" t="s">
        <v>4599</v>
      </c>
    </row>
    <row r="3520" spans="11:11">
      <c r="K3520" t="s">
        <v>4600</v>
      </c>
    </row>
    <row r="3521" spans="11:11">
      <c r="K3521" t="s">
        <v>4601</v>
      </c>
    </row>
    <row r="3522" spans="11:11">
      <c r="K3522" t="s">
        <v>4602</v>
      </c>
    </row>
    <row r="3523" spans="11:11">
      <c r="K3523" t="s">
        <v>4603</v>
      </c>
    </row>
    <row r="3524" spans="11:11">
      <c r="K3524" t="s">
        <v>4604</v>
      </c>
    </row>
    <row r="3525" spans="11:11">
      <c r="K3525" t="s">
        <v>4605</v>
      </c>
    </row>
    <row r="3526" spans="11:11">
      <c r="K3526" t="s">
        <v>4606</v>
      </c>
    </row>
    <row r="3527" spans="11:11">
      <c r="K3527" t="s">
        <v>4607</v>
      </c>
    </row>
    <row r="3528" spans="11:11">
      <c r="K3528" t="s">
        <v>4608</v>
      </c>
    </row>
    <row r="3529" spans="11:11">
      <c r="K3529" t="s">
        <v>4609</v>
      </c>
    </row>
    <row r="3530" spans="11:11">
      <c r="K3530" t="s">
        <v>4610</v>
      </c>
    </row>
    <row r="3531" spans="11:11">
      <c r="K3531" t="s">
        <v>4611</v>
      </c>
    </row>
    <row r="3532" spans="11:11">
      <c r="K3532" t="s">
        <v>4612</v>
      </c>
    </row>
    <row r="3533" spans="11:11">
      <c r="K3533" t="s">
        <v>4613</v>
      </c>
    </row>
    <row r="3534" spans="11:11">
      <c r="K3534" t="s">
        <v>4614</v>
      </c>
    </row>
    <row r="3535" spans="11:11">
      <c r="K3535" t="s">
        <v>4615</v>
      </c>
    </row>
    <row r="3536" spans="11:11">
      <c r="K3536" t="s">
        <v>4616</v>
      </c>
    </row>
    <row r="3537" spans="11:11">
      <c r="K3537" t="s">
        <v>4617</v>
      </c>
    </row>
    <row r="3538" spans="11:11">
      <c r="K3538" t="s">
        <v>4618</v>
      </c>
    </row>
    <row r="3539" spans="11:11">
      <c r="K3539" t="s">
        <v>4619</v>
      </c>
    </row>
    <row r="3540" spans="11:11">
      <c r="K3540" t="s">
        <v>4620</v>
      </c>
    </row>
    <row r="3541" spans="11:11">
      <c r="K3541" t="s">
        <v>4621</v>
      </c>
    </row>
    <row r="3542" spans="11:11">
      <c r="K3542" t="s">
        <v>4622</v>
      </c>
    </row>
    <row r="3543" spans="11:11">
      <c r="K3543" t="s">
        <v>4623</v>
      </c>
    </row>
    <row r="3544" spans="11:11">
      <c r="K3544" t="s">
        <v>4624</v>
      </c>
    </row>
    <row r="3545" spans="11:11">
      <c r="K3545" t="s">
        <v>4625</v>
      </c>
    </row>
    <row r="3546" spans="11:11">
      <c r="K3546" t="s">
        <v>4626</v>
      </c>
    </row>
    <row r="3547" spans="11:11">
      <c r="K3547" t="s">
        <v>4627</v>
      </c>
    </row>
    <row r="3548" spans="11:11">
      <c r="K3548" t="s">
        <v>4628</v>
      </c>
    </row>
    <row r="3549" spans="11:11">
      <c r="K3549" t="s">
        <v>4629</v>
      </c>
    </row>
    <row r="3550" spans="11:11">
      <c r="K3550" t="s">
        <v>4630</v>
      </c>
    </row>
    <row r="3551" spans="11:11">
      <c r="K3551" t="s">
        <v>4631</v>
      </c>
    </row>
    <row r="3552" spans="11:11">
      <c r="K3552" t="s">
        <v>4632</v>
      </c>
    </row>
    <row r="3553" spans="11:11">
      <c r="K3553" t="s">
        <v>4633</v>
      </c>
    </row>
    <row r="3554" spans="11:11">
      <c r="K3554" t="s">
        <v>4634</v>
      </c>
    </row>
    <row r="3555" spans="11:11">
      <c r="K3555" t="s">
        <v>4635</v>
      </c>
    </row>
    <row r="3556" spans="11:11">
      <c r="K3556" t="s">
        <v>4636</v>
      </c>
    </row>
    <row r="3557" spans="11:11">
      <c r="K3557" t="s">
        <v>4637</v>
      </c>
    </row>
    <row r="3558" spans="11:11">
      <c r="K3558" t="s">
        <v>4638</v>
      </c>
    </row>
    <row r="3559" spans="11:11">
      <c r="K3559" t="s">
        <v>4639</v>
      </c>
    </row>
    <row r="3560" spans="11:11">
      <c r="K3560" t="s">
        <v>4640</v>
      </c>
    </row>
    <row r="3561" spans="11:11">
      <c r="K3561" t="s">
        <v>4641</v>
      </c>
    </row>
    <row r="3562" spans="11:11">
      <c r="K3562" t="s">
        <v>4642</v>
      </c>
    </row>
    <row r="3563" spans="11:11">
      <c r="K3563" t="s">
        <v>4643</v>
      </c>
    </row>
    <row r="3564" spans="11:11">
      <c r="K3564" t="s">
        <v>4644</v>
      </c>
    </row>
    <row r="3565" spans="11:11">
      <c r="K3565" t="s">
        <v>4645</v>
      </c>
    </row>
    <row r="3566" spans="11:11">
      <c r="K3566" t="s">
        <v>4646</v>
      </c>
    </row>
    <row r="3567" spans="11:11">
      <c r="K3567" t="s">
        <v>4647</v>
      </c>
    </row>
    <row r="3568" spans="11:11">
      <c r="K3568" t="s">
        <v>4648</v>
      </c>
    </row>
    <row r="3569" spans="11:11">
      <c r="K3569" t="s">
        <v>4649</v>
      </c>
    </row>
    <row r="3570" spans="11:11">
      <c r="K3570" t="s">
        <v>4650</v>
      </c>
    </row>
    <row r="3571" spans="11:11">
      <c r="K3571" t="s">
        <v>4651</v>
      </c>
    </row>
    <row r="3572" spans="11:11">
      <c r="K3572" t="s">
        <v>4652</v>
      </c>
    </row>
    <row r="3573" spans="11:11">
      <c r="K3573" t="s">
        <v>4653</v>
      </c>
    </row>
    <row r="3574" spans="11:11">
      <c r="K3574" t="s">
        <v>4654</v>
      </c>
    </row>
    <row r="3575" spans="11:11">
      <c r="K3575" t="s">
        <v>4655</v>
      </c>
    </row>
    <row r="3576" spans="11:11">
      <c r="K3576" t="s">
        <v>4656</v>
      </c>
    </row>
    <row r="3577" spans="11:11">
      <c r="K3577" t="s">
        <v>17159</v>
      </c>
    </row>
    <row r="3578" spans="11:11">
      <c r="K3578" t="s">
        <v>17160</v>
      </c>
    </row>
    <row r="3579" spans="11:11">
      <c r="K3579" t="s">
        <v>4657</v>
      </c>
    </row>
    <row r="3580" spans="11:11">
      <c r="K3580" t="s">
        <v>4658</v>
      </c>
    </row>
    <row r="3581" spans="11:11">
      <c r="K3581" t="s">
        <v>17161</v>
      </c>
    </row>
    <row r="3582" spans="11:11">
      <c r="K3582" t="s">
        <v>17162</v>
      </c>
    </row>
    <row r="3583" spans="11:11">
      <c r="K3583" t="s">
        <v>4659</v>
      </c>
    </row>
    <row r="3584" spans="11:11">
      <c r="K3584" t="s">
        <v>4660</v>
      </c>
    </row>
    <row r="3585" spans="11:11">
      <c r="K3585" t="s">
        <v>4661</v>
      </c>
    </row>
    <row r="3586" spans="11:11">
      <c r="K3586" t="s">
        <v>4662</v>
      </c>
    </row>
    <row r="3587" spans="11:11">
      <c r="K3587" t="s">
        <v>4663</v>
      </c>
    </row>
    <row r="3588" spans="11:11">
      <c r="K3588" t="s">
        <v>4664</v>
      </c>
    </row>
    <row r="3589" spans="11:11">
      <c r="K3589" t="s">
        <v>4665</v>
      </c>
    </row>
    <row r="3590" spans="11:11">
      <c r="K3590" t="s">
        <v>4666</v>
      </c>
    </row>
    <row r="3591" spans="11:11">
      <c r="K3591" t="s">
        <v>4667</v>
      </c>
    </row>
    <row r="3592" spans="11:11">
      <c r="K3592" t="s">
        <v>4668</v>
      </c>
    </row>
    <row r="3593" spans="11:11">
      <c r="K3593" t="s">
        <v>4669</v>
      </c>
    </row>
    <row r="3594" spans="11:11">
      <c r="K3594" t="s">
        <v>4670</v>
      </c>
    </row>
    <row r="3595" spans="11:11">
      <c r="K3595" t="s">
        <v>4671</v>
      </c>
    </row>
    <row r="3596" spans="11:11">
      <c r="K3596" t="s">
        <v>4672</v>
      </c>
    </row>
    <row r="3597" spans="11:11">
      <c r="K3597" t="s">
        <v>4673</v>
      </c>
    </row>
    <row r="3598" spans="11:11">
      <c r="K3598" t="s">
        <v>4674</v>
      </c>
    </row>
    <row r="3599" spans="11:11">
      <c r="K3599" t="s">
        <v>4675</v>
      </c>
    </row>
    <row r="3600" spans="11:11">
      <c r="K3600" t="s">
        <v>4676</v>
      </c>
    </row>
    <row r="3601" spans="11:11">
      <c r="K3601" t="s">
        <v>4677</v>
      </c>
    </row>
    <row r="3602" spans="11:11">
      <c r="K3602" t="s">
        <v>4678</v>
      </c>
    </row>
    <row r="3603" spans="11:11">
      <c r="K3603" t="s">
        <v>4679</v>
      </c>
    </row>
    <row r="3604" spans="11:11">
      <c r="K3604" t="s">
        <v>4680</v>
      </c>
    </row>
    <row r="3605" spans="11:11">
      <c r="K3605" t="s">
        <v>4681</v>
      </c>
    </row>
    <row r="3606" spans="11:11">
      <c r="K3606" t="s">
        <v>4682</v>
      </c>
    </row>
    <row r="3607" spans="11:11">
      <c r="K3607" t="s">
        <v>4683</v>
      </c>
    </row>
    <row r="3608" spans="11:11">
      <c r="K3608" t="s">
        <v>4684</v>
      </c>
    </row>
    <row r="3609" spans="11:11">
      <c r="K3609" t="s">
        <v>4685</v>
      </c>
    </row>
    <row r="3610" spans="11:11">
      <c r="K3610" t="s">
        <v>4686</v>
      </c>
    </row>
    <row r="3611" spans="11:11">
      <c r="K3611" t="s">
        <v>4687</v>
      </c>
    </row>
    <row r="3612" spans="11:11">
      <c r="K3612" t="s">
        <v>4688</v>
      </c>
    </row>
    <row r="3613" spans="11:11">
      <c r="K3613" t="s">
        <v>4689</v>
      </c>
    </row>
    <row r="3614" spans="11:11">
      <c r="K3614" t="s">
        <v>4690</v>
      </c>
    </row>
    <row r="3615" spans="11:11">
      <c r="K3615" t="s">
        <v>4691</v>
      </c>
    </row>
    <row r="3616" spans="11:11">
      <c r="K3616" t="s">
        <v>4692</v>
      </c>
    </row>
    <row r="3617" spans="11:11">
      <c r="K3617" t="s">
        <v>4693</v>
      </c>
    </row>
    <row r="3618" spans="11:11">
      <c r="K3618" t="s">
        <v>4694</v>
      </c>
    </row>
    <row r="3619" spans="11:11">
      <c r="K3619" t="s">
        <v>4695</v>
      </c>
    </row>
    <row r="3620" spans="11:11">
      <c r="K3620" t="s">
        <v>4696</v>
      </c>
    </row>
    <row r="3621" spans="11:11">
      <c r="K3621" t="s">
        <v>4697</v>
      </c>
    </row>
    <row r="3622" spans="11:11">
      <c r="K3622" t="s">
        <v>4698</v>
      </c>
    </row>
    <row r="3623" spans="11:11">
      <c r="K3623" t="s">
        <v>4699</v>
      </c>
    </row>
    <row r="3624" spans="11:11">
      <c r="K3624" t="s">
        <v>4700</v>
      </c>
    </row>
    <row r="3625" spans="11:11">
      <c r="K3625" t="s">
        <v>4701</v>
      </c>
    </row>
    <row r="3626" spans="11:11">
      <c r="K3626" t="s">
        <v>4702</v>
      </c>
    </row>
    <row r="3627" spans="11:11">
      <c r="K3627" t="s">
        <v>4703</v>
      </c>
    </row>
    <row r="3628" spans="11:11">
      <c r="K3628" t="s">
        <v>4704</v>
      </c>
    </row>
    <row r="3629" spans="11:11">
      <c r="K3629" t="s">
        <v>4705</v>
      </c>
    </row>
    <row r="3630" spans="11:11">
      <c r="K3630" t="s">
        <v>4706</v>
      </c>
    </row>
    <row r="3631" spans="11:11">
      <c r="K3631" t="s">
        <v>4707</v>
      </c>
    </row>
    <row r="3632" spans="11:11">
      <c r="K3632" t="s">
        <v>4708</v>
      </c>
    </row>
    <row r="3633" spans="11:11">
      <c r="K3633" t="s">
        <v>4709</v>
      </c>
    </row>
    <row r="3634" spans="11:11">
      <c r="K3634" t="s">
        <v>4710</v>
      </c>
    </row>
    <row r="3635" spans="11:11">
      <c r="K3635" t="s">
        <v>4711</v>
      </c>
    </row>
    <row r="3636" spans="11:11">
      <c r="K3636" t="s">
        <v>4712</v>
      </c>
    </row>
    <row r="3637" spans="11:11">
      <c r="K3637" t="s">
        <v>4713</v>
      </c>
    </row>
    <row r="3638" spans="11:11">
      <c r="K3638" t="s">
        <v>4714</v>
      </c>
    </row>
    <row r="3639" spans="11:11">
      <c r="K3639" t="s">
        <v>4715</v>
      </c>
    </row>
    <row r="3640" spans="11:11">
      <c r="K3640" t="s">
        <v>4716</v>
      </c>
    </row>
    <row r="3641" spans="11:11">
      <c r="K3641" t="s">
        <v>4717</v>
      </c>
    </row>
    <row r="3642" spans="11:11">
      <c r="K3642" t="s">
        <v>4718</v>
      </c>
    </row>
    <row r="3643" spans="11:11">
      <c r="K3643" t="s">
        <v>4719</v>
      </c>
    </row>
    <row r="3644" spans="11:11">
      <c r="K3644" t="s">
        <v>4720</v>
      </c>
    </row>
    <row r="3645" spans="11:11">
      <c r="K3645" t="s">
        <v>4721</v>
      </c>
    </row>
    <row r="3646" spans="11:11">
      <c r="K3646" t="s">
        <v>4722</v>
      </c>
    </row>
    <row r="3647" spans="11:11">
      <c r="K3647" t="s">
        <v>4723</v>
      </c>
    </row>
    <row r="3648" spans="11:11">
      <c r="K3648" t="s">
        <v>4724</v>
      </c>
    </row>
    <row r="3649" spans="11:11">
      <c r="K3649" t="s">
        <v>4725</v>
      </c>
    </row>
    <row r="3650" spans="11:11">
      <c r="K3650" t="s">
        <v>4726</v>
      </c>
    </row>
    <row r="3651" spans="11:11">
      <c r="K3651" t="s">
        <v>4727</v>
      </c>
    </row>
    <row r="3652" spans="11:11">
      <c r="K3652" t="s">
        <v>4728</v>
      </c>
    </row>
    <row r="3653" spans="11:11">
      <c r="K3653" t="s">
        <v>4729</v>
      </c>
    </row>
    <row r="3654" spans="11:11">
      <c r="K3654" t="s">
        <v>4730</v>
      </c>
    </row>
    <row r="3655" spans="11:11">
      <c r="K3655" t="s">
        <v>4731</v>
      </c>
    </row>
    <row r="3656" spans="11:11">
      <c r="K3656" t="s">
        <v>4732</v>
      </c>
    </row>
    <row r="3657" spans="11:11">
      <c r="K3657" t="s">
        <v>4733</v>
      </c>
    </row>
    <row r="3658" spans="11:11">
      <c r="K3658" t="s">
        <v>4734</v>
      </c>
    </row>
    <row r="3659" spans="11:11">
      <c r="K3659" t="s">
        <v>4735</v>
      </c>
    </row>
    <row r="3660" spans="11:11">
      <c r="K3660" t="s">
        <v>4736</v>
      </c>
    </row>
    <row r="3661" spans="11:11">
      <c r="K3661" t="s">
        <v>4737</v>
      </c>
    </row>
    <row r="3662" spans="11:11">
      <c r="K3662" t="s">
        <v>4738</v>
      </c>
    </row>
    <row r="3663" spans="11:11">
      <c r="K3663" t="s">
        <v>4739</v>
      </c>
    </row>
    <row r="3664" spans="11:11">
      <c r="K3664" t="s">
        <v>4740</v>
      </c>
    </row>
    <row r="3665" spans="11:11">
      <c r="K3665" t="s">
        <v>4741</v>
      </c>
    </row>
    <row r="3666" spans="11:11">
      <c r="K3666" t="s">
        <v>4742</v>
      </c>
    </row>
    <row r="3667" spans="11:11">
      <c r="K3667" t="s">
        <v>4743</v>
      </c>
    </row>
    <row r="3668" spans="11:11">
      <c r="K3668" t="s">
        <v>4744</v>
      </c>
    </row>
    <row r="3669" spans="11:11">
      <c r="K3669" t="s">
        <v>4745</v>
      </c>
    </row>
    <row r="3670" spans="11:11">
      <c r="K3670" t="s">
        <v>4746</v>
      </c>
    </row>
    <row r="3671" spans="11:11">
      <c r="K3671" t="s">
        <v>4747</v>
      </c>
    </row>
    <row r="3672" spans="11:11">
      <c r="K3672" t="s">
        <v>4748</v>
      </c>
    </row>
    <row r="3673" spans="11:11">
      <c r="K3673" t="s">
        <v>4749</v>
      </c>
    </row>
    <row r="3674" spans="11:11">
      <c r="K3674" t="s">
        <v>4750</v>
      </c>
    </row>
    <row r="3675" spans="11:11">
      <c r="K3675" t="s">
        <v>4751</v>
      </c>
    </row>
    <row r="3676" spans="11:11">
      <c r="K3676" t="s">
        <v>4752</v>
      </c>
    </row>
    <row r="3677" spans="11:11">
      <c r="K3677" t="s">
        <v>4753</v>
      </c>
    </row>
    <row r="3678" spans="11:11">
      <c r="K3678" t="s">
        <v>4754</v>
      </c>
    </row>
    <row r="3679" spans="11:11">
      <c r="K3679" t="s">
        <v>4755</v>
      </c>
    </row>
    <row r="3680" spans="11:11">
      <c r="K3680" t="s">
        <v>4756</v>
      </c>
    </row>
    <row r="3681" spans="11:11">
      <c r="K3681" t="s">
        <v>4757</v>
      </c>
    </row>
    <row r="3682" spans="11:11">
      <c r="K3682" t="s">
        <v>4758</v>
      </c>
    </row>
    <row r="3683" spans="11:11">
      <c r="K3683" t="s">
        <v>4759</v>
      </c>
    </row>
    <row r="3684" spans="11:11">
      <c r="K3684" t="s">
        <v>4760</v>
      </c>
    </row>
    <row r="3685" spans="11:11">
      <c r="K3685" t="s">
        <v>4761</v>
      </c>
    </row>
    <row r="3686" spans="11:11">
      <c r="K3686" t="s">
        <v>4762</v>
      </c>
    </row>
    <row r="3687" spans="11:11">
      <c r="K3687" t="s">
        <v>4763</v>
      </c>
    </row>
    <row r="3688" spans="11:11">
      <c r="K3688" t="s">
        <v>4764</v>
      </c>
    </row>
    <row r="3689" spans="11:11">
      <c r="K3689" t="s">
        <v>4765</v>
      </c>
    </row>
    <row r="3690" spans="11:11">
      <c r="K3690" t="s">
        <v>4766</v>
      </c>
    </row>
    <row r="3691" spans="11:11">
      <c r="K3691" t="s">
        <v>4767</v>
      </c>
    </row>
    <row r="3692" spans="11:11">
      <c r="K3692" t="s">
        <v>4768</v>
      </c>
    </row>
    <row r="3693" spans="11:11">
      <c r="K3693" t="s">
        <v>4769</v>
      </c>
    </row>
    <row r="3694" spans="11:11">
      <c r="K3694" t="s">
        <v>4770</v>
      </c>
    </row>
    <row r="3695" spans="11:11">
      <c r="K3695" t="s">
        <v>4771</v>
      </c>
    </row>
    <row r="3696" spans="11:11">
      <c r="K3696" t="s">
        <v>4772</v>
      </c>
    </row>
    <row r="3697" spans="11:11">
      <c r="K3697" t="s">
        <v>4773</v>
      </c>
    </row>
    <row r="3698" spans="11:11">
      <c r="K3698" t="s">
        <v>4774</v>
      </c>
    </row>
    <row r="3699" spans="11:11">
      <c r="K3699" t="s">
        <v>4775</v>
      </c>
    </row>
    <row r="3700" spans="11:11">
      <c r="K3700" t="s">
        <v>4776</v>
      </c>
    </row>
    <row r="3701" spans="11:11">
      <c r="K3701" t="s">
        <v>4777</v>
      </c>
    </row>
    <row r="3702" spans="11:11">
      <c r="K3702" t="s">
        <v>4778</v>
      </c>
    </row>
    <row r="3703" spans="11:11">
      <c r="K3703" t="s">
        <v>4779</v>
      </c>
    </row>
    <row r="3704" spans="11:11">
      <c r="K3704" t="s">
        <v>4780</v>
      </c>
    </row>
    <row r="3705" spans="11:11">
      <c r="K3705" t="s">
        <v>4781</v>
      </c>
    </row>
    <row r="3706" spans="11:11">
      <c r="K3706" t="s">
        <v>4782</v>
      </c>
    </row>
    <row r="3707" spans="11:11">
      <c r="K3707" t="s">
        <v>4783</v>
      </c>
    </row>
    <row r="3708" spans="11:11">
      <c r="K3708" t="s">
        <v>4784</v>
      </c>
    </row>
    <row r="3709" spans="11:11">
      <c r="K3709" t="s">
        <v>4785</v>
      </c>
    </row>
    <row r="3710" spans="11:11">
      <c r="K3710" t="s">
        <v>4786</v>
      </c>
    </row>
    <row r="3711" spans="11:11">
      <c r="K3711" t="s">
        <v>4787</v>
      </c>
    </row>
    <row r="3712" spans="11:11">
      <c r="K3712" t="s">
        <v>4788</v>
      </c>
    </row>
    <row r="3713" spans="11:11">
      <c r="K3713" t="s">
        <v>4789</v>
      </c>
    </row>
    <row r="3714" spans="11:11">
      <c r="K3714" t="s">
        <v>4790</v>
      </c>
    </row>
    <row r="3715" spans="11:11">
      <c r="K3715" t="s">
        <v>4791</v>
      </c>
    </row>
    <row r="3716" spans="11:11">
      <c r="K3716" t="s">
        <v>4792</v>
      </c>
    </row>
    <row r="3717" spans="11:11">
      <c r="K3717" t="s">
        <v>4793</v>
      </c>
    </row>
    <row r="3718" spans="11:11">
      <c r="K3718" t="s">
        <v>4794</v>
      </c>
    </row>
    <row r="3719" spans="11:11">
      <c r="K3719" t="s">
        <v>4795</v>
      </c>
    </row>
    <row r="3720" spans="11:11">
      <c r="K3720" t="s">
        <v>4796</v>
      </c>
    </row>
    <row r="3721" spans="11:11">
      <c r="K3721" t="s">
        <v>4797</v>
      </c>
    </row>
    <row r="3722" spans="11:11">
      <c r="K3722" t="s">
        <v>4798</v>
      </c>
    </row>
    <row r="3723" spans="11:11">
      <c r="K3723" t="s">
        <v>4799</v>
      </c>
    </row>
    <row r="3724" spans="11:11">
      <c r="K3724" t="s">
        <v>4800</v>
      </c>
    </row>
    <row r="3725" spans="11:11">
      <c r="K3725" t="s">
        <v>4801</v>
      </c>
    </row>
    <row r="3726" spans="11:11">
      <c r="K3726" t="s">
        <v>4802</v>
      </c>
    </row>
    <row r="3727" spans="11:11">
      <c r="K3727" t="s">
        <v>4803</v>
      </c>
    </row>
    <row r="3728" spans="11:11">
      <c r="K3728" t="s">
        <v>4804</v>
      </c>
    </row>
    <row r="3729" spans="11:11">
      <c r="K3729" t="s">
        <v>4805</v>
      </c>
    </row>
    <row r="3730" spans="11:11">
      <c r="K3730" t="s">
        <v>4806</v>
      </c>
    </row>
    <row r="3731" spans="11:11">
      <c r="K3731" t="s">
        <v>4807</v>
      </c>
    </row>
    <row r="3732" spans="11:11">
      <c r="K3732" t="s">
        <v>4808</v>
      </c>
    </row>
    <row r="3733" spans="11:11">
      <c r="K3733" t="s">
        <v>4809</v>
      </c>
    </row>
    <row r="3734" spans="11:11">
      <c r="K3734" t="s">
        <v>4810</v>
      </c>
    </row>
    <row r="3735" spans="11:11">
      <c r="K3735" t="s">
        <v>4811</v>
      </c>
    </row>
    <row r="3736" spans="11:11">
      <c r="K3736" t="s">
        <v>4812</v>
      </c>
    </row>
    <row r="3737" spans="11:11">
      <c r="K3737" t="s">
        <v>4813</v>
      </c>
    </row>
    <row r="3738" spans="11:11">
      <c r="K3738" t="s">
        <v>4814</v>
      </c>
    </row>
    <row r="3739" spans="11:11">
      <c r="K3739" t="s">
        <v>4815</v>
      </c>
    </row>
    <row r="3740" spans="11:11">
      <c r="K3740" t="s">
        <v>4816</v>
      </c>
    </row>
    <row r="3741" spans="11:11">
      <c r="K3741" t="s">
        <v>4817</v>
      </c>
    </row>
    <row r="3742" spans="11:11">
      <c r="K3742" t="s">
        <v>4818</v>
      </c>
    </row>
    <row r="3743" spans="11:11">
      <c r="K3743" t="s">
        <v>4819</v>
      </c>
    </row>
    <row r="3744" spans="11:11">
      <c r="K3744" t="s">
        <v>4820</v>
      </c>
    </row>
    <row r="3745" spans="11:11">
      <c r="K3745" t="s">
        <v>4821</v>
      </c>
    </row>
    <row r="3746" spans="11:11">
      <c r="K3746" t="s">
        <v>4822</v>
      </c>
    </row>
    <row r="3747" spans="11:11">
      <c r="K3747" t="s">
        <v>4823</v>
      </c>
    </row>
    <row r="3748" spans="11:11">
      <c r="K3748" t="s">
        <v>4824</v>
      </c>
    </row>
    <row r="3749" spans="11:11">
      <c r="K3749" t="s">
        <v>4825</v>
      </c>
    </row>
    <row r="3750" spans="11:11">
      <c r="K3750" t="s">
        <v>4826</v>
      </c>
    </row>
    <row r="3751" spans="11:11">
      <c r="K3751" t="s">
        <v>4827</v>
      </c>
    </row>
    <row r="3752" spans="11:11">
      <c r="K3752" t="s">
        <v>4828</v>
      </c>
    </row>
    <row r="3753" spans="11:11">
      <c r="K3753" t="s">
        <v>4829</v>
      </c>
    </row>
    <row r="3754" spans="11:11">
      <c r="K3754" t="s">
        <v>4830</v>
      </c>
    </row>
    <row r="3755" spans="11:11">
      <c r="K3755" t="s">
        <v>4831</v>
      </c>
    </row>
    <row r="3756" spans="11:11">
      <c r="K3756" t="s">
        <v>4832</v>
      </c>
    </row>
    <row r="3757" spans="11:11">
      <c r="K3757" t="s">
        <v>4833</v>
      </c>
    </row>
    <row r="3758" spans="11:11">
      <c r="K3758" t="s">
        <v>4834</v>
      </c>
    </row>
    <row r="3759" spans="11:11">
      <c r="K3759" t="s">
        <v>4835</v>
      </c>
    </row>
    <row r="3760" spans="11:11">
      <c r="K3760" t="s">
        <v>4836</v>
      </c>
    </row>
    <row r="3761" spans="11:11">
      <c r="K3761" t="s">
        <v>4837</v>
      </c>
    </row>
    <row r="3762" spans="11:11">
      <c r="K3762" t="s">
        <v>4838</v>
      </c>
    </row>
    <row r="3763" spans="11:11">
      <c r="K3763" t="s">
        <v>4839</v>
      </c>
    </row>
    <row r="3764" spans="11:11">
      <c r="K3764" t="s">
        <v>4840</v>
      </c>
    </row>
    <row r="3765" spans="11:11">
      <c r="K3765" t="s">
        <v>4841</v>
      </c>
    </row>
    <row r="3766" spans="11:11">
      <c r="K3766" t="s">
        <v>4842</v>
      </c>
    </row>
    <row r="3767" spans="11:11">
      <c r="K3767" t="s">
        <v>4843</v>
      </c>
    </row>
    <row r="3768" spans="11:11">
      <c r="K3768" t="s">
        <v>4844</v>
      </c>
    </row>
    <row r="3769" spans="11:11">
      <c r="K3769" t="s">
        <v>4845</v>
      </c>
    </row>
    <row r="3770" spans="11:11">
      <c r="K3770" t="s">
        <v>4846</v>
      </c>
    </row>
    <row r="3771" spans="11:11">
      <c r="K3771" t="s">
        <v>4847</v>
      </c>
    </row>
    <row r="3772" spans="11:11">
      <c r="K3772" t="s">
        <v>4848</v>
      </c>
    </row>
    <row r="3773" spans="11:11">
      <c r="K3773" t="s">
        <v>4849</v>
      </c>
    </row>
    <row r="3774" spans="11:11">
      <c r="K3774" t="s">
        <v>4850</v>
      </c>
    </row>
    <row r="3775" spans="11:11">
      <c r="K3775" t="s">
        <v>4851</v>
      </c>
    </row>
    <row r="3776" spans="11:11">
      <c r="K3776" t="s">
        <v>4852</v>
      </c>
    </row>
    <row r="3777" spans="11:11">
      <c r="K3777" t="s">
        <v>4853</v>
      </c>
    </row>
    <row r="3778" spans="11:11">
      <c r="K3778" t="s">
        <v>4854</v>
      </c>
    </row>
    <row r="3779" spans="11:11">
      <c r="K3779" t="s">
        <v>4855</v>
      </c>
    </row>
    <row r="3780" spans="11:11">
      <c r="K3780" t="s">
        <v>4856</v>
      </c>
    </row>
    <row r="3781" spans="11:11">
      <c r="K3781" t="s">
        <v>4857</v>
      </c>
    </row>
    <row r="3782" spans="11:11">
      <c r="K3782" t="s">
        <v>4858</v>
      </c>
    </row>
    <row r="3783" spans="11:11">
      <c r="K3783" t="s">
        <v>4859</v>
      </c>
    </row>
    <row r="3784" spans="11:11">
      <c r="K3784" t="s">
        <v>4860</v>
      </c>
    </row>
    <row r="3785" spans="11:11">
      <c r="K3785" t="s">
        <v>4861</v>
      </c>
    </row>
    <row r="3786" spans="11:11">
      <c r="K3786" t="s">
        <v>4862</v>
      </c>
    </row>
    <row r="3787" spans="11:11">
      <c r="K3787" t="s">
        <v>4863</v>
      </c>
    </row>
    <row r="3788" spans="11:11">
      <c r="K3788" t="s">
        <v>4864</v>
      </c>
    </row>
    <row r="3789" spans="11:11">
      <c r="K3789" t="s">
        <v>4865</v>
      </c>
    </row>
    <row r="3790" spans="11:11">
      <c r="K3790" t="s">
        <v>4866</v>
      </c>
    </row>
    <row r="3791" spans="11:11">
      <c r="K3791" t="s">
        <v>4867</v>
      </c>
    </row>
    <row r="3792" spans="11:11">
      <c r="K3792" t="s">
        <v>4868</v>
      </c>
    </row>
    <row r="3793" spans="11:11">
      <c r="K3793" t="s">
        <v>4869</v>
      </c>
    </row>
    <row r="3794" spans="11:11">
      <c r="K3794" t="s">
        <v>4870</v>
      </c>
    </row>
    <row r="3795" spans="11:11">
      <c r="K3795" t="s">
        <v>4871</v>
      </c>
    </row>
    <row r="3796" spans="11:11">
      <c r="K3796" t="s">
        <v>4872</v>
      </c>
    </row>
    <row r="3797" spans="11:11">
      <c r="K3797" t="s">
        <v>4873</v>
      </c>
    </row>
    <row r="3798" spans="11:11">
      <c r="K3798" t="s">
        <v>4874</v>
      </c>
    </row>
    <row r="3799" spans="11:11">
      <c r="K3799" t="s">
        <v>4875</v>
      </c>
    </row>
    <row r="3800" spans="11:11">
      <c r="K3800" t="s">
        <v>4876</v>
      </c>
    </row>
    <row r="3801" spans="11:11">
      <c r="K3801" t="s">
        <v>4877</v>
      </c>
    </row>
    <row r="3802" spans="11:11">
      <c r="K3802" t="s">
        <v>4878</v>
      </c>
    </row>
    <row r="3803" spans="11:11">
      <c r="K3803" t="s">
        <v>4879</v>
      </c>
    </row>
    <row r="3804" spans="11:11">
      <c r="K3804" t="s">
        <v>4880</v>
      </c>
    </row>
    <row r="3805" spans="11:11">
      <c r="K3805" t="s">
        <v>4881</v>
      </c>
    </row>
    <row r="3806" spans="11:11">
      <c r="K3806" t="s">
        <v>4882</v>
      </c>
    </row>
    <row r="3807" spans="11:11">
      <c r="K3807" t="s">
        <v>4883</v>
      </c>
    </row>
    <row r="3808" spans="11:11">
      <c r="K3808" t="s">
        <v>4884</v>
      </c>
    </row>
    <row r="3809" spans="11:11">
      <c r="K3809" t="s">
        <v>4885</v>
      </c>
    </row>
    <row r="3810" spans="11:11">
      <c r="K3810" t="s">
        <v>4886</v>
      </c>
    </row>
    <row r="3811" spans="11:11">
      <c r="K3811" t="s">
        <v>4887</v>
      </c>
    </row>
    <row r="3812" spans="11:11">
      <c r="K3812" t="s">
        <v>4888</v>
      </c>
    </row>
    <row r="3813" spans="11:11">
      <c r="K3813" t="s">
        <v>4889</v>
      </c>
    </row>
    <row r="3814" spans="11:11">
      <c r="K3814" t="s">
        <v>4890</v>
      </c>
    </row>
    <row r="3815" spans="11:11">
      <c r="K3815" t="s">
        <v>4891</v>
      </c>
    </row>
    <row r="3816" spans="11:11">
      <c r="K3816" t="s">
        <v>4892</v>
      </c>
    </row>
    <row r="3817" spans="11:11">
      <c r="K3817" t="s">
        <v>4893</v>
      </c>
    </row>
    <row r="3818" spans="11:11">
      <c r="K3818" t="s">
        <v>4894</v>
      </c>
    </row>
    <row r="3819" spans="11:11">
      <c r="K3819" t="s">
        <v>4895</v>
      </c>
    </row>
    <row r="3820" spans="11:11">
      <c r="K3820" t="s">
        <v>4896</v>
      </c>
    </row>
    <row r="3821" spans="11:11">
      <c r="K3821" t="s">
        <v>17163</v>
      </c>
    </row>
    <row r="3822" spans="11:11">
      <c r="K3822" t="s">
        <v>17164</v>
      </c>
    </row>
    <row r="3823" spans="11:11">
      <c r="K3823" t="s">
        <v>4897</v>
      </c>
    </row>
    <row r="3824" spans="11:11">
      <c r="K3824" t="s">
        <v>4898</v>
      </c>
    </row>
    <row r="3825" spans="11:11">
      <c r="K3825" t="s">
        <v>4899</v>
      </c>
    </row>
    <row r="3826" spans="11:11">
      <c r="K3826" t="s">
        <v>4900</v>
      </c>
    </row>
    <row r="3827" spans="11:11">
      <c r="K3827" t="s">
        <v>4901</v>
      </c>
    </row>
    <row r="3828" spans="11:11">
      <c r="K3828" t="s">
        <v>4902</v>
      </c>
    </row>
    <row r="3829" spans="11:11">
      <c r="K3829" t="s">
        <v>4903</v>
      </c>
    </row>
    <row r="3830" spans="11:11">
      <c r="K3830" t="s">
        <v>4904</v>
      </c>
    </row>
    <row r="3831" spans="11:11">
      <c r="K3831" t="s">
        <v>4905</v>
      </c>
    </row>
    <row r="3832" spans="11:11">
      <c r="K3832" t="s">
        <v>4906</v>
      </c>
    </row>
    <row r="3833" spans="11:11">
      <c r="K3833" t="s">
        <v>4907</v>
      </c>
    </row>
    <row r="3834" spans="11:11">
      <c r="K3834" t="s">
        <v>4908</v>
      </c>
    </row>
    <row r="3835" spans="11:11">
      <c r="K3835" t="s">
        <v>4909</v>
      </c>
    </row>
    <row r="3836" spans="11:11">
      <c r="K3836" t="s">
        <v>4910</v>
      </c>
    </row>
    <row r="3837" spans="11:11">
      <c r="K3837" t="s">
        <v>4911</v>
      </c>
    </row>
    <row r="3838" spans="11:11">
      <c r="K3838" t="s">
        <v>4912</v>
      </c>
    </row>
    <row r="3839" spans="11:11">
      <c r="K3839" t="s">
        <v>4913</v>
      </c>
    </row>
    <row r="3840" spans="11:11">
      <c r="K3840" t="s">
        <v>4914</v>
      </c>
    </row>
    <row r="3841" spans="11:11">
      <c r="K3841" t="s">
        <v>4915</v>
      </c>
    </row>
    <row r="3842" spans="11:11">
      <c r="K3842" t="s">
        <v>4916</v>
      </c>
    </row>
    <row r="3843" spans="11:11">
      <c r="K3843" t="s">
        <v>4917</v>
      </c>
    </row>
    <row r="3844" spans="11:11">
      <c r="K3844" t="s">
        <v>4918</v>
      </c>
    </row>
    <row r="3845" spans="11:11">
      <c r="K3845" t="s">
        <v>4919</v>
      </c>
    </row>
    <row r="3846" spans="11:11">
      <c r="K3846" t="s">
        <v>4920</v>
      </c>
    </row>
    <row r="3847" spans="11:11">
      <c r="K3847" t="s">
        <v>17165</v>
      </c>
    </row>
    <row r="3848" spans="11:11">
      <c r="K3848" t="s">
        <v>17166</v>
      </c>
    </row>
    <row r="3849" spans="11:11">
      <c r="K3849" t="s">
        <v>4921</v>
      </c>
    </row>
    <row r="3850" spans="11:11">
      <c r="K3850" t="s">
        <v>4922</v>
      </c>
    </row>
    <row r="3851" spans="11:11">
      <c r="K3851" t="s">
        <v>4923</v>
      </c>
    </row>
    <row r="3852" spans="11:11">
      <c r="K3852" t="s">
        <v>4924</v>
      </c>
    </row>
    <row r="3853" spans="11:11">
      <c r="K3853" t="s">
        <v>4925</v>
      </c>
    </row>
    <row r="3854" spans="11:11">
      <c r="K3854" t="s">
        <v>4926</v>
      </c>
    </row>
    <row r="3855" spans="11:11">
      <c r="K3855" t="s">
        <v>4927</v>
      </c>
    </row>
    <row r="3856" spans="11:11">
      <c r="K3856" t="s">
        <v>4928</v>
      </c>
    </row>
    <row r="3857" spans="11:11">
      <c r="K3857" t="s">
        <v>4929</v>
      </c>
    </row>
    <row r="3858" spans="11:11">
      <c r="K3858" t="s">
        <v>4930</v>
      </c>
    </row>
    <row r="3859" spans="11:11">
      <c r="K3859" t="s">
        <v>4931</v>
      </c>
    </row>
    <row r="3860" spans="11:11">
      <c r="K3860" t="s">
        <v>4932</v>
      </c>
    </row>
    <row r="3861" spans="11:11">
      <c r="K3861" t="s">
        <v>4933</v>
      </c>
    </row>
    <row r="3862" spans="11:11">
      <c r="K3862" t="s">
        <v>4934</v>
      </c>
    </row>
    <row r="3863" spans="11:11">
      <c r="K3863" t="s">
        <v>4935</v>
      </c>
    </row>
    <row r="3864" spans="11:11">
      <c r="K3864" t="s">
        <v>4936</v>
      </c>
    </row>
    <row r="3865" spans="11:11">
      <c r="K3865" t="s">
        <v>4937</v>
      </c>
    </row>
    <row r="3866" spans="11:11">
      <c r="K3866" t="s">
        <v>4938</v>
      </c>
    </row>
    <row r="3867" spans="11:11">
      <c r="K3867" t="s">
        <v>4939</v>
      </c>
    </row>
    <row r="3868" spans="11:11">
      <c r="K3868" t="s">
        <v>4940</v>
      </c>
    </row>
    <row r="3869" spans="11:11">
      <c r="K3869" t="s">
        <v>4941</v>
      </c>
    </row>
    <row r="3870" spans="11:11">
      <c r="K3870" t="s">
        <v>4942</v>
      </c>
    </row>
    <row r="3871" spans="11:11">
      <c r="K3871" t="s">
        <v>4943</v>
      </c>
    </row>
    <row r="3872" spans="11:11">
      <c r="K3872" t="s">
        <v>4944</v>
      </c>
    </row>
    <row r="3873" spans="11:11">
      <c r="K3873" t="s">
        <v>4945</v>
      </c>
    </row>
    <row r="3874" spans="11:11">
      <c r="K3874" t="s">
        <v>4946</v>
      </c>
    </row>
    <row r="3875" spans="11:11">
      <c r="K3875" t="s">
        <v>4947</v>
      </c>
    </row>
    <row r="3876" spans="11:11">
      <c r="K3876" t="s">
        <v>4948</v>
      </c>
    </row>
    <row r="3877" spans="11:11">
      <c r="K3877" t="s">
        <v>4949</v>
      </c>
    </row>
    <row r="3878" spans="11:11">
      <c r="K3878" t="s">
        <v>4950</v>
      </c>
    </row>
    <row r="3879" spans="11:11">
      <c r="K3879" t="s">
        <v>4951</v>
      </c>
    </row>
    <row r="3880" spans="11:11">
      <c r="K3880" t="s">
        <v>4952</v>
      </c>
    </row>
    <row r="3881" spans="11:11">
      <c r="K3881" t="s">
        <v>4953</v>
      </c>
    </row>
    <row r="3882" spans="11:11">
      <c r="K3882" t="s">
        <v>4954</v>
      </c>
    </row>
    <row r="3883" spans="11:11">
      <c r="K3883" t="s">
        <v>4955</v>
      </c>
    </row>
    <row r="3884" spans="11:11">
      <c r="K3884" t="s">
        <v>4956</v>
      </c>
    </row>
    <row r="3885" spans="11:11">
      <c r="K3885" t="s">
        <v>4957</v>
      </c>
    </row>
    <row r="3886" spans="11:11">
      <c r="K3886" t="s">
        <v>4958</v>
      </c>
    </row>
    <row r="3887" spans="11:11">
      <c r="K3887" t="s">
        <v>4959</v>
      </c>
    </row>
    <row r="3888" spans="11:11">
      <c r="K3888" t="s">
        <v>4960</v>
      </c>
    </row>
    <row r="3889" spans="11:11">
      <c r="K3889" t="s">
        <v>4961</v>
      </c>
    </row>
    <row r="3890" spans="11:11">
      <c r="K3890" t="s">
        <v>4962</v>
      </c>
    </row>
    <row r="3891" spans="11:11">
      <c r="K3891" t="s">
        <v>4963</v>
      </c>
    </row>
    <row r="3892" spans="11:11">
      <c r="K3892" t="s">
        <v>4964</v>
      </c>
    </row>
    <row r="3893" spans="11:11">
      <c r="K3893" t="s">
        <v>4965</v>
      </c>
    </row>
    <row r="3894" spans="11:11">
      <c r="K3894" t="s">
        <v>4966</v>
      </c>
    </row>
    <row r="3895" spans="11:11">
      <c r="K3895" t="s">
        <v>4967</v>
      </c>
    </row>
    <row r="3896" spans="11:11">
      <c r="K3896" t="s">
        <v>4968</v>
      </c>
    </row>
    <row r="3897" spans="11:11">
      <c r="K3897" t="s">
        <v>4969</v>
      </c>
    </row>
    <row r="3898" spans="11:11">
      <c r="K3898" t="s">
        <v>4970</v>
      </c>
    </row>
    <row r="3899" spans="11:11">
      <c r="K3899" t="s">
        <v>4971</v>
      </c>
    </row>
    <row r="3900" spans="11:11">
      <c r="K3900" t="s">
        <v>4972</v>
      </c>
    </row>
    <row r="3901" spans="11:11">
      <c r="K3901" t="s">
        <v>4973</v>
      </c>
    </row>
    <row r="3902" spans="11:11">
      <c r="K3902" t="s">
        <v>4974</v>
      </c>
    </row>
    <row r="3903" spans="11:11">
      <c r="K3903" t="s">
        <v>4975</v>
      </c>
    </row>
    <row r="3904" spans="11:11">
      <c r="K3904" t="s">
        <v>4976</v>
      </c>
    </row>
    <row r="3905" spans="11:11">
      <c r="K3905" t="s">
        <v>4977</v>
      </c>
    </row>
    <row r="3906" spans="11:11">
      <c r="K3906" t="s">
        <v>4978</v>
      </c>
    </row>
    <row r="3907" spans="11:11">
      <c r="K3907" t="s">
        <v>4979</v>
      </c>
    </row>
    <row r="3908" spans="11:11">
      <c r="K3908" t="s">
        <v>4980</v>
      </c>
    </row>
    <row r="3909" spans="11:11">
      <c r="K3909" t="s">
        <v>4981</v>
      </c>
    </row>
    <row r="3910" spans="11:11">
      <c r="K3910" t="s">
        <v>4982</v>
      </c>
    </row>
    <row r="3911" spans="11:11">
      <c r="K3911" t="s">
        <v>4983</v>
      </c>
    </row>
    <row r="3912" spans="11:11">
      <c r="K3912" t="s">
        <v>4984</v>
      </c>
    </row>
    <row r="3913" spans="11:11">
      <c r="K3913" t="s">
        <v>4985</v>
      </c>
    </row>
    <row r="3914" spans="11:11">
      <c r="K3914" t="s">
        <v>4986</v>
      </c>
    </row>
    <row r="3915" spans="11:11">
      <c r="K3915" t="s">
        <v>4987</v>
      </c>
    </row>
    <row r="3916" spans="11:11">
      <c r="K3916" t="s">
        <v>4988</v>
      </c>
    </row>
    <row r="3917" spans="11:11">
      <c r="K3917" t="s">
        <v>4989</v>
      </c>
    </row>
    <row r="3918" spans="11:11">
      <c r="K3918" t="s">
        <v>4990</v>
      </c>
    </row>
    <row r="3919" spans="11:11">
      <c r="K3919" t="s">
        <v>4991</v>
      </c>
    </row>
    <row r="3920" spans="11:11">
      <c r="K3920" t="s">
        <v>4992</v>
      </c>
    </row>
    <row r="3921" spans="11:11">
      <c r="K3921" t="s">
        <v>4993</v>
      </c>
    </row>
    <row r="3922" spans="11:11">
      <c r="K3922" t="s">
        <v>4994</v>
      </c>
    </row>
    <row r="3923" spans="11:11">
      <c r="K3923" t="s">
        <v>4995</v>
      </c>
    </row>
    <row r="3924" spans="11:11">
      <c r="K3924" t="s">
        <v>4996</v>
      </c>
    </row>
    <row r="3925" spans="11:11">
      <c r="K3925" t="s">
        <v>4997</v>
      </c>
    </row>
    <row r="3926" spans="11:11">
      <c r="K3926" t="s">
        <v>4998</v>
      </c>
    </row>
    <row r="3927" spans="11:11">
      <c r="K3927" t="s">
        <v>4999</v>
      </c>
    </row>
    <row r="3928" spans="11:11">
      <c r="K3928" t="s">
        <v>5000</v>
      </c>
    </row>
    <row r="3929" spans="11:11">
      <c r="K3929" t="s">
        <v>5001</v>
      </c>
    </row>
    <row r="3930" spans="11:11">
      <c r="K3930" t="s">
        <v>5002</v>
      </c>
    </row>
    <row r="3931" spans="11:11">
      <c r="K3931" t="s">
        <v>5003</v>
      </c>
    </row>
    <row r="3932" spans="11:11">
      <c r="K3932" t="s">
        <v>5004</v>
      </c>
    </row>
    <row r="3933" spans="11:11">
      <c r="K3933" t="s">
        <v>5005</v>
      </c>
    </row>
    <row r="3934" spans="11:11">
      <c r="K3934" t="s">
        <v>5006</v>
      </c>
    </row>
    <row r="3935" spans="11:11">
      <c r="K3935" t="s">
        <v>5007</v>
      </c>
    </row>
    <row r="3936" spans="11:11">
      <c r="K3936" t="s">
        <v>5008</v>
      </c>
    </row>
    <row r="3937" spans="11:11">
      <c r="K3937" t="s">
        <v>5009</v>
      </c>
    </row>
    <row r="3938" spans="11:11">
      <c r="K3938" t="s">
        <v>5010</v>
      </c>
    </row>
    <row r="3939" spans="11:11">
      <c r="K3939" t="s">
        <v>5011</v>
      </c>
    </row>
    <row r="3940" spans="11:11">
      <c r="K3940" t="s">
        <v>5012</v>
      </c>
    </row>
    <row r="3941" spans="11:11">
      <c r="K3941" t="s">
        <v>5013</v>
      </c>
    </row>
    <row r="3942" spans="11:11">
      <c r="K3942" t="s">
        <v>5014</v>
      </c>
    </row>
    <row r="3943" spans="11:11">
      <c r="K3943" t="s">
        <v>5015</v>
      </c>
    </row>
    <row r="3944" spans="11:11">
      <c r="K3944" t="s">
        <v>5016</v>
      </c>
    </row>
    <row r="3945" spans="11:11">
      <c r="K3945" t="s">
        <v>5017</v>
      </c>
    </row>
    <row r="3946" spans="11:11">
      <c r="K3946" t="s">
        <v>5018</v>
      </c>
    </row>
    <row r="3947" spans="11:11">
      <c r="K3947" t="s">
        <v>5019</v>
      </c>
    </row>
    <row r="3948" spans="11:11">
      <c r="K3948" t="s">
        <v>5020</v>
      </c>
    </row>
    <row r="3949" spans="11:11">
      <c r="K3949" t="s">
        <v>5021</v>
      </c>
    </row>
    <row r="3950" spans="11:11">
      <c r="K3950" t="s">
        <v>5022</v>
      </c>
    </row>
    <row r="3951" spans="11:11">
      <c r="K3951" t="s">
        <v>5023</v>
      </c>
    </row>
    <row r="3952" spans="11:11">
      <c r="K3952" t="s">
        <v>5024</v>
      </c>
    </row>
    <row r="3953" spans="11:11">
      <c r="K3953" t="s">
        <v>5025</v>
      </c>
    </row>
    <row r="3954" spans="11:11">
      <c r="K3954" t="s">
        <v>5026</v>
      </c>
    </row>
    <row r="3955" spans="11:11">
      <c r="K3955" t="s">
        <v>5027</v>
      </c>
    </row>
    <row r="3956" spans="11:11">
      <c r="K3956" t="s">
        <v>5028</v>
      </c>
    </row>
    <row r="3957" spans="11:11">
      <c r="K3957" t="s">
        <v>5029</v>
      </c>
    </row>
    <row r="3958" spans="11:11">
      <c r="K3958" t="s">
        <v>5030</v>
      </c>
    </row>
    <row r="3959" spans="11:11">
      <c r="K3959" t="s">
        <v>5031</v>
      </c>
    </row>
    <row r="3960" spans="11:11">
      <c r="K3960" t="s">
        <v>5032</v>
      </c>
    </row>
    <row r="3961" spans="11:11">
      <c r="K3961" t="s">
        <v>5033</v>
      </c>
    </row>
    <row r="3962" spans="11:11">
      <c r="K3962" t="s">
        <v>5034</v>
      </c>
    </row>
    <row r="3963" spans="11:11">
      <c r="K3963" t="s">
        <v>5035</v>
      </c>
    </row>
    <row r="3964" spans="11:11">
      <c r="K3964" t="s">
        <v>5036</v>
      </c>
    </row>
    <row r="3965" spans="11:11">
      <c r="K3965" t="s">
        <v>5037</v>
      </c>
    </row>
    <row r="3966" spans="11:11">
      <c r="K3966" t="s">
        <v>5038</v>
      </c>
    </row>
    <row r="3967" spans="11:11">
      <c r="K3967" t="s">
        <v>5039</v>
      </c>
    </row>
    <row r="3968" spans="11:11">
      <c r="K3968" t="s">
        <v>5040</v>
      </c>
    </row>
    <row r="3969" spans="11:11">
      <c r="K3969" t="s">
        <v>5041</v>
      </c>
    </row>
    <row r="3970" spans="11:11">
      <c r="K3970" t="s">
        <v>5042</v>
      </c>
    </row>
    <row r="3971" spans="11:11">
      <c r="K3971" t="s">
        <v>5043</v>
      </c>
    </row>
    <row r="3972" spans="11:11">
      <c r="K3972" t="s">
        <v>5044</v>
      </c>
    </row>
    <row r="3973" spans="11:11">
      <c r="K3973" t="s">
        <v>5045</v>
      </c>
    </row>
    <row r="3974" spans="11:11">
      <c r="K3974" t="s">
        <v>5046</v>
      </c>
    </row>
    <row r="3975" spans="11:11">
      <c r="K3975" t="s">
        <v>5047</v>
      </c>
    </row>
    <row r="3976" spans="11:11">
      <c r="K3976" t="s">
        <v>5048</v>
      </c>
    </row>
    <row r="3977" spans="11:11">
      <c r="K3977" t="s">
        <v>5049</v>
      </c>
    </row>
    <row r="3978" spans="11:11">
      <c r="K3978" t="s">
        <v>5050</v>
      </c>
    </row>
    <row r="3979" spans="11:11">
      <c r="K3979" t="s">
        <v>5051</v>
      </c>
    </row>
    <row r="3980" spans="11:11">
      <c r="K3980" t="s">
        <v>5052</v>
      </c>
    </row>
    <row r="3981" spans="11:11">
      <c r="K3981" t="s">
        <v>5053</v>
      </c>
    </row>
    <row r="3982" spans="11:11">
      <c r="K3982" t="s">
        <v>5054</v>
      </c>
    </row>
    <row r="3983" spans="11:11">
      <c r="K3983" t="s">
        <v>5055</v>
      </c>
    </row>
    <row r="3984" spans="11:11">
      <c r="K3984" t="s">
        <v>5056</v>
      </c>
    </row>
    <row r="3985" spans="11:11">
      <c r="K3985" t="s">
        <v>5057</v>
      </c>
    </row>
    <row r="3986" spans="11:11">
      <c r="K3986" t="s">
        <v>5058</v>
      </c>
    </row>
    <row r="3987" spans="11:11">
      <c r="K3987" t="s">
        <v>5059</v>
      </c>
    </row>
    <row r="3988" spans="11:11">
      <c r="K3988" t="s">
        <v>5060</v>
      </c>
    </row>
    <row r="3989" spans="11:11">
      <c r="K3989" t="s">
        <v>5061</v>
      </c>
    </row>
    <row r="3990" spans="11:11">
      <c r="K3990" t="s">
        <v>5062</v>
      </c>
    </row>
    <row r="3991" spans="11:11">
      <c r="K3991" t="s">
        <v>5063</v>
      </c>
    </row>
    <row r="3992" spans="11:11">
      <c r="K3992" t="s">
        <v>5064</v>
      </c>
    </row>
    <row r="3993" spans="11:11">
      <c r="K3993" t="s">
        <v>5065</v>
      </c>
    </row>
    <row r="3994" spans="11:11">
      <c r="K3994" t="s">
        <v>5066</v>
      </c>
    </row>
    <row r="3995" spans="11:11">
      <c r="K3995" t="s">
        <v>5067</v>
      </c>
    </row>
    <row r="3996" spans="11:11">
      <c r="K3996" t="s">
        <v>5068</v>
      </c>
    </row>
    <row r="3997" spans="11:11">
      <c r="K3997" t="s">
        <v>5069</v>
      </c>
    </row>
    <row r="3998" spans="11:11">
      <c r="K3998" t="s">
        <v>5070</v>
      </c>
    </row>
    <row r="3999" spans="11:11">
      <c r="K3999" t="s">
        <v>5071</v>
      </c>
    </row>
    <row r="4000" spans="11:11">
      <c r="K4000" t="s">
        <v>5072</v>
      </c>
    </row>
    <row r="4001" spans="11:11">
      <c r="K4001" t="s">
        <v>5073</v>
      </c>
    </row>
    <row r="4002" spans="11:11">
      <c r="K4002" t="s">
        <v>5074</v>
      </c>
    </row>
    <row r="4003" spans="11:11">
      <c r="K4003" t="s">
        <v>5075</v>
      </c>
    </row>
    <row r="4004" spans="11:11">
      <c r="K4004" t="s">
        <v>5076</v>
      </c>
    </row>
    <row r="4005" spans="11:11">
      <c r="K4005" t="s">
        <v>5077</v>
      </c>
    </row>
    <row r="4006" spans="11:11">
      <c r="K4006" t="s">
        <v>5078</v>
      </c>
    </row>
    <row r="4007" spans="11:11">
      <c r="K4007" t="s">
        <v>5079</v>
      </c>
    </row>
    <row r="4008" spans="11:11">
      <c r="K4008" t="s">
        <v>5080</v>
      </c>
    </row>
    <row r="4009" spans="11:11">
      <c r="K4009" t="s">
        <v>5081</v>
      </c>
    </row>
    <row r="4010" spans="11:11">
      <c r="K4010" t="s">
        <v>5082</v>
      </c>
    </row>
    <row r="4011" spans="11:11">
      <c r="K4011" t="s">
        <v>5083</v>
      </c>
    </row>
    <row r="4012" spans="11:11">
      <c r="K4012" t="s">
        <v>5084</v>
      </c>
    </row>
    <row r="4013" spans="11:11">
      <c r="K4013" t="s">
        <v>5085</v>
      </c>
    </row>
    <row r="4014" spans="11:11">
      <c r="K4014" t="s">
        <v>5086</v>
      </c>
    </row>
    <row r="4015" spans="11:11">
      <c r="K4015" t="s">
        <v>5087</v>
      </c>
    </row>
    <row r="4016" spans="11:11">
      <c r="K4016" t="s">
        <v>5088</v>
      </c>
    </row>
    <row r="4017" spans="11:11">
      <c r="K4017" t="s">
        <v>5089</v>
      </c>
    </row>
    <row r="4018" spans="11:11">
      <c r="K4018" t="s">
        <v>5090</v>
      </c>
    </row>
    <row r="4019" spans="11:11">
      <c r="K4019" t="s">
        <v>5091</v>
      </c>
    </row>
    <row r="4020" spans="11:11">
      <c r="K4020" t="s">
        <v>5092</v>
      </c>
    </row>
    <row r="4021" spans="11:11">
      <c r="K4021" t="s">
        <v>5093</v>
      </c>
    </row>
    <row r="4022" spans="11:11">
      <c r="K4022" t="s">
        <v>5094</v>
      </c>
    </row>
    <row r="4023" spans="11:11">
      <c r="K4023" t="s">
        <v>5095</v>
      </c>
    </row>
    <row r="4024" spans="11:11">
      <c r="K4024" t="s">
        <v>5096</v>
      </c>
    </row>
    <row r="4025" spans="11:11">
      <c r="K4025" t="s">
        <v>5097</v>
      </c>
    </row>
    <row r="4026" spans="11:11">
      <c r="K4026" t="s">
        <v>5098</v>
      </c>
    </row>
    <row r="4027" spans="11:11">
      <c r="K4027" t="s">
        <v>5099</v>
      </c>
    </row>
    <row r="4028" spans="11:11">
      <c r="K4028" t="s">
        <v>5100</v>
      </c>
    </row>
    <row r="4029" spans="11:11">
      <c r="K4029" t="s">
        <v>5101</v>
      </c>
    </row>
    <row r="4030" spans="11:11">
      <c r="K4030" t="s">
        <v>5102</v>
      </c>
    </row>
    <row r="4031" spans="11:11">
      <c r="K4031" t="s">
        <v>5103</v>
      </c>
    </row>
    <row r="4032" spans="11:11">
      <c r="K4032" t="s">
        <v>5104</v>
      </c>
    </row>
    <row r="4033" spans="11:11">
      <c r="K4033" t="s">
        <v>5105</v>
      </c>
    </row>
    <row r="4034" spans="11:11">
      <c r="K4034" t="s">
        <v>5106</v>
      </c>
    </row>
    <row r="4035" spans="11:11">
      <c r="K4035" t="s">
        <v>5107</v>
      </c>
    </row>
    <row r="4036" spans="11:11">
      <c r="K4036" t="s">
        <v>5108</v>
      </c>
    </row>
    <row r="4037" spans="11:11">
      <c r="K4037" t="s">
        <v>5109</v>
      </c>
    </row>
    <row r="4038" spans="11:11">
      <c r="K4038" t="s">
        <v>5110</v>
      </c>
    </row>
    <row r="4039" spans="11:11">
      <c r="K4039" t="s">
        <v>5111</v>
      </c>
    </row>
    <row r="4040" spans="11:11">
      <c r="K4040" t="s">
        <v>5112</v>
      </c>
    </row>
    <row r="4041" spans="11:11">
      <c r="K4041" t="s">
        <v>5113</v>
      </c>
    </row>
    <row r="4042" spans="11:11">
      <c r="K4042" t="s">
        <v>5114</v>
      </c>
    </row>
    <row r="4043" spans="11:11">
      <c r="K4043" t="s">
        <v>5115</v>
      </c>
    </row>
    <row r="4044" spans="11:11">
      <c r="K4044" t="s">
        <v>5116</v>
      </c>
    </row>
    <row r="4045" spans="11:11">
      <c r="K4045" t="s">
        <v>5117</v>
      </c>
    </row>
    <row r="4046" spans="11:11">
      <c r="K4046" t="s">
        <v>5118</v>
      </c>
    </row>
    <row r="4047" spans="11:11">
      <c r="K4047" t="s">
        <v>5119</v>
      </c>
    </row>
    <row r="4048" spans="11:11">
      <c r="K4048" t="s">
        <v>5120</v>
      </c>
    </row>
    <row r="4049" spans="11:11">
      <c r="K4049" t="s">
        <v>5121</v>
      </c>
    </row>
    <row r="4050" spans="11:11">
      <c r="K4050" t="s">
        <v>5122</v>
      </c>
    </row>
    <row r="4051" spans="11:11">
      <c r="K4051" t="s">
        <v>5123</v>
      </c>
    </row>
    <row r="4052" spans="11:11">
      <c r="K4052" t="s">
        <v>5124</v>
      </c>
    </row>
    <row r="4053" spans="11:11">
      <c r="K4053" t="s">
        <v>5125</v>
      </c>
    </row>
    <row r="4054" spans="11:11">
      <c r="K4054" t="s">
        <v>5126</v>
      </c>
    </row>
    <row r="4055" spans="11:11">
      <c r="K4055" t="s">
        <v>17167</v>
      </c>
    </row>
    <row r="4056" spans="11:11">
      <c r="K4056" t="s">
        <v>17168</v>
      </c>
    </row>
    <row r="4057" spans="11:11">
      <c r="K4057" t="s">
        <v>5127</v>
      </c>
    </row>
    <row r="4058" spans="11:11">
      <c r="K4058" t="s">
        <v>5128</v>
      </c>
    </row>
    <row r="4059" spans="11:11">
      <c r="K4059" t="s">
        <v>5129</v>
      </c>
    </row>
    <row r="4060" spans="11:11">
      <c r="K4060" t="s">
        <v>5130</v>
      </c>
    </row>
    <row r="4061" spans="11:11">
      <c r="K4061" t="s">
        <v>5131</v>
      </c>
    </row>
    <row r="4062" spans="11:11">
      <c r="K4062" t="s">
        <v>5132</v>
      </c>
    </row>
    <row r="4063" spans="11:11">
      <c r="K4063" t="s">
        <v>5133</v>
      </c>
    </row>
    <row r="4064" spans="11:11">
      <c r="K4064" t="s">
        <v>5134</v>
      </c>
    </row>
    <row r="4065" spans="11:11">
      <c r="K4065" t="s">
        <v>5135</v>
      </c>
    </row>
    <row r="4066" spans="11:11">
      <c r="K4066" t="s">
        <v>5136</v>
      </c>
    </row>
    <row r="4067" spans="11:11">
      <c r="K4067" t="s">
        <v>5137</v>
      </c>
    </row>
    <row r="4068" spans="11:11">
      <c r="K4068" t="s">
        <v>5138</v>
      </c>
    </row>
    <row r="4069" spans="11:11">
      <c r="K4069" t="s">
        <v>5139</v>
      </c>
    </row>
    <row r="4070" spans="11:11">
      <c r="K4070" t="s">
        <v>5140</v>
      </c>
    </row>
    <row r="4071" spans="11:11">
      <c r="K4071" t="s">
        <v>5141</v>
      </c>
    </row>
    <row r="4072" spans="11:11">
      <c r="K4072" t="s">
        <v>5142</v>
      </c>
    </row>
    <row r="4073" spans="11:11">
      <c r="K4073" t="s">
        <v>5143</v>
      </c>
    </row>
    <row r="4074" spans="11:11">
      <c r="K4074" t="s">
        <v>5144</v>
      </c>
    </row>
    <row r="4075" spans="11:11">
      <c r="K4075" t="s">
        <v>5145</v>
      </c>
    </row>
    <row r="4076" spans="11:11">
      <c r="K4076" t="s">
        <v>5146</v>
      </c>
    </row>
    <row r="4077" spans="11:11">
      <c r="K4077" t="s">
        <v>5147</v>
      </c>
    </row>
    <row r="4078" spans="11:11">
      <c r="K4078" t="s">
        <v>5148</v>
      </c>
    </row>
    <row r="4079" spans="11:11">
      <c r="K4079" t="s">
        <v>5149</v>
      </c>
    </row>
    <row r="4080" spans="11:11">
      <c r="K4080" t="s">
        <v>5150</v>
      </c>
    </row>
    <row r="4081" spans="11:11">
      <c r="K4081" t="s">
        <v>5151</v>
      </c>
    </row>
    <row r="4082" spans="11:11">
      <c r="K4082" t="s">
        <v>5152</v>
      </c>
    </row>
    <row r="4083" spans="11:11">
      <c r="K4083" t="s">
        <v>5153</v>
      </c>
    </row>
    <row r="4084" spans="11:11">
      <c r="K4084" t="s">
        <v>5154</v>
      </c>
    </row>
    <row r="4085" spans="11:11">
      <c r="K4085" t="s">
        <v>5155</v>
      </c>
    </row>
    <row r="4086" spans="11:11">
      <c r="K4086" t="s">
        <v>5156</v>
      </c>
    </row>
    <row r="4087" spans="11:11">
      <c r="K4087" t="s">
        <v>5157</v>
      </c>
    </row>
    <row r="4088" spans="11:11">
      <c r="K4088" t="s">
        <v>5158</v>
      </c>
    </row>
    <row r="4089" spans="11:11">
      <c r="K4089" t="s">
        <v>5159</v>
      </c>
    </row>
    <row r="4090" spans="11:11">
      <c r="K4090" t="s">
        <v>5160</v>
      </c>
    </row>
    <row r="4091" spans="11:11">
      <c r="K4091" t="s">
        <v>5161</v>
      </c>
    </row>
    <row r="4092" spans="11:11">
      <c r="K4092" t="s">
        <v>5162</v>
      </c>
    </row>
    <row r="4093" spans="11:11">
      <c r="K4093" t="s">
        <v>5163</v>
      </c>
    </row>
    <row r="4094" spans="11:11">
      <c r="K4094" t="s">
        <v>5164</v>
      </c>
    </row>
    <row r="4095" spans="11:11">
      <c r="K4095" t="s">
        <v>5165</v>
      </c>
    </row>
    <row r="4096" spans="11:11">
      <c r="K4096" t="s">
        <v>5166</v>
      </c>
    </row>
    <row r="4097" spans="11:11">
      <c r="K4097" t="s">
        <v>5167</v>
      </c>
    </row>
    <row r="4098" spans="11:11">
      <c r="K4098" t="s">
        <v>5168</v>
      </c>
    </row>
    <row r="4099" spans="11:11">
      <c r="K4099" t="s">
        <v>5169</v>
      </c>
    </row>
    <row r="4100" spans="11:11">
      <c r="K4100" t="s">
        <v>5170</v>
      </c>
    </row>
    <row r="4101" spans="11:11">
      <c r="K4101" t="s">
        <v>5171</v>
      </c>
    </row>
    <row r="4102" spans="11:11">
      <c r="K4102" t="s">
        <v>5172</v>
      </c>
    </row>
    <row r="4103" spans="11:11">
      <c r="K4103" t="s">
        <v>5173</v>
      </c>
    </row>
    <row r="4104" spans="11:11">
      <c r="K4104" t="s">
        <v>5174</v>
      </c>
    </row>
    <row r="4105" spans="11:11">
      <c r="K4105" t="s">
        <v>5175</v>
      </c>
    </row>
    <row r="4106" spans="11:11">
      <c r="K4106" t="s">
        <v>5176</v>
      </c>
    </row>
    <row r="4107" spans="11:11">
      <c r="K4107" t="s">
        <v>5177</v>
      </c>
    </row>
    <row r="4108" spans="11:11">
      <c r="K4108" t="s">
        <v>5178</v>
      </c>
    </row>
    <row r="4109" spans="11:11">
      <c r="K4109" t="s">
        <v>5179</v>
      </c>
    </row>
    <row r="4110" spans="11:11">
      <c r="K4110" t="s">
        <v>5180</v>
      </c>
    </row>
    <row r="4111" spans="11:11">
      <c r="K4111" t="s">
        <v>5181</v>
      </c>
    </row>
    <row r="4112" spans="11:11">
      <c r="K4112" t="s">
        <v>5182</v>
      </c>
    </row>
    <row r="4113" spans="11:11">
      <c r="K4113" t="s">
        <v>5183</v>
      </c>
    </row>
    <row r="4114" spans="11:11">
      <c r="K4114" t="s">
        <v>5184</v>
      </c>
    </row>
    <row r="4115" spans="11:11">
      <c r="K4115" t="s">
        <v>5185</v>
      </c>
    </row>
    <row r="4116" spans="11:11">
      <c r="K4116" t="s">
        <v>5186</v>
      </c>
    </row>
    <row r="4117" spans="11:11">
      <c r="K4117" t="s">
        <v>5187</v>
      </c>
    </row>
    <row r="4118" spans="11:11">
      <c r="K4118" t="s">
        <v>5188</v>
      </c>
    </row>
    <row r="4119" spans="11:11">
      <c r="K4119" t="s">
        <v>5189</v>
      </c>
    </row>
    <row r="4120" spans="11:11">
      <c r="K4120" t="s">
        <v>5190</v>
      </c>
    </row>
    <row r="4121" spans="11:11">
      <c r="K4121" t="s">
        <v>5191</v>
      </c>
    </row>
    <row r="4122" spans="11:11">
      <c r="K4122" t="s">
        <v>5192</v>
      </c>
    </row>
    <row r="4123" spans="11:11">
      <c r="K4123" t="s">
        <v>5193</v>
      </c>
    </row>
    <row r="4124" spans="11:11">
      <c r="K4124" t="s">
        <v>5194</v>
      </c>
    </row>
    <row r="4125" spans="11:11">
      <c r="K4125" t="s">
        <v>5195</v>
      </c>
    </row>
    <row r="4126" spans="11:11">
      <c r="K4126" t="s">
        <v>5196</v>
      </c>
    </row>
    <row r="4127" spans="11:11">
      <c r="K4127" t="s">
        <v>5197</v>
      </c>
    </row>
    <row r="4128" spans="11:11">
      <c r="K4128" t="s">
        <v>5198</v>
      </c>
    </row>
    <row r="4129" spans="11:11">
      <c r="K4129" t="s">
        <v>5199</v>
      </c>
    </row>
    <row r="4130" spans="11:11">
      <c r="K4130" t="s">
        <v>5200</v>
      </c>
    </row>
    <row r="4131" spans="11:11">
      <c r="K4131" t="s">
        <v>5201</v>
      </c>
    </row>
    <row r="4132" spans="11:11">
      <c r="K4132" t="s">
        <v>5202</v>
      </c>
    </row>
    <row r="4133" spans="11:11">
      <c r="K4133" t="s">
        <v>5203</v>
      </c>
    </row>
    <row r="4134" spans="11:11">
      <c r="K4134" t="s">
        <v>5204</v>
      </c>
    </row>
    <row r="4135" spans="11:11">
      <c r="K4135" t="s">
        <v>5205</v>
      </c>
    </row>
    <row r="4136" spans="11:11">
      <c r="K4136" t="s">
        <v>5206</v>
      </c>
    </row>
    <row r="4137" spans="11:11">
      <c r="K4137" t="s">
        <v>5207</v>
      </c>
    </row>
    <row r="4138" spans="11:11">
      <c r="K4138" t="s">
        <v>5208</v>
      </c>
    </row>
    <row r="4139" spans="11:11">
      <c r="K4139" t="s">
        <v>5209</v>
      </c>
    </row>
    <row r="4140" spans="11:11">
      <c r="K4140" t="s">
        <v>5210</v>
      </c>
    </row>
    <row r="4141" spans="11:11">
      <c r="K4141" t="s">
        <v>5211</v>
      </c>
    </row>
    <row r="4142" spans="11:11">
      <c r="K4142" t="s">
        <v>5212</v>
      </c>
    </row>
    <row r="4143" spans="11:11">
      <c r="K4143" t="s">
        <v>5213</v>
      </c>
    </row>
    <row r="4144" spans="11:11">
      <c r="K4144" t="s">
        <v>5214</v>
      </c>
    </row>
    <row r="4145" spans="11:11">
      <c r="K4145" t="s">
        <v>5215</v>
      </c>
    </row>
    <row r="4146" spans="11:11">
      <c r="K4146" t="s">
        <v>5216</v>
      </c>
    </row>
    <row r="4147" spans="11:11">
      <c r="K4147" t="s">
        <v>5217</v>
      </c>
    </row>
    <row r="4148" spans="11:11">
      <c r="K4148" t="s">
        <v>5218</v>
      </c>
    </row>
    <row r="4149" spans="11:11">
      <c r="K4149" t="s">
        <v>5219</v>
      </c>
    </row>
    <row r="4150" spans="11:11">
      <c r="K4150" t="s">
        <v>5220</v>
      </c>
    </row>
    <row r="4151" spans="11:11">
      <c r="K4151" t="s">
        <v>5221</v>
      </c>
    </row>
    <row r="4152" spans="11:11">
      <c r="K4152" t="s">
        <v>5222</v>
      </c>
    </row>
    <row r="4153" spans="11:11">
      <c r="K4153" t="s">
        <v>5223</v>
      </c>
    </row>
    <row r="4154" spans="11:11">
      <c r="K4154" t="s">
        <v>5224</v>
      </c>
    </row>
    <row r="4155" spans="11:11">
      <c r="K4155" t="s">
        <v>5225</v>
      </c>
    </row>
    <row r="4156" spans="11:11">
      <c r="K4156" t="s">
        <v>5226</v>
      </c>
    </row>
    <row r="4157" spans="11:11">
      <c r="K4157" t="s">
        <v>5227</v>
      </c>
    </row>
    <row r="4158" spans="11:11">
      <c r="K4158" t="s">
        <v>5228</v>
      </c>
    </row>
    <row r="4159" spans="11:11">
      <c r="K4159" t="s">
        <v>5229</v>
      </c>
    </row>
    <row r="4160" spans="11:11">
      <c r="K4160" t="s">
        <v>5230</v>
      </c>
    </row>
    <row r="4161" spans="11:11">
      <c r="K4161" t="s">
        <v>5231</v>
      </c>
    </row>
    <row r="4162" spans="11:11">
      <c r="K4162" t="s">
        <v>5232</v>
      </c>
    </row>
    <row r="4163" spans="11:11">
      <c r="K4163" t="s">
        <v>5233</v>
      </c>
    </row>
    <row r="4164" spans="11:11">
      <c r="K4164" t="s">
        <v>5234</v>
      </c>
    </row>
    <row r="4165" spans="11:11">
      <c r="K4165" t="s">
        <v>5235</v>
      </c>
    </row>
    <row r="4166" spans="11:11">
      <c r="K4166" t="s">
        <v>5236</v>
      </c>
    </row>
    <row r="4167" spans="11:11">
      <c r="K4167" t="s">
        <v>5237</v>
      </c>
    </row>
    <row r="4168" spans="11:11">
      <c r="K4168" t="s">
        <v>5238</v>
      </c>
    </row>
    <row r="4169" spans="11:11">
      <c r="K4169" t="s">
        <v>5239</v>
      </c>
    </row>
    <row r="4170" spans="11:11">
      <c r="K4170" t="s">
        <v>5240</v>
      </c>
    </row>
    <row r="4171" spans="11:11">
      <c r="K4171" t="s">
        <v>5241</v>
      </c>
    </row>
    <row r="4172" spans="11:11">
      <c r="K4172" t="s">
        <v>5242</v>
      </c>
    </row>
    <row r="4173" spans="11:11">
      <c r="K4173" t="s">
        <v>5243</v>
      </c>
    </row>
    <row r="4174" spans="11:11">
      <c r="K4174" t="s">
        <v>5244</v>
      </c>
    </row>
    <row r="4175" spans="11:11">
      <c r="K4175" t="s">
        <v>5245</v>
      </c>
    </row>
    <row r="4176" spans="11:11">
      <c r="K4176" t="s">
        <v>5246</v>
      </c>
    </row>
    <row r="4177" spans="11:11">
      <c r="K4177" t="s">
        <v>5247</v>
      </c>
    </row>
    <row r="4178" spans="11:11">
      <c r="K4178" t="s">
        <v>5248</v>
      </c>
    </row>
    <row r="4179" spans="11:11">
      <c r="K4179" t="s">
        <v>5249</v>
      </c>
    </row>
    <row r="4180" spans="11:11">
      <c r="K4180" t="s">
        <v>5250</v>
      </c>
    </row>
    <row r="4181" spans="11:11">
      <c r="K4181" t="s">
        <v>5251</v>
      </c>
    </row>
    <row r="4182" spans="11:11">
      <c r="K4182" t="s">
        <v>5252</v>
      </c>
    </row>
    <row r="4183" spans="11:11">
      <c r="K4183" t="s">
        <v>5253</v>
      </c>
    </row>
    <row r="4184" spans="11:11">
      <c r="K4184" t="s">
        <v>5254</v>
      </c>
    </row>
    <row r="4185" spans="11:11">
      <c r="K4185" t="s">
        <v>5255</v>
      </c>
    </row>
    <row r="4186" spans="11:11">
      <c r="K4186" t="s">
        <v>5256</v>
      </c>
    </row>
    <row r="4187" spans="11:11">
      <c r="K4187" t="s">
        <v>5257</v>
      </c>
    </row>
    <row r="4188" spans="11:11">
      <c r="K4188" t="s">
        <v>5258</v>
      </c>
    </row>
    <row r="4189" spans="11:11">
      <c r="K4189" t="s">
        <v>5259</v>
      </c>
    </row>
    <row r="4190" spans="11:11">
      <c r="K4190" t="s">
        <v>5260</v>
      </c>
    </row>
    <row r="4191" spans="11:11">
      <c r="K4191" t="s">
        <v>5261</v>
      </c>
    </row>
    <row r="4192" spans="11:11">
      <c r="K4192" t="s">
        <v>5262</v>
      </c>
    </row>
    <row r="4193" spans="11:11">
      <c r="K4193" t="s">
        <v>5263</v>
      </c>
    </row>
    <row r="4194" spans="11:11">
      <c r="K4194" t="s">
        <v>5264</v>
      </c>
    </row>
    <row r="4195" spans="11:11">
      <c r="K4195" t="s">
        <v>5265</v>
      </c>
    </row>
    <row r="4196" spans="11:11">
      <c r="K4196" t="s">
        <v>5266</v>
      </c>
    </row>
    <row r="4197" spans="11:11">
      <c r="K4197" t="s">
        <v>5267</v>
      </c>
    </row>
    <row r="4198" spans="11:11">
      <c r="K4198" t="s">
        <v>5268</v>
      </c>
    </row>
    <row r="4199" spans="11:11">
      <c r="K4199" t="s">
        <v>5269</v>
      </c>
    </row>
    <row r="4200" spans="11:11">
      <c r="K4200" t="s">
        <v>5270</v>
      </c>
    </row>
    <row r="4201" spans="11:11">
      <c r="K4201" t="s">
        <v>5271</v>
      </c>
    </row>
    <row r="4202" spans="11:11">
      <c r="K4202" t="s">
        <v>5272</v>
      </c>
    </row>
    <row r="4203" spans="11:11">
      <c r="K4203" t="s">
        <v>5273</v>
      </c>
    </row>
    <row r="4204" spans="11:11">
      <c r="K4204" t="s">
        <v>5274</v>
      </c>
    </row>
    <row r="4205" spans="11:11">
      <c r="K4205" t="s">
        <v>5275</v>
      </c>
    </row>
    <row r="4206" spans="11:11">
      <c r="K4206" t="s">
        <v>5276</v>
      </c>
    </row>
    <row r="4207" spans="11:11">
      <c r="K4207" t="s">
        <v>5277</v>
      </c>
    </row>
    <row r="4208" spans="11:11">
      <c r="K4208" t="s">
        <v>5278</v>
      </c>
    </row>
    <row r="4209" spans="11:11">
      <c r="K4209" t="s">
        <v>5279</v>
      </c>
    </row>
    <row r="4210" spans="11:11">
      <c r="K4210" t="s">
        <v>5280</v>
      </c>
    </row>
    <row r="4211" spans="11:11">
      <c r="K4211" t="s">
        <v>5281</v>
      </c>
    </row>
    <row r="4212" spans="11:11">
      <c r="K4212" t="s">
        <v>5282</v>
      </c>
    </row>
    <row r="4213" spans="11:11">
      <c r="K4213" t="s">
        <v>5283</v>
      </c>
    </row>
    <row r="4214" spans="11:11">
      <c r="K4214" t="s">
        <v>5284</v>
      </c>
    </row>
    <row r="4215" spans="11:11">
      <c r="K4215" t="s">
        <v>5285</v>
      </c>
    </row>
    <row r="4216" spans="11:11">
      <c r="K4216" t="s">
        <v>5286</v>
      </c>
    </row>
    <row r="4217" spans="11:11">
      <c r="K4217" t="s">
        <v>5287</v>
      </c>
    </row>
    <row r="4218" spans="11:11">
      <c r="K4218" t="s">
        <v>5288</v>
      </c>
    </row>
    <row r="4219" spans="11:11">
      <c r="K4219" t="s">
        <v>5289</v>
      </c>
    </row>
    <row r="4220" spans="11:11">
      <c r="K4220" t="s">
        <v>5290</v>
      </c>
    </row>
    <row r="4221" spans="11:11">
      <c r="K4221" t="s">
        <v>5291</v>
      </c>
    </row>
    <row r="4222" spans="11:11">
      <c r="K4222" t="s">
        <v>5292</v>
      </c>
    </row>
    <row r="4223" spans="11:11">
      <c r="K4223" t="s">
        <v>5293</v>
      </c>
    </row>
    <row r="4224" spans="11:11">
      <c r="K4224" t="s">
        <v>5294</v>
      </c>
    </row>
    <row r="4225" spans="11:11">
      <c r="K4225" t="s">
        <v>5295</v>
      </c>
    </row>
    <row r="4226" spans="11:11">
      <c r="K4226" t="s">
        <v>5296</v>
      </c>
    </row>
    <row r="4227" spans="11:11">
      <c r="K4227" t="s">
        <v>5297</v>
      </c>
    </row>
    <row r="4228" spans="11:11">
      <c r="K4228" t="s">
        <v>5298</v>
      </c>
    </row>
    <row r="4229" spans="11:11">
      <c r="K4229" t="s">
        <v>5299</v>
      </c>
    </row>
    <row r="4230" spans="11:11">
      <c r="K4230" t="s">
        <v>5300</v>
      </c>
    </row>
    <row r="4231" spans="11:11">
      <c r="K4231" t="s">
        <v>5301</v>
      </c>
    </row>
    <row r="4232" spans="11:11">
      <c r="K4232" t="s">
        <v>5302</v>
      </c>
    </row>
    <row r="4233" spans="11:11">
      <c r="K4233" t="s">
        <v>5303</v>
      </c>
    </row>
    <row r="4234" spans="11:11">
      <c r="K4234" t="s">
        <v>5304</v>
      </c>
    </row>
    <row r="4235" spans="11:11">
      <c r="K4235" t="s">
        <v>5305</v>
      </c>
    </row>
    <row r="4236" spans="11:11">
      <c r="K4236" t="s">
        <v>5306</v>
      </c>
    </row>
    <row r="4237" spans="11:11">
      <c r="K4237" t="s">
        <v>5307</v>
      </c>
    </row>
    <row r="4238" spans="11:11">
      <c r="K4238" t="s">
        <v>5308</v>
      </c>
    </row>
    <row r="4239" spans="11:11">
      <c r="K4239" t="s">
        <v>5309</v>
      </c>
    </row>
    <row r="4240" spans="11:11">
      <c r="K4240" t="s">
        <v>5310</v>
      </c>
    </row>
    <row r="4241" spans="11:11">
      <c r="K4241" t="s">
        <v>5311</v>
      </c>
    </row>
    <row r="4242" spans="11:11">
      <c r="K4242" t="s">
        <v>5312</v>
      </c>
    </row>
    <row r="4243" spans="11:11">
      <c r="K4243" t="s">
        <v>5313</v>
      </c>
    </row>
    <row r="4244" spans="11:11">
      <c r="K4244" t="s">
        <v>5314</v>
      </c>
    </row>
    <row r="4245" spans="11:11">
      <c r="K4245" t="s">
        <v>5315</v>
      </c>
    </row>
    <row r="4246" spans="11:11">
      <c r="K4246" t="s">
        <v>5316</v>
      </c>
    </row>
    <row r="4247" spans="11:11">
      <c r="K4247" t="s">
        <v>5317</v>
      </c>
    </row>
    <row r="4248" spans="11:11">
      <c r="K4248" t="s">
        <v>5318</v>
      </c>
    </row>
    <row r="4249" spans="11:11">
      <c r="K4249" t="s">
        <v>5319</v>
      </c>
    </row>
    <row r="4250" spans="11:11">
      <c r="K4250" t="s">
        <v>5320</v>
      </c>
    </row>
    <row r="4251" spans="11:11">
      <c r="K4251" t="s">
        <v>5321</v>
      </c>
    </row>
    <row r="4252" spans="11:11">
      <c r="K4252" t="s">
        <v>5322</v>
      </c>
    </row>
    <row r="4253" spans="11:11">
      <c r="K4253" t="s">
        <v>5323</v>
      </c>
    </row>
    <row r="4254" spans="11:11">
      <c r="K4254" t="s">
        <v>5324</v>
      </c>
    </row>
    <row r="4255" spans="11:11">
      <c r="K4255" t="s">
        <v>5325</v>
      </c>
    </row>
    <row r="4256" spans="11:11">
      <c r="K4256" t="s">
        <v>5326</v>
      </c>
    </row>
    <row r="4257" spans="11:11">
      <c r="K4257" t="s">
        <v>5327</v>
      </c>
    </row>
    <row r="4258" spans="11:11">
      <c r="K4258" t="s">
        <v>5328</v>
      </c>
    </row>
    <row r="4259" spans="11:11">
      <c r="K4259" t="s">
        <v>5329</v>
      </c>
    </row>
    <row r="4260" spans="11:11">
      <c r="K4260" t="s">
        <v>5330</v>
      </c>
    </row>
    <row r="4261" spans="11:11">
      <c r="K4261" t="s">
        <v>5331</v>
      </c>
    </row>
    <row r="4262" spans="11:11">
      <c r="K4262" t="s">
        <v>5332</v>
      </c>
    </row>
    <row r="4263" spans="11:11">
      <c r="K4263" t="s">
        <v>5333</v>
      </c>
    </row>
    <row r="4264" spans="11:11">
      <c r="K4264" t="s">
        <v>5334</v>
      </c>
    </row>
    <row r="4265" spans="11:11">
      <c r="K4265" t="s">
        <v>5335</v>
      </c>
    </row>
    <row r="4266" spans="11:11">
      <c r="K4266" t="s">
        <v>5336</v>
      </c>
    </row>
    <row r="4267" spans="11:11">
      <c r="K4267" t="s">
        <v>5337</v>
      </c>
    </row>
    <row r="4268" spans="11:11">
      <c r="K4268" t="s">
        <v>5338</v>
      </c>
    </row>
    <row r="4269" spans="11:11">
      <c r="K4269" t="s">
        <v>5339</v>
      </c>
    </row>
    <row r="4270" spans="11:11">
      <c r="K4270" t="s">
        <v>5340</v>
      </c>
    </row>
    <row r="4271" spans="11:11">
      <c r="K4271" t="s">
        <v>5341</v>
      </c>
    </row>
    <row r="4272" spans="11:11">
      <c r="K4272" t="s">
        <v>5342</v>
      </c>
    </row>
    <row r="4273" spans="11:11">
      <c r="K4273" t="s">
        <v>5343</v>
      </c>
    </row>
    <row r="4274" spans="11:11">
      <c r="K4274" t="s">
        <v>5344</v>
      </c>
    </row>
    <row r="4275" spans="11:11">
      <c r="K4275" t="s">
        <v>5345</v>
      </c>
    </row>
    <row r="4276" spans="11:11">
      <c r="K4276" t="s">
        <v>5346</v>
      </c>
    </row>
    <row r="4277" spans="11:11">
      <c r="K4277" t="s">
        <v>5347</v>
      </c>
    </row>
    <row r="4278" spans="11:11">
      <c r="K4278" t="s">
        <v>5348</v>
      </c>
    </row>
    <row r="4279" spans="11:11">
      <c r="K4279" t="s">
        <v>5349</v>
      </c>
    </row>
    <row r="4280" spans="11:11">
      <c r="K4280" t="s">
        <v>5350</v>
      </c>
    </row>
    <row r="4281" spans="11:11">
      <c r="K4281" t="s">
        <v>5351</v>
      </c>
    </row>
    <row r="4282" spans="11:11">
      <c r="K4282" t="s">
        <v>5352</v>
      </c>
    </row>
    <row r="4283" spans="11:11">
      <c r="K4283" t="s">
        <v>5353</v>
      </c>
    </row>
    <row r="4284" spans="11:11">
      <c r="K4284" t="s">
        <v>5354</v>
      </c>
    </row>
    <row r="4285" spans="11:11">
      <c r="K4285" t="s">
        <v>5355</v>
      </c>
    </row>
    <row r="4286" spans="11:11">
      <c r="K4286" t="s">
        <v>5356</v>
      </c>
    </row>
    <row r="4287" spans="11:11">
      <c r="K4287" t="s">
        <v>5357</v>
      </c>
    </row>
    <row r="4288" spans="11:11">
      <c r="K4288" t="s">
        <v>5358</v>
      </c>
    </row>
    <row r="4289" spans="11:11">
      <c r="K4289" t="s">
        <v>5359</v>
      </c>
    </row>
    <row r="4290" spans="11:11">
      <c r="K4290" t="s">
        <v>5360</v>
      </c>
    </row>
    <row r="4291" spans="11:11">
      <c r="K4291" t="s">
        <v>5361</v>
      </c>
    </row>
    <row r="4292" spans="11:11">
      <c r="K4292" t="s">
        <v>5362</v>
      </c>
    </row>
    <row r="4293" spans="11:11">
      <c r="K4293" t="s">
        <v>5363</v>
      </c>
    </row>
    <row r="4294" spans="11:11">
      <c r="K4294" t="s">
        <v>5364</v>
      </c>
    </row>
    <row r="4295" spans="11:11">
      <c r="K4295" t="s">
        <v>5365</v>
      </c>
    </row>
    <row r="4296" spans="11:11">
      <c r="K4296" t="s">
        <v>5366</v>
      </c>
    </row>
    <row r="4297" spans="11:11">
      <c r="K4297" t="s">
        <v>5367</v>
      </c>
    </row>
    <row r="4298" spans="11:11">
      <c r="K4298" t="s">
        <v>5368</v>
      </c>
    </row>
    <row r="4299" spans="11:11">
      <c r="K4299" t="s">
        <v>5369</v>
      </c>
    </row>
    <row r="4300" spans="11:11">
      <c r="K4300" t="s">
        <v>5370</v>
      </c>
    </row>
    <row r="4301" spans="11:11">
      <c r="K4301" t="s">
        <v>5371</v>
      </c>
    </row>
    <row r="4302" spans="11:11">
      <c r="K4302" t="s">
        <v>5372</v>
      </c>
    </row>
    <row r="4303" spans="11:11">
      <c r="K4303" t="s">
        <v>5373</v>
      </c>
    </row>
    <row r="4304" spans="11:11">
      <c r="K4304" t="s">
        <v>5374</v>
      </c>
    </row>
    <row r="4305" spans="11:11">
      <c r="K4305" t="s">
        <v>5375</v>
      </c>
    </row>
    <row r="4306" spans="11:11">
      <c r="K4306" t="s">
        <v>5376</v>
      </c>
    </row>
    <row r="4307" spans="11:11">
      <c r="K4307" t="s">
        <v>5377</v>
      </c>
    </row>
    <row r="4308" spans="11:11">
      <c r="K4308" t="s">
        <v>5378</v>
      </c>
    </row>
    <row r="4309" spans="11:11">
      <c r="K4309" t="s">
        <v>5379</v>
      </c>
    </row>
    <row r="4310" spans="11:11">
      <c r="K4310" t="s">
        <v>5380</v>
      </c>
    </row>
    <row r="4311" spans="11:11">
      <c r="K4311" t="s">
        <v>5381</v>
      </c>
    </row>
    <row r="4312" spans="11:11">
      <c r="K4312" t="s">
        <v>5382</v>
      </c>
    </row>
    <row r="4313" spans="11:11">
      <c r="K4313" t="s">
        <v>5383</v>
      </c>
    </row>
    <row r="4314" spans="11:11">
      <c r="K4314" t="s">
        <v>5384</v>
      </c>
    </row>
    <row r="4315" spans="11:11">
      <c r="K4315" t="s">
        <v>5385</v>
      </c>
    </row>
    <row r="4316" spans="11:11">
      <c r="K4316" t="s">
        <v>5386</v>
      </c>
    </row>
    <row r="4317" spans="11:11">
      <c r="K4317" t="s">
        <v>5387</v>
      </c>
    </row>
    <row r="4318" spans="11:11">
      <c r="K4318" t="s">
        <v>5388</v>
      </c>
    </row>
    <row r="4319" spans="11:11">
      <c r="K4319" t="s">
        <v>5389</v>
      </c>
    </row>
    <row r="4320" spans="11:11">
      <c r="K4320" t="s">
        <v>5390</v>
      </c>
    </row>
    <row r="4321" spans="11:11">
      <c r="K4321" t="s">
        <v>5391</v>
      </c>
    </row>
    <row r="4322" spans="11:11">
      <c r="K4322" t="s">
        <v>5392</v>
      </c>
    </row>
    <row r="4323" spans="11:11">
      <c r="K4323" t="s">
        <v>5393</v>
      </c>
    </row>
    <row r="4324" spans="11:11">
      <c r="K4324" t="s">
        <v>5394</v>
      </c>
    </row>
    <row r="4325" spans="11:11">
      <c r="K4325" t="s">
        <v>5395</v>
      </c>
    </row>
    <row r="4326" spans="11:11">
      <c r="K4326" t="s">
        <v>5396</v>
      </c>
    </row>
    <row r="4327" spans="11:11">
      <c r="K4327" t="s">
        <v>5397</v>
      </c>
    </row>
    <row r="4328" spans="11:11">
      <c r="K4328" t="s">
        <v>5398</v>
      </c>
    </row>
    <row r="4329" spans="11:11">
      <c r="K4329" t="s">
        <v>5399</v>
      </c>
    </row>
    <row r="4330" spans="11:11">
      <c r="K4330" t="s">
        <v>5400</v>
      </c>
    </row>
    <row r="4331" spans="11:11">
      <c r="K4331" t="s">
        <v>5401</v>
      </c>
    </row>
    <row r="4332" spans="11:11">
      <c r="K4332" t="s">
        <v>5402</v>
      </c>
    </row>
    <row r="4333" spans="11:11">
      <c r="K4333" t="s">
        <v>5403</v>
      </c>
    </row>
    <row r="4334" spans="11:11">
      <c r="K4334" t="s">
        <v>5404</v>
      </c>
    </row>
    <row r="4335" spans="11:11">
      <c r="K4335" t="s">
        <v>5405</v>
      </c>
    </row>
    <row r="4336" spans="11:11">
      <c r="K4336" t="s">
        <v>5406</v>
      </c>
    </row>
    <row r="4337" spans="11:11">
      <c r="K4337" t="s">
        <v>5407</v>
      </c>
    </row>
    <row r="4338" spans="11:11">
      <c r="K4338" t="s">
        <v>5408</v>
      </c>
    </row>
    <row r="4339" spans="11:11">
      <c r="K4339" t="s">
        <v>5409</v>
      </c>
    </row>
    <row r="4340" spans="11:11">
      <c r="K4340" t="s">
        <v>5410</v>
      </c>
    </row>
    <row r="4341" spans="11:11">
      <c r="K4341" t="s">
        <v>5411</v>
      </c>
    </row>
    <row r="4342" spans="11:11">
      <c r="K4342" t="s">
        <v>5412</v>
      </c>
    </row>
    <row r="4343" spans="11:11">
      <c r="K4343" t="s">
        <v>5413</v>
      </c>
    </row>
    <row r="4344" spans="11:11">
      <c r="K4344" t="s">
        <v>5414</v>
      </c>
    </row>
    <row r="4345" spans="11:11">
      <c r="K4345" t="s">
        <v>5415</v>
      </c>
    </row>
    <row r="4346" spans="11:11">
      <c r="K4346" t="s">
        <v>5416</v>
      </c>
    </row>
    <row r="4347" spans="11:11">
      <c r="K4347" t="s">
        <v>5417</v>
      </c>
    </row>
    <row r="4348" spans="11:11">
      <c r="K4348" t="s">
        <v>5418</v>
      </c>
    </row>
    <row r="4349" spans="11:11">
      <c r="K4349" t="s">
        <v>5419</v>
      </c>
    </row>
    <row r="4350" spans="11:11">
      <c r="K4350" t="s">
        <v>5420</v>
      </c>
    </row>
    <row r="4351" spans="11:11">
      <c r="K4351" t="s">
        <v>5421</v>
      </c>
    </row>
    <row r="4352" spans="11:11">
      <c r="K4352" t="s">
        <v>5422</v>
      </c>
    </row>
    <row r="4353" spans="11:11">
      <c r="K4353" t="s">
        <v>5423</v>
      </c>
    </row>
    <row r="4354" spans="11:11">
      <c r="K4354" t="s">
        <v>5424</v>
      </c>
    </row>
    <row r="4355" spans="11:11">
      <c r="K4355" t="s">
        <v>5425</v>
      </c>
    </row>
    <row r="4356" spans="11:11">
      <c r="K4356" t="s">
        <v>5426</v>
      </c>
    </row>
    <row r="4357" spans="11:11">
      <c r="K4357" t="s">
        <v>5427</v>
      </c>
    </row>
    <row r="4358" spans="11:11">
      <c r="K4358" t="s">
        <v>5428</v>
      </c>
    </row>
    <row r="4359" spans="11:11">
      <c r="K4359" t="s">
        <v>5429</v>
      </c>
    </row>
    <row r="4360" spans="11:11">
      <c r="K4360" t="s">
        <v>5430</v>
      </c>
    </row>
    <row r="4361" spans="11:11">
      <c r="K4361" t="s">
        <v>5431</v>
      </c>
    </row>
    <row r="4362" spans="11:11">
      <c r="K4362" t="s">
        <v>5432</v>
      </c>
    </row>
    <row r="4363" spans="11:11">
      <c r="K4363" t="s">
        <v>17169</v>
      </c>
    </row>
    <row r="4364" spans="11:11">
      <c r="K4364" t="s">
        <v>17170</v>
      </c>
    </row>
    <row r="4365" spans="11:11">
      <c r="K4365" t="s">
        <v>5433</v>
      </c>
    </row>
    <row r="4366" spans="11:11">
      <c r="K4366" t="s">
        <v>5434</v>
      </c>
    </row>
    <row r="4367" spans="11:11">
      <c r="K4367" t="s">
        <v>5435</v>
      </c>
    </row>
    <row r="4368" spans="11:11">
      <c r="K4368" t="s">
        <v>5436</v>
      </c>
    </row>
    <row r="4369" spans="11:11">
      <c r="K4369" t="s">
        <v>5437</v>
      </c>
    </row>
    <row r="4370" spans="11:11">
      <c r="K4370" t="s">
        <v>5438</v>
      </c>
    </row>
    <row r="4371" spans="11:11">
      <c r="K4371" t="s">
        <v>5439</v>
      </c>
    </row>
    <row r="4372" spans="11:11">
      <c r="K4372" t="s">
        <v>5440</v>
      </c>
    </row>
    <row r="4373" spans="11:11">
      <c r="K4373" t="s">
        <v>5441</v>
      </c>
    </row>
    <row r="4374" spans="11:11">
      <c r="K4374" t="s">
        <v>5442</v>
      </c>
    </row>
    <row r="4375" spans="11:11">
      <c r="K4375" t="s">
        <v>5443</v>
      </c>
    </row>
    <row r="4376" spans="11:11">
      <c r="K4376" t="s">
        <v>5444</v>
      </c>
    </row>
    <row r="4377" spans="11:11">
      <c r="K4377" t="s">
        <v>5445</v>
      </c>
    </row>
    <row r="4378" spans="11:11">
      <c r="K4378" t="s">
        <v>5446</v>
      </c>
    </row>
    <row r="4379" spans="11:11">
      <c r="K4379" t="s">
        <v>5447</v>
      </c>
    </row>
    <row r="4380" spans="11:11">
      <c r="K4380" t="s">
        <v>5448</v>
      </c>
    </row>
    <row r="4381" spans="11:11">
      <c r="K4381" t="s">
        <v>5449</v>
      </c>
    </row>
    <row r="4382" spans="11:11">
      <c r="K4382" t="s">
        <v>5450</v>
      </c>
    </row>
    <row r="4383" spans="11:11">
      <c r="K4383" t="s">
        <v>5451</v>
      </c>
    </row>
    <row r="4384" spans="11:11">
      <c r="K4384" t="s">
        <v>5452</v>
      </c>
    </row>
    <row r="4385" spans="11:11">
      <c r="K4385" t="s">
        <v>5453</v>
      </c>
    </row>
    <row r="4386" spans="11:11">
      <c r="K4386" t="s">
        <v>5454</v>
      </c>
    </row>
    <row r="4387" spans="11:11">
      <c r="K4387" t="s">
        <v>5455</v>
      </c>
    </row>
    <row r="4388" spans="11:11">
      <c r="K4388" t="s">
        <v>5456</v>
      </c>
    </row>
    <row r="4389" spans="11:11">
      <c r="K4389" t="s">
        <v>5457</v>
      </c>
    </row>
    <row r="4390" spans="11:11">
      <c r="K4390" t="s">
        <v>5458</v>
      </c>
    </row>
    <row r="4391" spans="11:11">
      <c r="K4391" t="s">
        <v>5459</v>
      </c>
    </row>
    <row r="4392" spans="11:11">
      <c r="K4392" t="s">
        <v>5460</v>
      </c>
    </row>
    <row r="4393" spans="11:11">
      <c r="K4393" t="s">
        <v>5461</v>
      </c>
    </row>
    <row r="4394" spans="11:11">
      <c r="K4394" t="s">
        <v>5462</v>
      </c>
    </row>
    <row r="4395" spans="11:11">
      <c r="K4395" t="s">
        <v>5463</v>
      </c>
    </row>
    <row r="4396" spans="11:11">
      <c r="K4396" t="s">
        <v>5464</v>
      </c>
    </row>
    <row r="4397" spans="11:11">
      <c r="K4397" t="s">
        <v>5465</v>
      </c>
    </row>
    <row r="4398" spans="11:11">
      <c r="K4398" t="s">
        <v>5466</v>
      </c>
    </row>
    <row r="4399" spans="11:11">
      <c r="K4399" t="s">
        <v>5467</v>
      </c>
    </row>
    <row r="4400" spans="11:11">
      <c r="K4400" t="s">
        <v>5468</v>
      </c>
    </row>
    <row r="4401" spans="11:11">
      <c r="K4401" t="s">
        <v>5469</v>
      </c>
    </row>
    <row r="4402" spans="11:11">
      <c r="K4402" t="s">
        <v>5470</v>
      </c>
    </row>
    <row r="4403" spans="11:11">
      <c r="K4403" t="s">
        <v>5471</v>
      </c>
    </row>
    <row r="4404" spans="11:11">
      <c r="K4404" t="s">
        <v>5472</v>
      </c>
    </row>
    <row r="4405" spans="11:11">
      <c r="K4405" t="s">
        <v>5473</v>
      </c>
    </row>
    <row r="4406" spans="11:11">
      <c r="K4406" t="s">
        <v>5474</v>
      </c>
    </row>
    <row r="4407" spans="11:11">
      <c r="K4407" t="s">
        <v>5475</v>
      </c>
    </row>
    <row r="4408" spans="11:11">
      <c r="K4408" t="s">
        <v>5476</v>
      </c>
    </row>
    <row r="4409" spans="11:11">
      <c r="K4409" t="s">
        <v>5477</v>
      </c>
    </row>
    <row r="4410" spans="11:11">
      <c r="K4410" t="s">
        <v>5478</v>
      </c>
    </row>
    <row r="4411" spans="11:11">
      <c r="K4411" t="s">
        <v>5479</v>
      </c>
    </row>
    <row r="4412" spans="11:11">
      <c r="K4412" t="s">
        <v>5480</v>
      </c>
    </row>
    <row r="4413" spans="11:11">
      <c r="K4413" t="s">
        <v>5481</v>
      </c>
    </row>
    <row r="4414" spans="11:11">
      <c r="K4414" t="s">
        <v>5482</v>
      </c>
    </row>
    <row r="4415" spans="11:11">
      <c r="K4415" t="s">
        <v>5483</v>
      </c>
    </row>
    <row r="4416" spans="11:11">
      <c r="K4416" t="s">
        <v>5484</v>
      </c>
    </row>
    <row r="4417" spans="11:11">
      <c r="K4417" t="s">
        <v>5485</v>
      </c>
    </row>
    <row r="4418" spans="11:11">
      <c r="K4418" t="s">
        <v>5486</v>
      </c>
    </row>
    <row r="4419" spans="11:11">
      <c r="K4419" t="s">
        <v>5487</v>
      </c>
    </row>
    <row r="4420" spans="11:11">
      <c r="K4420" t="s">
        <v>5488</v>
      </c>
    </row>
    <row r="4421" spans="11:11">
      <c r="K4421" t="s">
        <v>5489</v>
      </c>
    </row>
    <row r="4422" spans="11:11">
      <c r="K4422" t="s">
        <v>5490</v>
      </c>
    </row>
    <row r="4423" spans="11:11">
      <c r="K4423" t="s">
        <v>5491</v>
      </c>
    </row>
    <row r="4424" spans="11:11">
      <c r="K4424" t="s">
        <v>5492</v>
      </c>
    </row>
    <row r="4425" spans="11:11">
      <c r="K4425" t="s">
        <v>5493</v>
      </c>
    </row>
    <row r="4426" spans="11:11">
      <c r="K4426" t="s">
        <v>5494</v>
      </c>
    </row>
    <row r="4427" spans="11:11">
      <c r="K4427" t="s">
        <v>5495</v>
      </c>
    </row>
    <row r="4428" spans="11:11">
      <c r="K4428" t="s">
        <v>5496</v>
      </c>
    </row>
    <row r="4429" spans="11:11">
      <c r="K4429" t="s">
        <v>5497</v>
      </c>
    </row>
    <row r="4430" spans="11:11">
      <c r="K4430" t="s">
        <v>5498</v>
      </c>
    </row>
    <row r="4431" spans="11:11">
      <c r="K4431" t="s">
        <v>5499</v>
      </c>
    </row>
    <row r="4432" spans="11:11">
      <c r="K4432" t="s">
        <v>5500</v>
      </c>
    </row>
    <row r="4433" spans="11:11">
      <c r="K4433" t="s">
        <v>5501</v>
      </c>
    </row>
    <row r="4434" spans="11:11">
      <c r="K4434" t="s">
        <v>5502</v>
      </c>
    </row>
    <row r="4435" spans="11:11">
      <c r="K4435" t="s">
        <v>5503</v>
      </c>
    </row>
    <row r="4436" spans="11:11">
      <c r="K4436" t="s">
        <v>5504</v>
      </c>
    </row>
    <row r="4437" spans="11:11">
      <c r="K4437" t="s">
        <v>5505</v>
      </c>
    </row>
    <row r="4438" spans="11:11">
      <c r="K4438" t="s">
        <v>5506</v>
      </c>
    </row>
    <row r="4439" spans="11:11">
      <c r="K4439" t="s">
        <v>5507</v>
      </c>
    </row>
    <row r="4440" spans="11:11">
      <c r="K4440" t="s">
        <v>5508</v>
      </c>
    </row>
    <row r="4441" spans="11:11">
      <c r="K4441" t="s">
        <v>5509</v>
      </c>
    </row>
    <row r="4442" spans="11:11">
      <c r="K4442" t="s">
        <v>5510</v>
      </c>
    </row>
    <row r="4443" spans="11:11">
      <c r="K4443" t="s">
        <v>5511</v>
      </c>
    </row>
    <row r="4444" spans="11:11">
      <c r="K4444" t="s">
        <v>5512</v>
      </c>
    </row>
    <row r="4445" spans="11:11">
      <c r="K4445" t="s">
        <v>5513</v>
      </c>
    </row>
    <row r="4446" spans="11:11">
      <c r="K4446" t="s">
        <v>5514</v>
      </c>
    </row>
    <row r="4447" spans="11:11">
      <c r="K4447" t="s">
        <v>5515</v>
      </c>
    </row>
    <row r="4448" spans="11:11">
      <c r="K4448" t="s">
        <v>5516</v>
      </c>
    </row>
    <row r="4449" spans="11:11">
      <c r="K4449" t="s">
        <v>5517</v>
      </c>
    </row>
    <row r="4450" spans="11:11">
      <c r="K4450" t="s">
        <v>5518</v>
      </c>
    </row>
    <row r="4451" spans="11:11">
      <c r="K4451" t="s">
        <v>5519</v>
      </c>
    </row>
    <row r="4452" spans="11:11">
      <c r="K4452" t="s">
        <v>5520</v>
      </c>
    </row>
    <row r="4453" spans="11:11">
      <c r="K4453" t="s">
        <v>5521</v>
      </c>
    </row>
    <row r="4454" spans="11:11">
      <c r="K4454" t="s">
        <v>5522</v>
      </c>
    </row>
    <row r="4455" spans="11:11">
      <c r="K4455" t="s">
        <v>5523</v>
      </c>
    </row>
    <row r="4456" spans="11:11">
      <c r="K4456" t="s">
        <v>5524</v>
      </c>
    </row>
    <row r="4457" spans="11:11">
      <c r="K4457" t="s">
        <v>5525</v>
      </c>
    </row>
    <row r="4458" spans="11:11">
      <c r="K4458" t="s">
        <v>5526</v>
      </c>
    </row>
    <row r="4459" spans="11:11">
      <c r="K4459" t="s">
        <v>5527</v>
      </c>
    </row>
    <row r="4460" spans="11:11">
      <c r="K4460" t="s">
        <v>5528</v>
      </c>
    </row>
    <row r="4461" spans="11:11">
      <c r="K4461" t="s">
        <v>5529</v>
      </c>
    </row>
    <row r="4462" spans="11:11">
      <c r="K4462" t="s">
        <v>5530</v>
      </c>
    </row>
    <row r="4463" spans="11:11">
      <c r="K4463" t="s">
        <v>5531</v>
      </c>
    </row>
    <row r="4464" spans="11:11">
      <c r="K4464" t="s">
        <v>5532</v>
      </c>
    </row>
    <row r="4465" spans="11:11">
      <c r="K4465" t="s">
        <v>5533</v>
      </c>
    </row>
    <row r="4466" spans="11:11">
      <c r="K4466" t="s">
        <v>5534</v>
      </c>
    </row>
    <row r="4467" spans="11:11">
      <c r="K4467" t="s">
        <v>5535</v>
      </c>
    </row>
    <row r="4468" spans="11:11">
      <c r="K4468" t="s">
        <v>5536</v>
      </c>
    </row>
    <row r="4469" spans="11:11">
      <c r="K4469" t="s">
        <v>5537</v>
      </c>
    </row>
    <row r="4470" spans="11:11">
      <c r="K4470" t="s">
        <v>5538</v>
      </c>
    </row>
    <row r="4471" spans="11:11">
      <c r="K4471" t="s">
        <v>5539</v>
      </c>
    </row>
    <row r="4472" spans="11:11">
      <c r="K4472" t="s">
        <v>5540</v>
      </c>
    </row>
    <row r="4473" spans="11:11">
      <c r="K4473" t="s">
        <v>5541</v>
      </c>
    </row>
    <row r="4474" spans="11:11">
      <c r="K4474" t="s">
        <v>5542</v>
      </c>
    </row>
    <row r="4475" spans="11:11">
      <c r="K4475" t="s">
        <v>5543</v>
      </c>
    </row>
    <row r="4476" spans="11:11">
      <c r="K4476" t="s">
        <v>5544</v>
      </c>
    </row>
    <row r="4477" spans="11:11">
      <c r="K4477" t="s">
        <v>5545</v>
      </c>
    </row>
    <row r="4478" spans="11:11">
      <c r="K4478" t="s">
        <v>5546</v>
      </c>
    </row>
    <row r="4479" spans="11:11">
      <c r="K4479" t="s">
        <v>5547</v>
      </c>
    </row>
    <row r="4480" spans="11:11">
      <c r="K4480" t="s">
        <v>5548</v>
      </c>
    </row>
    <row r="4481" spans="11:11">
      <c r="K4481" t="s">
        <v>5549</v>
      </c>
    </row>
    <row r="4482" spans="11:11">
      <c r="K4482" t="s">
        <v>5550</v>
      </c>
    </row>
    <row r="4483" spans="11:11">
      <c r="K4483" t="s">
        <v>5551</v>
      </c>
    </row>
    <row r="4484" spans="11:11">
      <c r="K4484" t="s">
        <v>5552</v>
      </c>
    </row>
    <row r="4485" spans="11:11">
      <c r="K4485" t="s">
        <v>5553</v>
      </c>
    </row>
    <row r="4486" spans="11:11">
      <c r="K4486" t="s">
        <v>5554</v>
      </c>
    </row>
    <row r="4487" spans="11:11">
      <c r="K4487" t="s">
        <v>5555</v>
      </c>
    </row>
    <row r="4488" spans="11:11">
      <c r="K4488" t="s">
        <v>5556</v>
      </c>
    </row>
    <row r="4489" spans="11:11">
      <c r="K4489" t="s">
        <v>5557</v>
      </c>
    </row>
    <row r="4490" spans="11:11">
      <c r="K4490" t="s">
        <v>5558</v>
      </c>
    </row>
    <row r="4491" spans="11:11">
      <c r="K4491" t="s">
        <v>5559</v>
      </c>
    </row>
    <row r="4492" spans="11:11">
      <c r="K4492" t="s">
        <v>5560</v>
      </c>
    </row>
    <row r="4493" spans="11:11">
      <c r="K4493" t="s">
        <v>5561</v>
      </c>
    </row>
    <row r="4494" spans="11:11">
      <c r="K4494" t="s">
        <v>5562</v>
      </c>
    </row>
    <row r="4495" spans="11:11">
      <c r="K4495" t="s">
        <v>5563</v>
      </c>
    </row>
    <row r="4496" spans="11:11">
      <c r="K4496" t="s">
        <v>5564</v>
      </c>
    </row>
    <row r="4497" spans="11:11">
      <c r="K4497" t="s">
        <v>5565</v>
      </c>
    </row>
    <row r="4498" spans="11:11">
      <c r="K4498" t="s">
        <v>5566</v>
      </c>
    </row>
    <row r="4499" spans="11:11">
      <c r="K4499" t="s">
        <v>5567</v>
      </c>
    </row>
    <row r="4500" spans="11:11">
      <c r="K4500" t="s">
        <v>5568</v>
      </c>
    </row>
    <row r="4501" spans="11:11">
      <c r="K4501" t="s">
        <v>5569</v>
      </c>
    </row>
    <row r="4502" spans="11:11">
      <c r="K4502" t="s">
        <v>5570</v>
      </c>
    </row>
    <row r="4503" spans="11:11">
      <c r="K4503" t="s">
        <v>5571</v>
      </c>
    </row>
    <row r="4504" spans="11:11">
      <c r="K4504" t="s">
        <v>5572</v>
      </c>
    </row>
    <row r="4505" spans="11:11">
      <c r="K4505" t="s">
        <v>5573</v>
      </c>
    </row>
    <row r="4506" spans="11:11">
      <c r="K4506" t="s">
        <v>5574</v>
      </c>
    </row>
    <row r="4507" spans="11:11">
      <c r="K4507" t="s">
        <v>5575</v>
      </c>
    </row>
    <row r="4508" spans="11:11">
      <c r="K4508" t="s">
        <v>5576</v>
      </c>
    </row>
    <row r="4509" spans="11:11">
      <c r="K4509" t="s">
        <v>5577</v>
      </c>
    </row>
    <row r="4510" spans="11:11">
      <c r="K4510" t="s">
        <v>5578</v>
      </c>
    </row>
    <row r="4511" spans="11:11">
      <c r="K4511" t="s">
        <v>5579</v>
      </c>
    </row>
    <row r="4512" spans="11:11">
      <c r="K4512" t="s">
        <v>5580</v>
      </c>
    </row>
    <row r="4513" spans="11:11">
      <c r="K4513" t="s">
        <v>5581</v>
      </c>
    </row>
    <row r="4514" spans="11:11">
      <c r="K4514" t="s">
        <v>5582</v>
      </c>
    </row>
    <row r="4515" spans="11:11">
      <c r="K4515" t="s">
        <v>5583</v>
      </c>
    </row>
    <row r="4516" spans="11:11">
      <c r="K4516" t="s">
        <v>5584</v>
      </c>
    </row>
    <row r="4517" spans="11:11">
      <c r="K4517" t="s">
        <v>5585</v>
      </c>
    </row>
    <row r="4518" spans="11:11">
      <c r="K4518" t="s">
        <v>5586</v>
      </c>
    </row>
    <row r="4519" spans="11:11">
      <c r="K4519" t="s">
        <v>5587</v>
      </c>
    </row>
    <row r="4520" spans="11:11">
      <c r="K4520" t="s">
        <v>5588</v>
      </c>
    </row>
    <row r="4521" spans="11:11">
      <c r="K4521" t="s">
        <v>5589</v>
      </c>
    </row>
    <row r="4522" spans="11:11">
      <c r="K4522" t="s">
        <v>5590</v>
      </c>
    </row>
    <row r="4523" spans="11:11">
      <c r="K4523" t="s">
        <v>5591</v>
      </c>
    </row>
    <row r="4524" spans="11:11">
      <c r="K4524" t="s">
        <v>5592</v>
      </c>
    </row>
    <row r="4525" spans="11:11">
      <c r="K4525" t="s">
        <v>5593</v>
      </c>
    </row>
    <row r="4526" spans="11:11">
      <c r="K4526" t="s">
        <v>5594</v>
      </c>
    </row>
    <row r="4527" spans="11:11">
      <c r="K4527" t="s">
        <v>5595</v>
      </c>
    </row>
    <row r="4528" spans="11:11">
      <c r="K4528" t="s">
        <v>5596</v>
      </c>
    </row>
    <row r="4529" spans="11:11">
      <c r="K4529" t="s">
        <v>5597</v>
      </c>
    </row>
    <row r="4530" spans="11:11">
      <c r="K4530" t="s">
        <v>5598</v>
      </c>
    </row>
    <row r="4531" spans="11:11">
      <c r="K4531" t="s">
        <v>5599</v>
      </c>
    </row>
    <row r="4532" spans="11:11">
      <c r="K4532" t="s">
        <v>5600</v>
      </c>
    </row>
    <row r="4533" spans="11:11">
      <c r="K4533" t="s">
        <v>5601</v>
      </c>
    </row>
    <row r="4534" spans="11:11">
      <c r="K4534" t="s">
        <v>5602</v>
      </c>
    </row>
    <row r="4535" spans="11:11">
      <c r="K4535" t="s">
        <v>5603</v>
      </c>
    </row>
    <row r="4536" spans="11:11">
      <c r="K4536" t="s">
        <v>5604</v>
      </c>
    </row>
    <row r="4537" spans="11:11">
      <c r="K4537" t="s">
        <v>5605</v>
      </c>
    </row>
    <row r="4538" spans="11:11">
      <c r="K4538" t="s">
        <v>5606</v>
      </c>
    </row>
    <row r="4539" spans="11:11">
      <c r="K4539" t="s">
        <v>5607</v>
      </c>
    </row>
    <row r="4540" spans="11:11">
      <c r="K4540" t="s">
        <v>5608</v>
      </c>
    </row>
    <row r="4541" spans="11:11">
      <c r="K4541" t="s">
        <v>5609</v>
      </c>
    </row>
    <row r="4542" spans="11:11">
      <c r="K4542" t="s">
        <v>5610</v>
      </c>
    </row>
    <row r="4543" spans="11:11">
      <c r="K4543" t="s">
        <v>5611</v>
      </c>
    </row>
    <row r="4544" spans="11:11">
      <c r="K4544" t="s">
        <v>5612</v>
      </c>
    </row>
    <row r="4545" spans="11:11">
      <c r="K4545" t="s">
        <v>5613</v>
      </c>
    </row>
    <row r="4546" spans="11:11">
      <c r="K4546" t="s">
        <v>5614</v>
      </c>
    </row>
    <row r="4547" spans="11:11">
      <c r="K4547" t="s">
        <v>5615</v>
      </c>
    </row>
    <row r="4548" spans="11:11">
      <c r="K4548" t="s">
        <v>5616</v>
      </c>
    </row>
    <row r="4549" spans="11:11">
      <c r="K4549" t="s">
        <v>5617</v>
      </c>
    </row>
    <row r="4550" spans="11:11">
      <c r="K4550" t="s">
        <v>5618</v>
      </c>
    </row>
    <row r="4551" spans="11:11">
      <c r="K4551" t="s">
        <v>5619</v>
      </c>
    </row>
    <row r="4552" spans="11:11">
      <c r="K4552" t="s">
        <v>5620</v>
      </c>
    </row>
    <row r="4553" spans="11:11">
      <c r="K4553" t="s">
        <v>5621</v>
      </c>
    </row>
    <row r="4554" spans="11:11">
      <c r="K4554" t="s">
        <v>5622</v>
      </c>
    </row>
    <row r="4555" spans="11:11">
      <c r="K4555" t="s">
        <v>5623</v>
      </c>
    </row>
    <row r="4556" spans="11:11">
      <c r="K4556" t="s">
        <v>5624</v>
      </c>
    </row>
    <row r="4557" spans="11:11">
      <c r="K4557" t="s">
        <v>5625</v>
      </c>
    </row>
    <row r="4558" spans="11:11">
      <c r="K4558" t="s">
        <v>5626</v>
      </c>
    </row>
    <row r="4559" spans="11:11">
      <c r="K4559" t="s">
        <v>5627</v>
      </c>
    </row>
    <row r="4560" spans="11:11">
      <c r="K4560" t="s">
        <v>5628</v>
      </c>
    </row>
    <row r="4561" spans="11:11">
      <c r="K4561" t="s">
        <v>5629</v>
      </c>
    </row>
    <row r="4562" spans="11:11">
      <c r="K4562" t="s">
        <v>5630</v>
      </c>
    </row>
    <row r="4563" spans="11:11">
      <c r="K4563" t="s">
        <v>5631</v>
      </c>
    </row>
    <row r="4564" spans="11:11">
      <c r="K4564" t="s">
        <v>5632</v>
      </c>
    </row>
    <row r="4565" spans="11:11">
      <c r="K4565" t="s">
        <v>5633</v>
      </c>
    </row>
    <row r="4566" spans="11:11">
      <c r="K4566" t="s">
        <v>5634</v>
      </c>
    </row>
    <row r="4567" spans="11:11">
      <c r="K4567" t="s">
        <v>5635</v>
      </c>
    </row>
    <row r="4568" spans="11:11">
      <c r="K4568" t="s">
        <v>5636</v>
      </c>
    </row>
    <row r="4569" spans="11:11">
      <c r="K4569" t="s">
        <v>5637</v>
      </c>
    </row>
    <row r="4570" spans="11:11">
      <c r="K4570" t="s">
        <v>5638</v>
      </c>
    </row>
    <row r="4571" spans="11:11">
      <c r="K4571" t="s">
        <v>5639</v>
      </c>
    </row>
    <row r="4572" spans="11:11">
      <c r="K4572" t="s">
        <v>5640</v>
      </c>
    </row>
    <row r="4573" spans="11:11">
      <c r="K4573" t="s">
        <v>5641</v>
      </c>
    </row>
    <row r="4574" spans="11:11">
      <c r="K4574" t="s">
        <v>5642</v>
      </c>
    </row>
    <row r="4575" spans="11:11">
      <c r="K4575" t="s">
        <v>5643</v>
      </c>
    </row>
    <row r="4576" spans="11:11">
      <c r="K4576" t="s">
        <v>5644</v>
      </c>
    </row>
    <row r="4577" spans="11:11">
      <c r="K4577" t="s">
        <v>5645</v>
      </c>
    </row>
    <row r="4578" spans="11:11">
      <c r="K4578" t="s">
        <v>5646</v>
      </c>
    </row>
    <row r="4579" spans="11:11">
      <c r="K4579" t="s">
        <v>5647</v>
      </c>
    </row>
    <row r="4580" spans="11:11">
      <c r="K4580" t="s">
        <v>5648</v>
      </c>
    </row>
    <row r="4581" spans="11:11">
      <c r="K4581" t="s">
        <v>5649</v>
      </c>
    </row>
    <row r="4582" spans="11:11">
      <c r="K4582" t="s">
        <v>5650</v>
      </c>
    </row>
    <row r="4583" spans="11:11">
      <c r="K4583" t="s">
        <v>5651</v>
      </c>
    </row>
    <row r="4584" spans="11:11">
      <c r="K4584" t="s">
        <v>5652</v>
      </c>
    </row>
    <row r="4585" spans="11:11">
      <c r="K4585" t="s">
        <v>5653</v>
      </c>
    </row>
    <row r="4586" spans="11:11">
      <c r="K4586" t="s">
        <v>5654</v>
      </c>
    </row>
    <row r="4587" spans="11:11">
      <c r="K4587" t="s">
        <v>5655</v>
      </c>
    </row>
    <row r="4588" spans="11:11">
      <c r="K4588" t="s">
        <v>5656</v>
      </c>
    </row>
    <row r="4589" spans="11:11">
      <c r="K4589" t="s">
        <v>5657</v>
      </c>
    </row>
    <row r="4590" spans="11:11">
      <c r="K4590" t="s">
        <v>5658</v>
      </c>
    </row>
    <row r="4591" spans="11:11">
      <c r="K4591" t="s">
        <v>5659</v>
      </c>
    </row>
    <row r="4592" spans="11:11">
      <c r="K4592" t="s">
        <v>5660</v>
      </c>
    </row>
    <row r="4593" spans="11:11">
      <c r="K4593" t="s">
        <v>5661</v>
      </c>
    </row>
    <row r="4594" spans="11:11">
      <c r="K4594" t="s">
        <v>5662</v>
      </c>
    </row>
    <row r="4595" spans="11:11">
      <c r="K4595" t="s">
        <v>5663</v>
      </c>
    </row>
    <row r="4596" spans="11:11">
      <c r="K4596" t="s">
        <v>5664</v>
      </c>
    </row>
    <row r="4597" spans="11:11">
      <c r="K4597" t="s">
        <v>5665</v>
      </c>
    </row>
    <row r="4598" spans="11:11">
      <c r="K4598" t="s">
        <v>5666</v>
      </c>
    </row>
    <row r="4599" spans="11:11">
      <c r="K4599" t="s">
        <v>5667</v>
      </c>
    </row>
    <row r="4600" spans="11:11">
      <c r="K4600" t="s">
        <v>5668</v>
      </c>
    </row>
    <row r="4601" spans="11:11">
      <c r="K4601" t="s">
        <v>5669</v>
      </c>
    </row>
    <row r="4602" spans="11:11">
      <c r="K4602" t="s">
        <v>5670</v>
      </c>
    </row>
    <row r="4603" spans="11:11">
      <c r="K4603" t="s">
        <v>5671</v>
      </c>
    </row>
    <row r="4604" spans="11:11">
      <c r="K4604" t="s">
        <v>5672</v>
      </c>
    </row>
    <row r="4605" spans="11:11">
      <c r="K4605" t="s">
        <v>5673</v>
      </c>
    </row>
    <row r="4606" spans="11:11">
      <c r="K4606" t="s">
        <v>5674</v>
      </c>
    </row>
    <row r="4607" spans="11:11">
      <c r="K4607" t="s">
        <v>5675</v>
      </c>
    </row>
    <row r="4608" spans="11:11">
      <c r="K4608" t="s">
        <v>5676</v>
      </c>
    </row>
    <row r="4609" spans="11:11">
      <c r="K4609" t="s">
        <v>5677</v>
      </c>
    </row>
    <row r="4610" spans="11:11">
      <c r="K4610" t="s">
        <v>5678</v>
      </c>
    </row>
    <row r="4611" spans="11:11">
      <c r="K4611" t="s">
        <v>5679</v>
      </c>
    </row>
    <row r="4612" spans="11:11">
      <c r="K4612" t="s">
        <v>5680</v>
      </c>
    </row>
    <row r="4613" spans="11:11">
      <c r="K4613" t="s">
        <v>5681</v>
      </c>
    </row>
    <row r="4614" spans="11:11">
      <c r="K4614" t="s">
        <v>5682</v>
      </c>
    </row>
    <row r="4615" spans="11:11">
      <c r="K4615" t="s">
        <v>5683</v>
      </c>
    </row>
    <row r="4616" spans="11:11">
      <c r="K4616" t="s">
        <v>5684</v>
      </c>
    </row>
    <row r="4617" spans="11:11">
      <c r="K4617" t="s">
        <v>5685</v>
      </c>
    </row>
    <row r="4618" spans="11:11">
      <c r="K4618" t="s">
        <v>5686</v>
      </c>
    </row>
    <row r="4619" spans="11:11">
      <c r="K4619" t="s">
        <v>5687</v>
      </c>
    </row>
    <row r="4620" spans="11:11">
      <c r="K4620" t="s">
        <v>5688</v>
      </c>
    </row>
    <row r="4621" spans="11:11">
      <c r="K4621" t="s">
        <v>5689</v>
      </c>
    </row>
    <row r="4622" spans="11:11">
      <c r="K4622" t="s">
        <v>5690</v>
      </c>
    </row>
    <row r="4623" spans="11:11">
      <c r="K4623" t="s">
        <v>5691</v>
      </c>
    </row>
    <row r="4624" spans="11:11">
      <c r="K4624" t="s">
        <v>5692</v>
      </c>
    </row>
    <row r="4625" spans="11:11">
      <c r="K4625" t="s">
        <v>5693</v>
      </c>
    </row>
    <row r="4626" spans="11:11">
      <c r="K4626" t="s">
        <v>5694</v>
      </c>
    </row>
    <row r="4627" spans="11:11">
      <c r="K4627" t="s">
        <v>5695</v>
      </c>
    </row>
    <row r="4628" spans="11:11">
      <c r="K4628" t="s">
        <v>5696</v>
      </c>
    </row>
    <row r="4629" spans="11:11">
      <c r="K4629" t="s">
        <v>5697</v>
      </c>
    </row>
    <row r="4630" spans="11:11">
      <c r="K4630" t="s">
        <v>5698</v>
      </c>
    </row>
    <row r="4631" spans="11:11">
      <c r="K4631" t="s">
        <v>5699</v>
      </c>
    </row>
    <row r="4632" spans="11:11">
      <c r="K4632" t="s">
        <v>5700</v>
      </c>
    </row>
    <row r="4633" spans="11:11">
      <c r="K4633" t="s">
        <v>5701</v>
      </c>
    </row>
    <row r="4634" spans="11:11">
      <c r="K4634" t="s">
        <v>5702</v>
      </c>
    </row>
    <row r="4635" spans="11:11">
      <c r="K4635" t="s">
        <v>5703</v>
      </c>
    </row>
    <row r="4636" spans="11:11">
      <c r="K4636" t="s">
        <v>5704</v>
      </c>
    </row>
    <row r="4637" spans="11:11">
      <c r="K4637" t="s">
        <v>5705</v>
      </c>
    </row>
    <row r="4638" spans="11:11">
      <c r="K4638" t="s">
        <v>5706</v>
      </c>
    </row>
    <row r="4639" spans="11:11">
      <c r="K4639" t="s">
        <v>5707</v>
      </c>
    </row>
    <row r="4640" spans="11:11">
      <c r="K4640" t="s">
        <v>5708</v>
      </c>
    </row>
    <row r="4641" spans="11:11">
      <c r="K4641" t="s">
        <v>5709</v>
      </c>
    </row>
    <row r="4642" spans="11:11">
      <c r="K4642" t="s">
        <v>5710</v>
      </c>
    </row>
    <row r="4643" spans="11:11">
      <c r="K4643" t="s">
        <v>5711</v>
      </c>
    </row>
    <row r="4644" spans="11:11">
      <c r="K4644" t="s">
        <v>5712</v>
      </c>
    </row>
    <row r="4645" spans="11:11">
      <c r="K4645" t="s">
        <v>5713</v>
      </c>
    </row>
    <row r="4646" spans="11:11">
      <c r="K4646" t="s">
        <v>5714</v>
      </c>
    </row>
    <row r="4647" spans="11:11">
      <c r="K4647" t="s">
        <v>5715</v>
      </c>
    </row>
    <row r="4648" spans="11:11">
      <c r="K4648" t="s">
        <v>5716</v>
      </c>
    </row>
    <row r="4649" spans="11:11">
      <c r="K4649" t="s">
        <v>5717</v>
      </c>
    </row>
    <row r="4650" spans="11:11">
      <c r="K4650" t="s">
        <v>5718</v>
      </c>
    </row>
    <row r="4651" spans="11:11">
      <c r="K4651" t="s">
        <v>5719</v>
      </c>
    </row>
    <row r="4652" spans="11:11">
      <c r="K4652" t="s">
        <v>5720</v>
      </c>
    </row>
    <row r="4653" spans="11:11">
      <c r="K4653" t="s">
        <v>5721</v>
      </c>
    </row>
    <row r="4654" spans="11:11">
      <c r="K4654" t="s">
        <v>5722</v>
      </c>
    </row>
    <row r="4655" spans="11:11">
      <c r="K4655" t="s">
        <v>5723</v>
      </c>
    </row>
    <row r="4656" spans="11:11">
      <c r="K4656" t="s">
        <v>5724</v>
      </c>
    </row>
    <row r="4657" spans="11:11">
      <c r="K4657" t="s">
        <v>5725</v>
      </c>
    </row>
    <row r="4658" spans="11:11">
      <c r="K4658" t="s">
        <v>5726</v>
      </c>
    </row>
    <row r="4659" spans="11:11">
      <c r="K4659" t="s">
        <v>5727</v>
      </c>
    </row>
    <row r="4660" spans="11:11">
      <c r="K4660" t="s">
        <v>5728</v>
      </c>
    </row>
    <row r="4661" spans="11:11">
      <c r="K4661" t="s">
        <v>5729</v>
      </c>
    </row>
    <row r="4662" spans="11:11">
      <c r="K4662" t="s">
        <v>5730</v>
      </c>
    </row>
    <row r="4663" spans="11:11">
      <c r="K4663" t="s">
        <v>5731</v>
      </c>
    </row>
    <row r="4664" spans="11:11">
      <c r="K4664" t="s">
        <v>5732</v>
      </c>
    </row>
    <row r="4665" spans="11:11">
      <c r="K4665" t="s">
        <v>5733</v>
      </c>
    </row>
    <row r="4666" spans="11:11">
      <c r="K4666" t="s">
        <v>5734</v>
      </c>
    </row>
    <row r="4667" spans="11:11">
      <c r="K4667" t="s">
        <v>5735</v>
      </c>
    </row>
    <row r="4668" spans="11:11">
      <c r="K4668" t="s">
        <v>5736</v>
      </c>
    </row>
    <row r="4669" spans="11:11">
      <c r="K4669" t="s">
        <v>5737</v>
      </c>
    </row>
    <row r="4670" spans="11:11">
      <c r="K4670" t="s">
        <v>5738</v>
      </c>
    </row>
    <row r="4671" spans="11:11">
      <c r="K4671" t="s">
        <v>5739</v>
      </c>
    </row>
    <row r="4672" spans="11:11">
      <c r="K4672" t="s">
        <v>5740</v>
      </c>
    </row>
    <row r="4673" spans="11:11">
      <c r="K4673" t="s">
        <v>5741</v>
      </c>
    </row>
    <row r="4674" spans="11:11">
      <c r="K4674" t="s">
        <v>5742</v>
      </c>
    </row>
    <row r="4675" spans="11:11">
      <c r="K4675" t="s">
        <v>5743</v>
      </c>
    </row>
    <row r="4676" spans="11:11">
      <c r="K4676" t="s">
        <v>5744</v>
      </c>
    </row>
    <row r="4677" spans="11:11">
      <c r="K4677" t="s">
        <v>5745</v>
      </c>
    </row>
    <row r="4678" spans="11:11">
      <c r="K4678" t="s">
        <v>5746</v>
      </c>
    </row>
    <row r="4679" spans="11:11">
      <c r="K4679" t="s">
        <v>5747</v>
      </c>
    </row>
    <row r="4680" spans="11:11">
      <c r="K4680" t="s">
        <v>5748</v>
      </c>
    </row>
    <row r="4681" spans="11:11">
      <c r="K4681" t="s">
        <v>5749</v>
      </c>
    </row>
    <row r="4682" spans="11:11">
      <c r="K4682" t="s">
        <v>5750</v>
      </c>
    </row>
    <row r="4683" spans="11:11">
      <c r="K4683" t="s">
        <v>5751</v>
      </c>
    </row>
    <row r="4684" spans="11:11">
      <c r="K4684" t="s">
        <v>5752</v>
      </c>
    </row>
    <row r="4685" spans="11:11">
      <c r="K4685" t="s">
        <v>5753</v>
      </c>
    </row>
    <row r="4686" spans="11:11">
      <c r="K4686" t="s">
        <v>5754</v>
      </c>
    </row>
    <row r="4687" spans="11:11">
      <c r="K4687" t="s">
        <v>5755</v>
      </c>
    </row>
    <row r="4688" spans="11:11">
      <c r="K4688" t="s">
        <v>5756</v>
      </c>
    </row>
    <row r="4689" spans="11:11">
      <c r="K4689" t="s">
        <v>5757</v>
      </c>
    </row>
    <row r="4690" spans="11:11">
      <c r="K4690" t="s">
        <v>5758</v>
      </c>
    </row>
    <row r="4691" spans="11:11">
      <c r="K4691" t="s">
        <v>5759</v>
      </c>
    </row>
    <row r="4692" spans="11:11">
      <c r="K4692" t="s">
        <v>5760</v>
      </c>
    </row>
    <row r="4693" spans="11:11">
      <c r="K4693" t="s">
        <v>5761</v>
      </c>
    </row>
    <row r="4694" spans="11:11">
      <c r="K4694" t="s">
        <v>5762</v>
      </c>
    </row>
    <row r="4695" spans="11:11">
      <c r="K4695" t="s">
        <v>5763</v>
      </c>
    </row>
    <row r="4696" spans="11:11">
      <c r="K4696" t="s">
        <v>5764</v>
      </c>
    </row>
    <row r="4697" spans="11:11">
      <c r="K4697" t="s">
        <v>5765</v>
      </c>
    </row>
    <row r="4698" spans="11:11">
      <c r="K4698" t="s">
        <v>5766</v>
      </c>
    </row>
    <row r="4699" spans="11:11">
      <c r="K4699" t="s">
        <v>5767</v>
      </c>
    </row>
    <row r="4700" spans="11:11">
      <c r="K4700" t="s">
        <v>5768</v>
      </c>
    </row>
    <row r="4701" spans="11:11">
      <c r="K4701" t="s">
        <v>5769</v>
      </c>
    </row>
    <row r="4702" spans="11:11">
      <c r="K4702" t="s">
        <v>5770</v>
      </c>
    </row>
    <row r="4703" spans="11:11">
      <c r="K4703" t="s">
        <v>5771</v>
      </c>
    </row>
    <row r="4704" spans="11:11">
      <c r="K4704" t="s">
        <v>5772</v>
      </c>
    </row>
    <row r="4705" spans="11:11">
      <c r="K4705" t="s">
        <v>5773</v>
      </c>
    </row>
    <row r="4706" spans="11:11">
      <c r="K4706" t="s">
        <v>5774</v>
      </c>
    </row>
    <row r="4707" spans="11:11">
      <c r="K4707" t="s">
        <v>5775</v>
      </c>
    </row>
    <row r="4708" spans="11:11">
      <c r="K4708" t="s">
        <v>5776</v>
      </c>
    </row>
    <row r="4709" spans="11:11">
      <c r="K4709" t="s">
        <v>5777</v>
      </c>
    </row>
    <row r="4710" spans="11:11">
      <c r="K4710" t="s">
        <v>5778</v>
      </c>
    </row>
    <row r="4711" spans="11:11">
      <c r="K4711" t="s">
        <v>5779</v>
      </c>
    </row>
    <row r="4712" spans="11:11">
      <c r="K4712" t="s">
        <v>5780</v>
      </c>
    </row>
    <row r="4713" spans="11:11">
      <c r="K4713" t="s">
        <v>5781</v>
      </c>
    </row>
    <row r="4714" spans="11:11">
      <c r="K4714" t="s">
        <v>5782</v>
      </c>
    </row>
    <row r="4715" spans="11:11">
      <c r="K4715" t="s">
        <v>5783</v>
      </c>
    </row>
    <row r="4716" spans="11:11">
      <c r="K4716" t="s">
        <v>5784</v>
      </c>
    </row>
    <row r="4717" spans="11:11">
      <c r="K4717" t="s">
        <v>5785</v>
      </c>
    </row>
    <row r="4718" spans="11:11">
      <c r="K4718" t="s">
        <v>5786</v>
      </c>
    </row>
    <row r="4719" spans="11:11">
      <c r="K4719" t="s">
        <v>5787</v>
      </c>
    </row>
    <row r="4720" spans="11:11">
      <c r="K4720" t="s">
        <v>5788</v>
      </c>
    </row>
    <row r="4721" spans="11:11">
      <c r="K4721" t="s">
        <v>5789</v>
      </c>
    </row>
    <row r="4722" spans="11:11">
      <c r="K4722" t="s">
        <v>5790</v>
      </c>
    </row>
    <row r="4723" spans="11:11">
      <c r="K4723" t="s">
        <v>5791</v>
      </c>
    </row>
    <row r="4724" spans="11:11">
      <c r="K4724" t="s">
        <v>5792</v>
      </c>
    </row>
    <row r="4725" spans="11:11">
      <c r="K4725" t="s">
        <v>5793</v>
      </c>
    </row>
    <row r="4726" spans="11:11">
      <c r="K4726" t="s">
        <v>5794</v>
      </c>
    </row>
    <row r="4727" spans="11:11">
      <c r="K4727" t="s">
        <v>5795</v>
      </c>
    </row>
    <row r="4728" spans="11:11">
      <c r="K4728" t="s">
        <v>5796</v>
      </c>
    </row>
    <row r="4729" spans="11:11">
      <c r="K4729" t="s">
        <v>5797</v>
      </c>
    </row>
    <row r="4730" spans="11:11">
      <c r="K4730" t="s">
        <v>5798</v>
      </c>
    </row>
    <row r="4731" spans="11:11">
      <c r="K4731" t="s">
        <v>5799</v>
      </c>
    </row>
    <row r="4732" spans="11:11">
      <c r="K4732" t="s">
        <v>5800</v>
      </c>
    </row>
    <row r="4733" spans="11:11">
      <c r="K4733" t="s">
        <v>5801</v>
      </c>
    </row>
    <row r="4734" spans="11:11">
      <c r="K4734" t="s">
        <v>5802</v>
      </c>
    </row>
    <row r="4735" spans="11:11">
      <c r="K4735" t="s">
        <v>5803</v>
      </c>
    </row>
    <row r="4736" spans="11:11">
      <c r="K4736" t="s">
        <v>5804</v>
      </c>
    </row>
    <row r="4737" spans="11:11">
      <c r="K4737" t="s">
        <v>5805</v>
      </c>
    </row>
    <row r="4738" spans="11:11">
      <c r="K4738" t="s">
        <v>5806</v>
      </c>
    </row>
    <row r="4739" spans="11:11">
      <c r="K4739" t="s">
        <v>5807</v>
      </c>
    </row>
    <row r="4740" spans="11:11">
      <c r="K4740" t="s">
        <v>5808</v>
      </c>
    </row>
    <row r="4741" spans="11:11">
      <c r="K4741" t="s">
        <v>5809</v>
      </c>
    </row>
    <row r="4742" spans="11:11">
      <c r="K4742" t="s">
        <v>5810</v>
      </c>
    </row>
    <row r="4743" spans="11:11">
      <c r="K4743" t="s">
        <v>17171</v>
      </c>
    </row>
    <row r="4744" spans="11:11">
      <c r="K4744" t="s">
        <v>17172</v>
      </c>
    </row>
    <row r="4745" spans="11:11">
      <c r="K4745" t="s">
        <v>5811</v>
      </c>
    </row>
    <row r="4746" spans="11:11">
      <c r="K4746" t="s">
        <v>5812</v>
      </c>
    </row>
    <row r="4747" spans="11:11">
      <c r="K4747" t="s">
        <v>17173</v>
      </c>
    </row>
    <row r="4748" spans="11:11">
      <c r="K4748" t="s">
        <v>17174</v>
      </c>
    </row>
    <row r="4749" spans="11:11">
      <c r="K4749" t="s">
        <v>5813</v>
      </c>
    </row>
    <row r="4750" spans="11:11">
      <c r="K4750" t="s">
        <v>5814</v>
      </c>
    </row>
    <row r="4751" spans="11:11">
      <c r="K4751" t="s">
        <v>5815</v>
      </c>
    </row>
    <row r="4752" spans="11:11">
      <c r="K4752" t="s">
        <v>5816</v>
      </c>
    </row>
    <row r="4753" spans="11:11">
      <c r="K4753" t="s">
        <v>5817</v>
      </c>
    </row>
    <row r="4754" spans="11:11">
      <c r="K4754" t="s">
        <v>5818</v>
      </c>
    </row>
    <row r="4755" spans="11:11">
      <c r="K4755" t="s">
        <v>5819</v>
      </c>
    </row>
    <row r="4756" spans="11:11">
      <c r="K4756" t="s">
        <v>5820</v>
      </c>
    </row>
    <row r="4757" spans="11:11">
      <c r="K4757" t="s">
        <v>5821</v>
      </c>
    </row>
    <row r="4758" spans="11:11">
      <c r="K4758" t="s">
        <v>5822</v>
      </c>
    </row>
    <row r="4759" spans="11:11">
      <c r="K4759" t="s">
        <v>5823</v>
      </c>
    </row>
    <row r="4760" spans="11:11">
      <c r="K4760" t="s">
        <v>5824</v>
      </c>
    </row>
    <row r="4761" spans="11:11">
      <c r="K4761" t="s">
        <v>5825</v>
      </c>
    </row>
    <row r="4762" spans="11:11">
      <c r="K4762" t="s">
        <v>5826</v>
      </c>
    </row>
    <row r="4763" spans="11:11">
      <c r="K4763" t="s">
        <v>5827</v>
      </c>
    </row>
    <row r="4764" spans="11:11">
      <c r="K4764" t="s">
        <v>5828</v>
      </c>
    </row>
    <row r="4765" spans="11:11">
      <c r="K4765" t="s">
        <v>5829</v>
      </c>
    </row>
    <row r="4766" spans="11:11">
      <c r="K4766" t="s">
        <v>5830</v>
      </c>
    </row>
    <row r="4767" spans="11:11">
      <c r="K4767" t="s">
        <v>5831</v>
      </c>
    </row>
    <row r="4768" spans="11:11">
      <c r="K4768" t="s">
        <v>5832</v>
      </c>
    </row>
    <row r="4769" spans="11:11">
      <c r="K4769" t="s">
        <v>5833</v>
      </c>
    </row>
    <row r="4770" spans="11:11">
      <c r="K4770" t="s">
        <v>5834</v>
      </c>
    </row>
    <row r="4771" spans="11:11">
      <c r="K4771" t="s">
        <v>5835</v>
      </c>
    </row>
    <row r="4772" spans="11:11">
      <c r="K4772" t="s">
        <v>5836</v>
      </c>
    </row>
    <row r="4773" spans="11:11">
      <c r="K4773" t="s">
        <v>5837</v>
      </c>
    </row>
    <row r="4774" spans="11:11">
      <c r="K4774" t="s">
        <v>5838</v>
      </c>
    </row>
    <row r="4775" spans="11:11">
      <c r="K4775" t="s">
        <v>5839</v>
      </c>
    </row>
    <row r="4776" spans="11:11">
      <c r="K4776" t="s">
        <v>5840</v>
      </c>
    </row>
    <row r="4777" spans="11:11">
      <c r="K4777" t="s">
        <v>5841</v>
      </c>
    </row>
    <row r="4778" spans="11:11">
      <c r="K4778" t="s">
        <v>5842</v>
      </c>
    </row>
    <row r="4779" spans="11:11">
      <c r="K4779" t="s">
        <v>5843</v>
      </c>
    </row>
    <row r="4780" spans="11:11">
      <c r="K4780" t="s">
        <v>5844</v>
      </c>
    </row>
    <row r="4781" spans="11:11">
      <c r="K4781" t="s">
        <v>5845</v>
      </c>
    </row>
    <row r="4782" spans="11:11">
      <c r="K4782" t="s">
        <v>5846</v>
      </c>
    </row>
    <row r="4783" spans="11:11">
      <c r="K4783" t="s">
        <v>5847</v>
      </c>
    </row>
    <row r="4784" spans="11:11">
      <c r="K4784" t="s">
        <v>5848</v>
      </c>
    </row>
    <row r="4785" spans="11:11">
      <c r="K4785" t="s">
        <v>5849</v>
      </c>
    </row>
    <row r="4786" spans="11:11">
      <c r="K4786" t="s">
        <v>5850</v>
      </c>
    </row>
    <row r="4787" spans="11:11">
      <c r="K4787" t="s">
        <v>5851</v>
      </c>
    </row>
    <row r="4788" spans="11:11">
      <c r="K4788" t="s">
        <v>5852</v>
      </c>
    </row>
    <row r="4789" spans="11:11">
      <c r="K4789" t="s">
        <v>5853</v>
      </c>
    </row>
    <row r="4790" spans="11:11">
      <c r="K4790" t="s">
        <v>5854</v>
      </c>
    </row>
    <row r="4791" spans="11:11">
      <c r="K4791" t="s">
        <v>5855</v>
      </c>
    </row>
    <row r="4792" spans="11:11">
      <c r="K4792" t="s">
        <v>5856</v>
      </c>
    </row>
    <row r="4793" spans="11:11">
      <c r="K4793" t="s">
        <v>5857</v>
      </c>
    </row>
    <row r="4794" spans="11:11">
      <c r="K4794" t="s">
        <v>5858</v>
      </c>
    </row>
    <row r="4795" spans="11:11">
      <c r="K4795" t="s">
        <v>5859</v>
      </c>
    </row>
    <row r="4796" spans="11:11">
      <c r="K4796" t="s">
        <v>5860</v>
      </c>
    </row>
    <row r="4797" spans="11:11">
      <c r="K4797" t="s">
        <v>5861</v>
      </c>
    </row>
    <row r="4798" spans="11:11">
      <c r="K4798" t="s">
        <v>5862</v>
      </c>
    </row>
    <row r="4799" spans="11:11">
      <c r="K4799" t="s">
        <v>5863</v>
      </c>
    </row>
    <row r="4800" spans="11:11">
      <c r="K4800" t="s">
        <v>5864</v>
      </c>
    </row>
    <row r="4801" spans="11:11">
      <c r="K4801" t="s">
        <v>5865</v>
      </c>
    </row>
    <row r="4802" spans="11:11">
      <c r="K4802" t="s">
        <v>5866</v>
      </c>
    </row>
    <row r="4803" spans="11:11">
      <c r="K4803" t="s">
        <v>5867</v>
      </c>
    </row>
    <row r="4804" spans="11:11">
      <c r="K4804" t="s">
        <v>5868</v>
      </c>
    </row>
    <row r="4805" spans="11:11">
      <c r="K4805" t="s">
        <v>5869</v>
      </c>
    </row>
    <row r="4806" spans="11:11">
      <c r="K4806" t="s">
        <v>5870</v>
      </c>
    </row>
    <row r="4807" spans="11:11">
      <c r="K4807" t="s">
        <v>5871</v>
      </c>
    </row>
    <row r="4808" spans="11:11">
      <c r="K4808" t="s">
        <v>5872</v>
      </c>
    </row>
    <row r="4809" spans="11:11">
      <c r="K4809" t="s">
        <v>5873</v>
      </c>
    </row>
    <row r="4810" spans="11:11">
      <c r="K4810" t="s">
        <v>5874</v>
      </c>
    </row>
    <row r="4811" spans="11:11">
      <c r="K4811" t="s">
        <v>5875</v>
      </c>
    </row>
    <row r="4812" spans="11:11">
      <c r="K4812" t="s">
        <v>5876</v>
      </c>
    </row>
    <row r="4813" spans="11:11">
      <c r="K4813" t="s">
        <v>17175</v>
      </c>
    </row>
    <row r="4814" spans="11:11">
      <c r="K4814" t="s">
        <v>17176</v>
      </c>
    </row>
    <row r="4815" spans="11:11">
      <c r="K4815" t="s">
        <v>5877</v>
      </c>
    </row>
    <row r="4816" spans="11:11">
      <c r="K4816" t="s">
        <v>5878</v>
      </c>
    </row>
    <row r="4817" spans="11:11">
      <c r="K4817" t="s">
        <v>5879</v>
      </c>
    </row>
    <row r="4818" spans="11:11">
      <c r="K4818" t="s">
        <v>5880</v>
      </c>
    </row>
    <row r="4819" spans="11:11">
      <c r="K4819" t="s">
        <v>5881</v>
      </c>
    </row>
    <row r="4820" spans="11:11">
      <c r="K4820" t="s">
        <v>5882</v>
      </c>
    </row>
    <row r="4821" spans="11:11">
      <c r="K4821" t="s">
        <v>5883</v>
      </c>
    </row>
    <row r="4822" spans="11:11">
      <c r="K4822" t="s">
        <v>5884</v>
      </c>
    </row>
    <row r="4823" spans="11:11">
      <c r="K4823" t="s">
        <v>5885</v>
      </c>
    </row>
    <row r="4824" spans="11:11">
      <c r="K4824" t="s">
        <v>5886</v>
      </c>
    </row>
    <row r="4825" spans="11:11">
      <c r="K4825" t="s">
        <v>5887</v>
      </c>
    </row>
    <row r="4826" spans="11:11">
      <c r="K4826" t="s">
        <v>5888</v>
      </c>
    </row>
    <row r="4827" spans="11:11">
      <c r="K4827" t="s">
        <v>5889</v>
      </c>
    </row>
    <row r="4828" spans="11:11">
      <c r="K4828" t="s">
        <v>5890</v>
      </c>
    </row>
    <row r="4829" spans="11:11">
      <c r="K4829" t="s">
        <v>5891</v>
      </c>
    </row>
    <row r="4830" spans="11:11">
      <c r="K4830" t="s">
        <v>5892</v>
      </c>
    </row>
    <row r="4831" spans="11:11">
      <c r="K4831" t="s">
        <v>5893</v>
      </c>
    </row>
    <row r="4832" spans="11:11">
      <c r="K4832" t="s">
        <v>5894</v>
      </c>
    </row>
    <row r="4833" spans="11:11">
      <c r="K4833" t="s">
        <v>5895</v>
      </c>
    </row>
    <row r="4834" spans="11:11">
      <c r="K4834" t="s">
        <v>5896</v>
      </c>
    </row>
    <row r="4835" spans="11:11">
      <c r="K4835" t="s">
        <v>5897</v>
      </c>
    </row>
    <row r="4836" spans="11:11">
      <c r="K4836" t="s">
        <v>5898</v>
      </c>
    </row>
    <row r="4837" spans="11:11">
      <c r="K4837" t="s">
        <v>5899</v>
      </c>
    </row>
    <row r="4838" spans="11:11">
      <c r="K4838" t="s">
        <v>5900</v>
      </c>
    </row>
    <row r="4839" spans="11:11">
      <c r="K4839" t="s">
        <v>5901</v>
      </c>
    </row>
    <row r="4840" spans="11:11">
      <c r="K4840" t="s">
        <v>5902</v>
      </c>
    </row>
    <row r="4841" spans="11:11">
      <c r="K4841" t="s">
        <v>5903</v>
      </c>
    </row>
    <row r="4842" spans="11:11">
      <c r="K4842" t="s">
        <v>5904</v>
      </c>
    </row>
    <row r="4843" spans="11:11">
      <c r="K4843" t="s">
        <v>5905</v>
      </c>
    </row>
    <row r="4844" spans="11:11">
      <c r="K4844" t="s">
        <v>5906</v>
      </c>
    </row>
    <row r="4845" spans="11:11">
      <c r="K4845" t="s">
        <v>5907</v>
      </c>
    </row>
    <row r="4846" spans="11:11">
      <c r="K4846" t="s">
        <v>5908</v>
      </c>
    </row>
    <row r="4847" spans="11:11">
      <c r="K4847" t="s">
        <v>5909</v>
      </c>
    </row>
    <row r="4848" spans="11:11">
      <c r="K4848" t="s">
        <v>5910</v>
      </c>
    </row>
    <row r="4849" spans="11:11">
      <c r="K4849" t="s">
        <v>5911</v>
      </c>
    </row>
    <row r="4850" spans="11:11">
      <c r="K4850" t="s">
        <v>5912</v>
      </c>
    </row>
    <row r="4851" spans="11:11">
      <c r="K4851" t="s">
        <v>5913</v>
      </c>
    </row>
    <row r="4852" spans="11:11">
      <c r="K4852" t="s">
        <v>5914</v>
      </c>
    </row>
    <row r="4853" spans="11:11">
      <c r="K4853" t="s">
        <v>5915</v>
      </c>
    </row>
    <row r="4854" spans="11:11">
      <c r="K4854" t="s">
        <v>5916</v>
      </c>
    </row>
    <row r="4855" spans="11:11">
      <c r="K4855" t="s">
        <v>5917</v>
      </c>
    </row>
    <row r="4856" spans="11:11">
      <c r="K4856" t="s">
        <v>5918</v>
      </c>
    </row>
    <row r="4857" spans="11:11">
      <c r="K4857" t="s">
        <v>5919</v>
      </c>
    </row>
    <row r="4858" spans="11:11">
      <c r="K4858" t="s">
        <v>5920</v>
      </c>
    </row>
    <row r="4859" spans="11:11">
      <c r="K4859" t="s">
        <v>5921</v>
      </c>
    </row>
    <row r="4860" spans="11:11">
      <c r="K4860" t="s">
        <v>5922</v>
      </c>
    </row>
    <row r="4861" spans="11:11">
      <c r="K4861" t="s">
        <v>5923</v>
      </c>
    </row>
    <row r="4862" spans="11:11">
      <c r="K4862" t="s">
        <v>5924</v>
      </c>
    </row>
    <row r="4863" spans="11:11">
      <c r="K4863" t="s">
        <v>5925</v>
      </c>
    </row>
    <row r="4864" spans="11:11">
      <c r="K4864" t="s">
        <v>5926</v>
      </c>
    </row>
    <row r="4865" spans="11:11">
      <c r="K4865" t="s">
        <v>5927</v>
      </c>
    </row>
    <row r="4866" spans="11:11">
      <c r="K4866" t="s">
        <v>5928</v>
      </c>
    </row>
    <row r="4867" spans="11:11">
      <c r="K4867" t="s">
        <v>5929</v>
      </c>
    </row>
    <row r="4868" spans="11:11">
      <c r="K4868" t="s">
        <v>5930</v>
      </c>
    </row>
    <row r="4869" spans="11:11">
      <c r="K4869" t="s">
        <v>5931</v>
      </c>
    </row>
    <row r="4870" spans="11:11">
      <c r="K4870" t="s">
        <v>5932</v>
      </c>
    </row>
    <row r="4871" spans="11:11">
      <c r="K4871" t="s">
        <v>5933</v>
      </c>
    </row>
    <row r="4872" spans="11:11">
      <c r="K4872" t="s">
        <v>5934</v>
      </c>
    </row>
    <row r="4873" spans="11:11">
      <c r="K4873" t="s">
        <v>5935</v>
      </c>
    </row>
    <row r="4874" spans="11:11">
      <c r="K4874" t="s">
        <v>5936</v>
      </c>
    </row>
    <row r="4875" spans="11:11">
      <c r="K4875" t="s">
        <v>5937</v>
      </c>
    </row>
    <row r="4876" spans="11:11">
      <c r="K4876" t="s">
        <v>5938</v>
      </c>
    </row>
    <row r="4877" spans="11:11">
      <c r="K4877" t="s">
        <v>5939</v>
      </c>
    </row>
    <row r="4878" spans="11:11">
      <c r="K4878" t="s">
        <v>5940</v>
      </c>
    </row>
    <row r="4879" spans="11:11">
      <c r="K4879" t="s">
        <v>5941</v>
      </c>
    </row>
    <row r="4880" spans="11:11">
      <c r="K4880" t="s">
        <v>5942</v>
      </c>
    </row>
    <row r="4881" spans="11:11">
      <c r="K4881" t="s">
        <v>5943</v>
      </c>
    </row>
    <row r="4882" spans="11:11">
      <c r="K4882" t="s">
        <v>5944</v>
      </c>
    </row>
    <row r="4883" spans="11:11">
      <c r="K4883" t="s">
        <v>5945</v>
      </c>
    </row>
    <row r="4884" spans="11:11">
      <c r="K4884" t="s">
        <v>5946</v>
      </c>
    </row>
    <row r="4885" spans="11:11">
      <c r="K4885" t="s">
        <v>5947</v>
      </c>
    </row>
    <row r="4886" spans="11:11">
      <c r="K4886" t="s">
        <v>5948</v>
      </c>
    </row>
    <row r="4887" spans="11:11">
      <c r="K4887" t="s">
        <v>5949</v>
      </c>
    </row>
    <row r="4888" spans="11:11">
      <c r="K4888" t="s">
        <v>5950</v>
      </c>
    </row>
    <row r="4889" spans="11:11">
      <c r="K4889" t="s">
        <v>5951</v>
      </c>
    </row>
    <row r="4890" spans="11:11">
      <c r="K4890" t="s">
        <v>5952</v>
      </c>
    </row>
    <row r="4891" spans="11:11">
      <c r="K4891" t="s">
        <v>5953</v>
      </c>
    </row>
    <row r="4892" spans="11:11">
      <c r="K4892" t="s">
        <v>5954</v>
      </c>
    </row>
    <row r="4893" spans="11:11">
      <c r="K4893" t="s">
        <v>5955</v>
      </c>
    </row>
    <row r="4894" spans="11:11">
      <c r="K4894" t="s">
        <v>5956</v>
      </c>
    </row>
    <row r="4895" spans="11:11">
      <c r="K4895" t="s">
        <v>5957</v>
      </c>
    </row>
    <row r="4896" spans="11:11">
      <c r="K4896" t="s">
        <v>5958</v>
      </c>
    </row>
    <row r="4897" spans="11:11">
      <c r="K4897" t="s">
        <v>5959</v>
      </c>
    </row>
    <row r="4898" spans="11:11">
      <c r="K4898" t="s">
        <v>5960</v>
      </c>
    </row>
    <row r="4899" spans="11:11">
      <c r="K4899" t="s">
        <v>5961</v>
      </c>
    </row>
    <row r="4900" spans="11:11">
      <c r="K4900" t="s">
        <v>5962</v>
      </c>
    </row>
    <row r="4901" spans="11:11">
      <c r="K4901" t="s">
        <v>5963</v>
      </c>
    </row>
    <row r="4902" spans="11:11">
      <c r="K4902" t="s">
        <v>5964</v>
      </c>
    </row>
    <row r="4903" spans="11:11">
      <c r="K4903" t="s">
        <v>17177</v>
      </c>
    </row>
    <row r="4904" spans="11:11">
      <c r="K4904" t="s">
        <v>17178</v>
      </c>
    </row>
    <row r="4905" spans="11:11">
      <c r="K4905" t="s">
        <v>5965</v>
      </c>
    </row>
    <row r="4906" spans="11:11">
      <c r="K4906" t="s">
        <v>5966</v>
      </c>
    </row>
    <row r="4907" spans="11:11">
      <c r="K4907" t="s">
        <v>5967</v>
      </c>
    </row>
    <row r="4908" spans="11:11">
      <c r="K4908" t="s">
        <v>5968</v>
      </c>
    </row>
    <row r="4909" spans="11:11">
      <c r="K4909" t="s">
        <v>5969</v>
      </c>
    </row>
    <row r="4910" spans="11:11">
      <c r="K4910" t="s">
        <v>5970</v>
      </c>
    </row>
    <row r="4911" spans="11:11">
      <c r="K4911" t="s">
        <v>5971</v>
      </c>
    </row>
    <row r="4912" spans="11:11">
      <c r="K4912" t="s">
        <v>5972</v>
      </c>
    </row>
    <row r="4913" spans="11:11">
      <c r="K4913" t="s">
        <v>5973</v>
      </c>
    </row>
    <row r="4914" spans="11:11">
      <c r="K4914" t="s">
        <v>5974</v>
      </c>
    </row>
    <row r="4915" spans="11:11">
      <c r="K4915" t="s">
        <v>5975</v>
      </c>
    </row>
    <row r="4916" spans="11:11">
      <c r="K4916" t="s">
        <v>5976</v>
      </c>
    </row>
    <row r="4917" spans="11:11">
      <c r="K4917" t="s">
        <v>5977</v>
      </c>
    </row>
    <row r="4918" spans="11:11">
      <c r="K4918" t="s">
        <v>5978</v>
      </c>
    </row>
    <row r="4919" spans="11:11">
      <c r="K4919" t="s">
        <v>5979</v>
      </c>
    </row>
    <row r="4920" spans="11:11">
      <c r="K4920" t="s">
        <v>5980</v>
      </c>
    </row>
    <row r="4921" spans="11:11">
      <c r="K4921" t="s">
        <v>5981</v>
      </c>
    </row>
    <row r="4922" spans="11:11">
      <c r="K4922" t="s">
        <v>5982</v>
      </c>
    </row>
    <row r="4923" spans="11:11">
      <c r="K4923" t="s">
        <v>5983</v>
      </c>
    </row>
    <row r="4924" spans="11:11">
      <c r="K4924" t="s">
        <v>5984</v>
      </c>
    </row>
    <row r="4925" spans="11:11">
      <c r="K4925" t="s">
        <v>5985</v>
      </c>
    </row>
    <row r="4926" spans="11:11">
      <c r="K4926" t="s">
        <v>5986</v>
      </c>
    </row>
    <row r="4927" spans="11:11">
      <c r="K4927" t="s">
        <v>5987</v>
      </c>
    </row>
    <row r="4928" spans="11:11">
      <c r="K4928" t="s">
        <v>5988</v>
      </c>
    </row>
    <row r="4929" spans="11:11">
      <c r="K4929" t="s">
        <v>5989</v>
      </c>
    </row>
    <row r="4930" spans="11:11">
      <c r="K4930" t="s">
        <v>5990</v>
      </c>
    </row>
    <row r="4931" spans="11:11">
      <c r="K4931" t="s">
        <v>5991</v>
      </c>
    </row>
    <row r="4932" spans="11:11">
      <c r="K4932" t="s">
        <v>5992</v>
      </c>
    </row>
    <row r="4933" spans="11:11">
      <c r="K4933" t="s">
        <v>5993</v>
      </c>
    </row>
    <row r="4934" spans="11:11">
      <c r="K4934" t="s">
        <v>5994</v>
      </c>
    </row>
    <row r="4935" spans="11:11">
      <c r="K4935" t="s">
        <v>5995</v>
      </c>
    </row>
    <row r="4936" spans="11:11">
      <c r="K4936" t="s">
        <v>5996</v>
      </c>
    </row>
    <row r="4937" spans="11:11">
      <c r="K4937" t="s">
        <v>5997</v>
      </c>
    </row>
    <row r="4938" spans="11:11">
      <c r="K4938" t="s">
        <v>5998</v>
      </c>
    </row>
    <row r="4939" spans="11:11">
      <c r="K4939" t="s">
        <v>5999</v>
      </c>
    </row>
    <row r="4940" spans="11:11">
      <c r="K4940" t="s">
        <v>6000</v>
      </c>
    </row>
    <row r="4941" spans="11:11">
      <c r="K4941" t="s">
        <v>6001</v>
      </c>
    </row>
    <row r="4942" spans="11:11">
      <c r="K4942" t="s">
        <v>6002</v>
      </c>
    </row>
    <row r="4943" spans="11:11">
      <c r="K4943" t="s">
        <v>6003</v>
      </c>
    </row>
    <row r="4944" spans="11:11">
      <c r="K4944" t="s">
        <v>6004</v>
      </c>
    </row>
    <row r="4945" spans="11:11">
      <c r="K4945" t="s">
        <v>6005</v>
      </c>
    </row>
    <row r="4946" spans="11:11">
      <c r="K4946" t="s">
        <v>6006</v>
      </c>
    </row>
    <row r="4947" spans="11:11">
      <c r="K4947" t="s">
        <v>6007</v>
      </c>
    </row>
    <row r="4948" spans="11:11">
      <c r="K4948" t="s">
        <v>6008</v>
      </c>
    </row>
    <row r="4949" spans="11:11">
      <c r="K4949" t="s">
        <v>6009</v>
      </c>
    </row>
    <row r="4950" spans="11:11">
      <c r="K4950" t="s">
        <v>6010</v>
      </c>
    </row>
    <row r="4951" spans="11:11">
      <c r="K4951" t="s">
        <v>6011</v>
      </c>
    </row>
    <row r="4952" spans="11:11">
      <c r="K4952" t="s">
        <v>6012</v>
      </c>
    </row>
    <row r="4953" spans="11:11">
      <c r="K4953" t="s">
        <v>6013</v>
      </c>
    </row>
    <row r="4954" spans="11:11">
      <c r="K4954" t="s">
        <v>6014</v>
      </c>
    </row>
    <row r="4955" spans="11:11">
      <c r="K4955" t="s">
        <v>6015</v>
      </c>
    </row>
    <row r="4956" spans="11:11">
      <c r="K4956" t="s">
        <v>6016</v>
      </c>
    </row>
    <row r="4957" spans="11:11">
      <c r="K4957" t="s">
        <v>6017</v>
      </c>
    </row>
    <row r="4958" spans="11:11">
      <c r="K4958" t="s">
        <v>6018</v>
      </c>
    </row>
    <row r="4959" spans="11:11">
      <c r="K4959" t="s">
        <v>6019</v>
      </c>
    </row>
    <row r="4960" spans="11:11">
      <c r="K4960" t="s">
        <v>6020</v>
      </c>
    </row>
    <row r="4961" spans="11:11">
      <c r="K4961" t="s">
        <v>6021</v>
      </c>
    </row>
    <row r="4962" spans="11:11">
      <c r="K4962" t="s">
        <v>6022</v>
      </c>
    </row>
    <row r="4963" spans="11:11">
      <c r="K4963" t="s">
        <v>6023</v>
      </c>
    </row>
    <row r="4964" spans="11:11">
      <c r="K4964" t="s">
        <v>6024</v>
      </c>
    </row>
    <row r="4965" spans="11:11">
      <c r="K4965" t="s">
        <v>6025</v>
      </c>
    </row>
    <row r="4966" spans="11:11">
      <c r="K4966" t="s">
        <v>6026</v>
      </c>
    </row>
    <row r="4967" spans="11:11">
      <c r="K4967" t="s">
        <v>6027</v>
      </c>
    </row>
    <row r="4968" spans="11:11">
      <c r="K4968" t="s">
        <v>6028</v>
      </c>
    </row>
    <row r="4969" spans="11:11">
      <c r="K4969" t="s">
        <v>6029</v>
      </c>
    </row>
    <row r="4970" spans="11:11">
      <c r="K4970" t="s">
        <v>6030</v>
      </c>
    </row>
    <row r="4971" spans="11:11">
      <c r="K4971" t="s">
        <v>6031</v>
      </c>
    </row>
    <row r="4972" spans="11:11">
      <c r="K4972" t="s">
        <v>6032</v>
      </c>
    </row>
    <row r="4973" spans="11:11">
      <c r="K4973" t="s">
        <v>6033</v>
      </c>
    </row>
    <row r="4974" spans="11:11">
      <c r="K4974" t="s">
        <v>6034</v>
      </c>
    </row>
    <row r="4975" spans="11:11">
      <c r="K4975" t="s">
        <v>6035</v>
      </c>
    </row>
    <row r="4976" spans="11:11">
      <c r="K4976" t="s">
        <v>6036</v>
      </c>
    </row>
    <row r="4977" spans="11:11">
      <c r="K4977" t="s">
        <v>6037</v>
      </c>
    </row>
    <row r="4978" spans="11:11">
      <c r="K4978" t="s">
        <v>6038</v>
      </c>
    </row>
    <row r="4979" spans="11:11">
      <c r="K4979" t="s">
        <v>6039</v>
      </c>
    </row>
    <row r="4980" spans="11:11">
      <c r="K4980" t="s">
        <v>6040</v>
      </c>
    </row>
    <row r="4981" spans="11:11">
      <c r="K4981" t="s">
        <v>6041</v>
      </c>
    </row>
    <row r="4982" spans="11:11">
      <c r="K4982" t="s">
        <v>6042</v>
      </c>
    </row>
    <row r="4983" spans="11:11">
      <c r="K4983" t="s">
        <v>6043</v>
      </c>
    </row>
    <row r="4984" spans="11:11">
      <c r="K4984" t="s">
        <v>6044</v>
      </c>
    </row>
    <row r="4985" spans="11:11">
      <c r="K4985" t="s">
        <v>6045</v>
      </c>
    </row>
    <row r="4986" spans="11:11">
      <c r="K4986" t="s">
        <v>6046</v>
      </c>
    </row>
    <row r="4987" spans="11:11">
      <c r="K4987" t="s">
        <v>6047</v>
      </c>
    </row>
    <row r="4988" spans="11:11">
      <c r="K4988" t="s">
        <v>6048</v>
      </c>
    </row>
    <row r="4989" spans="11:11">
      <c r="K4989" t="s">
        <v>6049</v>
      </c>
    </row>
    <row r="4990" spans="11:11">
      <c r="K4990" t="s">
        <v>6050</v>
      </c>
    </row>
    <row r="4991" spans="11:11">
      <c r="K4991" t="s">
        <v>6051</v>
      </c>
    </row>
    <row r="4992" spans="11:11">
      <c r="K4992" t="s">
        <v>6052</v>
      </c>
    </row>
    <row r="4993" spans="11:11">
      <c r="K4993" t="s">
        <v>6053</v>
      </c>
    </row>
    <row r="4994" spans="11:11">
      <c r="K4994" t="s">
        <v>6054</v>
      </c>
    </row>
    <row r="4995" spans="11:11">
      <c r="K4995" t="s">
        <v>6055</v>
      </c>
    </row>
    <row r="4996" spans="11:11">
      <c r="K4996" t="s">
        <v>6056</v>
      </c>
    </row>
    <row r="4997" spans="11:11">
      <c r="K4997" t="s">
        <v>6057</v>
      </c>
    </row>
    <row r="4998" spans="11:11">
      <c r="K4998" t="s">
        <v>6058</v>
      </c>
    </row>
    <row r="4999" spans="11:11">
      <c r="K4999" t="s">
        <v>6059</v>
      </c>
    </row>
    <row r="5000" spans="11:11">
      <c r="K5000" t="s">
        <v>6060</v>
      </c>
    </row>
    <row r="5001" spans="11:11">
      <c r="K5001" t="s">
        <v>6061</v>
      </c>
    </row>
    <row r="5002" spans="11:11">
      <c r="K5002" t="s">
        <v>6062</v>
      </c>
    </row>
    <row r="5003" spans="11:11">
      <c r="K5003" t="s">
        <v>6063</v>
      </c>
    </row>
    <row r="5004" spans="11:11">
      <c r="K5004" t="s">
        <v>6064</v>
      </c>
    </row>
    <row r="5005" spans="11:11">
      <c r="K5005" t="s">
        <v>6065</v>
      </c>
    </row>
    <row r="5006" spans="11:11">
      <c r="K5006" t="s">
        <v>6066</v>
      </c>
    </row>
    <row r="5007" spans="11:11">
      <c r="K5007" t="s">
        <v>6067</v>
      </c>
    </row>
    <row r="5008" spans="11:11">
      <c r="K5008" t="s">
        <v>6068</v>
      </c>
    </row>
    <row r="5009" spans="11:11">
      <c r="K5009" t="s">
        <v>6069</v>
      </c>
    </row>
    <row r="5010" spans="11:11">
      <c r="K5010" t="s">
        <v>6070</v>
      </c>
    </row>
    <row r="5011" spans="11:11">
      <c r="K5011" t="s">
        <v>6071</v>
      </c>
    </row>
    <row r="5012" spans="11:11">
      <c r="K5012" t="s">
        <v>6072</v>
      </c>
    </row>
    <row r="5013" spans="11:11">
      <c r="K5013" t="s">
        <v>6073</v>
      </c>
    </row>
    <row r="5014" spans="11:11">
      <c r="K5014" t="s">
        <v>6074</v>
      </c>
    </row>
    <row r="5015" spans="11:11">
      <c r="K5015" t="s">
        <v>6075</v>
      </c>
    </row>
    <row r="5016" spans="11:11">
      <c r="K5016" t="s">
        <v>6076</v>
      </c>
    </row>
    <row r="5017" spans="11:11">
      <c r="K5017" t="s">
        <v>6077</v>
      </c>
    </row>
    <row r="5018" spans="11:11">
      <c r="K5018" t="s">
        <v>6078</v>
      </c>
    </row>
    <row r="5019" spans="11:11">
      <c r="K5019" t="s">
        <v>6079</v>
      </c>
    </row>
    <row r="5020" spans="11:11">
      <c r="K5020" t="s">
        <v>6080</v>
      </c>
    </row>
    <row r="5021" spans="11:11">
      <c r="K5021" t="s">
        <v>6081</v>
      </c>
    </row>
    <row r="5022" spans="11:11">
      <c r="K5022" t="s">
        <v>6082</v>
      </c>
    </row>
    <row r="5023" spans="11:11">
      <c r="K5023" t="s">
        <v>6083</v>
      </c>
    </row>
    <row r="5024" spans="11:11">
      <c r="K5024" t="s">
        <v>6084</v>
      </c>
    </row>
    <row r="5025" spans="11:11">
      <c r="K5025" t="s">
        <v>6085</v>
      </c>
    </row>
    <row r="5026" spans="11:11">
      <c r="K5026" t="s">
        <v>6086</v>
      </c>
    </row>
    <row r="5027" spans="11:11">
      <c r="K5027" t="s">
        <v>6087</v>
      </c>
    </row>
    <row r="5028" spans="11:11">
      <c r="K5028" t="s">
        <v>6088</v>
      </c>
    </row>
    <row r="5029" spans="11:11">
      <c r="K5029" t="s">
        <v>6089</v>
      </c>
    </row>
    <row r="5030" spans="11:11">
      <c r="K5030" t="s">
        <v>6090</v>
      </c>
    </row>
    <row r="5031" spans="11:11">
      <c r="K5031" t="s">
        <v>6091</v>
      </c>
    </row>
    <row r="5032" spans="11:11">
      <c r="K5032" t="s">
        <v>6092</v>
      </c>
    </row>
    <row r="5033" spans="11:11">
      <c r="K5033" t="s">
        <v>6093</v>
      </c>
    </row>
    <row r="5034" spans="11:11">
      <c r="K5034" t="s">
        <v>6094</v>
      </c>
    </row>
    <row r="5035" spans="11:11">
      <c r="K5035" t="s">
        <v>6095</v>
      </c>
    </row>
    <row r="5036" spans="11:11">
      <c r="K5036" t="s">
        <v>6096</v>
      </c>
    </row>
    <row r="5037" spans="11:11">
      <c r="K5037" t="s">
        <v>6097</v>
      </c>
    </row>
    <row r="5038" spans="11:11">
      <c r="K5038" t="s">
        <v>6098</v>
      </c>
    </row>
    <row r="5039" spans="11:11">
      <c r="K5039" t="s">
        <v>6099</v>
      </c>
    </row>
    <row r="5040" spans="11:11">
      <c r="K5040" t="s">
        <v>6100</v>
      </c>
    </row>
    <row r="5041" spans="11:11">
      <c r="K5041" t="s">
        <v>6101</v>
      </c>
    </row>
    <row r="5042" spans="11:11">
      <c r="K5042" t="s">
        <v>6102</v>
      </c>
    </row>
    <row r="5043" spans="11:11">
      <c r="K5043" t="s">
        <v>6103</v>
      </c>
    </row>
    <row r="5044" spans="11:11">
      <c r="K5044" t="s">
        <v>6104</v>
      </c>
    </row>
    <row r="5045" spans="11:11">
      <c r="K5045" t="s">
        <v>6105</v>
      </c>
    </row>
    <row r="5046" spans="11:11">
      <c r="K5046" t="s">
        <v>6106</v>
      </c>
    </row>
    <row r="5047" spans="11:11">
      <c r="K5047" t="s">
        <v>6107</v>
      </c>
    </row>
    <row r="5048" spans="11:11">
      <c r="K5048" t="s">
        <v>6108</v>
      </c>
    </row>
    <row r="5049" spans="11:11">
      <c r="K5049" t="s">
        <v>6109</v>
      </c>
    </row>
    <row r="5050" spans="11:11">
      <c r="K5050" t="s">
        <v>6110</v>
      </c>
    </row>
    <row r="5051" spans="11:11">
      <c r="K5051" t="s">
        <v>6111</v>
      </c>
    </row>
    <row r="5052" spans="11:11">
      <c r="K5052" t="s">
        <v>6112</v>
      </c>
    </row>
    <row r="5053" spans="11:11">
      <c r="K5053" t="s">
        <v>6113</v>
      </c>
    </row>
    <row r="5054" spans="11:11">
      <c r="K5054" t="s">
        <v>6114</v>
      </c>
    </row>
    <row r="5055" spans="11:11">
      <c r="K5055" t="s">
        <v>6115</v>
      </c>
    </row>
    <row r="5056" spans="11:11">
      <c r="K5056" t="s">
        <v>6116</v>
      </c>
    </row>
    <row r="5057" spans="11:11">
      <c r="K5057" t="s">
        <v>6117</v>
      </c>
    </row>
    <row r="5058" spans="11:11">
      <c r="K5058" t="s">
        <v>6118</v>
      </c>
    </row>
    <row r="5059" spans="11:11">
      <c r="K5059" t="s">
        <v>6119</v>
      </c>
    </row>
    <row r="5060" spans="11:11">
      <c r="K5060" t="s">
        <v>6120</v>
      </c>
    </row>
    <row r="5061" spans="11:11">
      <c r="K5061" t="s">
        <v>6121</v>
      </c>
    </row>
    <row r="5062" spans="11:11">
      <c r="K5062" t="s">
        <v>6122</v>
      </c>
    </row>
    <row r="5063" spans="11:11">
      <c r="K5063" t="s">
        <v>6123</v>
      </c>
    </row>
    <row r="5064" spans="11:11">
      <c r="K5064" t="s">
        <v>6124</v>
      </c>
    </row>
    <row r="5065" spans="11:11">
      <c r="K5065" t="s">
        <v>6125</v>
      </c>
    </row>
    <row r="5066" spans="11:11">
      <c r="K5066" t="s">
        <v>6126</v>
      </c>
    </row>
    <row r="5067" spans="11:11">
      <c r="K5067" t="s">
        <v>6127</v>
      </c>
    </row>
    <row r="5068" spans="11:11">
      <c r="K5068" t="s">
        <v>6128</v>
      </c>
    </row>
    <row r="5069" spans="11:11">
      <c r="K5069" t="s">
        <v>6129</v>
      </c>
    </row>
    <row r="5070" spans="11:11">
      <c r="K5070" t="s">
        <v>6130</v>
      </c>
    </row>
    <row r="5071" spans="11:11">
      <c r="K5071" t="s">
        <v>6131</v>
      </c>
    </row>
    <row r="5072" spans="11:11">
      <c r="K5072" t="s">
        <v>6132</v>
      </c>
    </row>
    <row r="5073" spans="11:11">
      <c r="K5073" t="s">
        <v>6133</v>
      </c>
    </row>
    <row r="5074" spans="11:11">
      <c r="K5074" t="s">
        <v>6134</v>
      </c>
    </row>
    <row r="5075" spans="11:11">
      <c r="K5075" t="s">
        <v>6135</v>
      </c>
    </row>
    <row r="5076" spans="11:11">
      <c r="K5076" t="s">
        <v>6136</v>
      </c>
    </row>
    <row r="5077" spans="11:11">
      <c r="K5077" t="s">
        <v>6137</v>
      </c>
    </row>
    <row r="5078" spans="11:11">
      <c r="K5078" t="s">
        <v>6138</v>
      </c>
    </row>
    <row r="5079" spans="11:11">
      <c r="K5079" t="s">
        <v>6139</v>
      </c>
    </row>
    <row r="5080" spans="11:11">
      <c r="K5080" t="s">
        <v>6140</v>
      </c>
    </row>
    <row r="5081" spans="11:11">
      <c r="K5081" t="s">
        <v>6141</v>
      </c>
    </row>
    <row r="5082" spans="11:11">
      <c r="K5082" t="s">
        <v>6142</v>
      </c>
    </row>
    <row r="5083" spans="11:11">
      <c r="K5083" t="s">
        <v>6143</v>
      </c>
    </row>
    <row r="5084" spans="11:11">
      <c r="K5084" t="s">
        <v>6144</v>
      </c>
    </row>
    <row r="5085" spans="11:11">
      <c r="K5085" t="s">
        <v>6145</v>
      </c>
    </row>
    <row r="5086" spans="11:11">
      <c r="K5086" t="s">
        <v>6146</v>
      </c>
    </row>
    <row r="5087" spans="11:11">
      <c r="K5087" t="s">
        <v>6147</v>
      </c>
    </row>
    <row r="5088" spans="11:11">
      <c r="K5088" t="s">
        <v>6148</v>
      </c>
    </row>
    <row r="5089" spans="11:11">
      <c r="K5089" t="s">
        <v>6149</v>
      </c>
    </row>
    <row r="5090" spans="11:11">
      <c r="K5090" t="s">
        <v>6150</v>
      </c>
    </row>
    <row r="5091" spans="11:11">
      <c r="K5091" t="s">
        <v>6151</v>
      </c>
    </row>
    <row r="5092" spans="11:11">
      <c r="K5092" t="s">
        <v>6152</v>
      </c>
    </row>
    <row r="5093" spans="11:11">
      <c r="K5093" t="s">
        <v>6153</v>
      </c>
    </row>
    <row r="5094" spans="11:11">
      <c r="K5094" t="s">
        <v>6154</v>
      </c>
    </row>
    <row r="5095" spans="11:11">
      <c r="K5095" t="s">
        <v>6155</v>
      </c>
    </row>
    <row r="5096" spans="11:11">
      <c r="K5096" t="s">
        <v>6156</v>
      </c>
    </row>
    <row r="5097" spans="11:11">
      <c r="K5097" t="s">
        <v>6157</v>
      </c>
    </row>
    <row r="5098" spans="11:11">
      <c r="K5098" t="s">
        <v>6158</v>
      </c>
    </row>
    <row r="5099" spans="11:11">
      <c r="K5099" t="s">
        <v>6159</v>
      </c>
    </row>
    <row r="5100" spans="11:11">
      <c r="K5100" t="s">
        <v>6160</v>
      </c>
    </row>
    <row r="5101" spans="11:11">
      <c r="K5101" t="s">
        <v>6161</v>
      </c>
    </row>
    <row r="5102" spans="11:11">
      <c r="K5102" t="s">
        <v>6162</v>
      </c>
    </row>
    <row r="5103" spans="11:11">
      <c r="K5103" t="s">
        <v>6163</v>
      </c>
    </row>
    <row r="5104" spans="11:11">
      <c r="K5104" t="s">
        <v>6164</v>
      </c>
    </row>
    <row r="5105" spans="11:11">
      <c r="K5105" t="s">
        <v>6165</v>
      </c>
    </row>
    <row r="5106" spans="11:11">
      <c r="K5106" t="s">
        <v>6166</v>
      </c>
    </row>
    <row r="5107" spans="11:11">
      <c r="K5107" t="s">
        <v>6167</v>
      </c>
    </row>
    <row r="5108" spans="11:11">
      <c r="K5108" t="s">
        <v>6168</v>
      </c>
    </row>
    <row r="5109" spans="11:11">
      <c r="K5109" t="s">
        <v>6169</v>
      </c>
    </row>
    <row r="5110" spans="11:11">
      <c r="K5110" t="s">
        <v>6170</v>
      </c>
    </row>
    <row r="5111" spans="11:11">
      <c r="K5111" t="s">
        <v>6171</v>
      </c>
    </row>
    <row r="5112" spans="11:11">
      <c r="K5112" t="s">
        <v>6172</v>
      </c>
    </row>
    <row r="5113" spans="11:11">
      <c r="K5113" t="s">
        <v>6173</v>
      </c>
    </row>
    <row r="5114" spans="11:11">
      <c r="K5114" t="s">
        <v>6174</v>
      </c>
    </row>
    <row r="5115" spans="11:11">
      <c r="K5115" t="s">
        <v>6175</v>
      </c>
    </row>
    <row r="5116" spans="11:11">
      <c r="K5116" t="s">
        <v>6176</v>
      </c>
    </row>
    <row r="5117" spans="11:11">
      <c r="K5117" t="s">
        <v>6177</v>
      </c>
    </row>
    <row r="5118" spans="11:11">
      <c r="K5118" t="s">
        <v>6178</v>
      </c>
    </row>
    <row r="5119" spans="11:11">
      <c r="K5119" t="s">
        <v>6179</v>
      </c>
    </row>
    <row r="5120" spans="11:11">
      <c r="K5120" t="s">
        <v>6180</v>
      </c>
    </row>
    <row r="5121" spans="11:11">
      <c r="K5121" t="s">
        <v>6181</v>
      </c>
    </row>
    <row r="5122" spans="11:11">
      <c r="K5122" t="s">
        <v>6182</v>
      </c>
    </row>
    <row r="5123" spans="11:11">
      <c r="K5123" t="s">
        <v>6183</v>
      </c>
    </row>
    <row r="5124" spans="11:11">
      <c r="K5124" t="s">
        <v>6184</v>
      </c>
    </row>
    <row r="5125" spans="11:11">
      <c r="K5125" t="s">
        <v>6185</v>
      </c>
    </row>
    <row r="5126" spans="11:11">
      <c r="K5126" t="s">
        <v>6186</v>
      </c>
    </row>
    <row r="5127" spans="11:11">
      <c r="K5127" t="s">
        <v>6187</v>
      </c>
    </row>
    <row r="5128" spans="11:11">
      <c r="K5128" t="s">
        <v>6188</v>
      </c>
    </row>
    <row r="5129" spans="11:11">
      <c r="K5129" t="s">
        <v>6189</v>
      </c>
    </row>
    <row r="5130" spans="11:11">
      <c r="K5130" t="s">
        <v>6190</v>
      </c>
    </row>
    <row r="5131" spans="11:11">
      <c r="K5131" t="s">
        <v>6191</v>
      </c>
    </row>
    <row r="5132" spans="11:11">
      <c r="K5132" t="s">
        <v>6192</v>
      </c>
    </row>
    <row r="5133" spans="11:11">
      <c r="K5133" t="s">
        <v>6193</v>
      </c>
    </row>
    <row r="5134" spans="11:11">
      <c r="K5134" t="s">
        <v>6194</v>
      </c>
    </row>
    <row r="5135" spans="11:11">
      <c r="K5135" t="s">
        <v>6195</v>
      </c>
    </row>
    <row r="5136" spans="11:11">
      <c r="K5136" t="s">
        <v>6196</v>
      </c>
    </row>
    <row r="5137" spans="11:11">
      <c r="K5137" t="s">
        <v>6197</v>
      </c>
    </row>
    <row r="5138" spans="11:11">
      <c r="K5138" t="s">
        <v>6198</v>
      </c>
    </row>
    <row r="5139" spans="11:11">
      <c r="K5139" t="s">
        <v>6199</v>
      </c>
    </row>
    <row r="5140" spans="11:11">
      <c r="K5140" t="s">
        <v>6200</v>
      </c>
    </row>
    <row r="5141" spans="11:11">
      <c r="K5141" t="s">
        <v>6201</v>
      </c>
    </row>
    <row r="5142" spans="11:11">
      <c r="K5142" t="s">
        <v>6202</v>
      </c>
    </row>
    <row r="5143" spans="11:11">
      <c r="K5143" t="s">
        <v>6203</v>
      </c>
    </row>
    <row r="5144" spans="11:11">
      <c r="K5144" t="s">
        <v>6204</v>
      </c>
    </row>
    <row r="5145" spans="11:11">
      <c r="K5145" t="s">
        <v>6205</v>
      </c>
    </row>
    <row r="5146" spans="11:11">
      <c r="K5146" t="s">
        <v>6206</v>
      </c>
    </row>
    <row r="5147" spans="11:11">
      <c r="K5147" t="s">
        <v>6207</v>
      </c>
    </row>
    <row r="5148" spans="11:11">
      <c r="K5148" t="s">
        <v>6208</v>
      </c>
    </row>
    <row r="5149" spans="11:11">
      <c r="K5149" t="s">
        <v>6209</v>
      </c>
    </row>
    <row r="5150" spans="11:11">
      <c r="K5150" t="s">
        <v>6210</v>
      </c>
    </row>
    <row r="5151" spans="11:11">
      <c r="K5151" t="s">
        <v>6211</v>
      </c>
    </row>
    <row r="5152" spans="11:11">
      <c r="K5152" t="s">
        <v>6212</v>
      </c>
    </row>
    <row r="5153" spans="11:11">
      <c r="K5153" t="s">
        <v>6213</v>
      </c>
    </row>
    <row r="5154" spans="11:11">
      <c r="K5154" t="s">
        <v>6214</v>
      </c>
    </row>
    <row r="5155" spans="11:11">
      <c r="K5155" t="s">
        <v>6215</v>
      </c>
    </row>
    <row r="5156" spans="11:11">
      <c r="K5156" t="s">
        <v>6216</v>
      </c>
    </row>
    <row r="5157" spans="11:11">
      <c r="K5157" t="s">
        <v>6217</v>
      </c>
    </row>
    <row r="5158" spans="11:11">
      <c r="K5158" t="s">
        <v>6218</v>
      </c>
    </row>
    <row r="5159" spans="11:11">
      <c r="K5159" t="s">
        <v>6219</v>
      </c>
    </row>
    <row r="5160" spans="11:11">
      <c r="K5160" t="s">
        <v>6220</v>
      </c>
    </row>
    <row r="5161" spans="11:11">
      <c r="K5161" t="s">
        <v>6221</v>
      </c>
    </row>
    <row r="5162" spans="11:11">
      <c r="K5162" t="s">
        <v>6222</v>
      </c>
    </row>
    <row r="5163" spans="11:11">
      <c r="K5163" t="s">
        <v>6223</v>
      </c>
    </row>
    <row r="5164" spans="11:11">
      <c r="K5164" t="s">
        <v>6224</v>
      </c>
    </row>
    <row r="5165" spans="11:11">
      <c r="K5165" t="s">
        <v>6225</v>
      </c>
    </row>
    <row r="5166" spans="11:11">
      <c r="K5166" t="s">
        <v>6226</v>
      </c>
    </row>
    <row r="5167" spans="11:11">
      <c r="K5167" t="s">
        <v>6227</v>
      </c>
    </row>
    <row r="5168" spans="11:11">
      <c r="K5168" t="s">
        <v>6228</v>
      </c>
    </row>
    <row r="5169" spans="11:11">
      <c r="K5169" t="s">
        <v>6229</v>
      </c>
    </row>
    <row r="5170" spans="11:11">
      <c r="K5170" t="s">
        <v>6230</v>
      </c>
    </row>
    <row r="5171" spans="11:11">
      <c r="K5171" t="s">
        <v>6231</v>
      </c>
    </row>
    <row r="5172" spans="11:11">
      <c r="K5172" t="s">
        <v>6232</v>
      </c>
    </row>
    <row r="5173" spans="11:11">
      <c r="K5173" t="s">
        <v>6233</v>
      </c>
    </row>
    <row r="5174" spans="11:11">
      <c r="K5174" t="s">
        <v>6234</v>
      </c>
    </row>
    <row r="5175" spans="11:11">
      <c r="K5175" t="s">
        <v>6235</v>
      </c>
    </row>
    <row r="5176" spans="11:11">
      <c r="K5176" t="s">
        <v>6236</v>
      </c>
    </row>
    <row r="5177" spans="11:11">
      <c r="K5177" t="s">
        <v>6237</v>
      </c>
    </row>
    <row r="5178" spans="11:11">
      <c r="K5178" t="s">
        <v>6238</v>
      </c>
    </row>
    <row r="5179" spans="11:11">
      <c r="K5179" t="s">
        <v>6239</v>
      </c>
    </row>
    <row r="5180" spans="11:11">
      <c r="K5180" t="s">
        <v>6240</v>
      </c>
    </row>
    <row r="5181" spans="11:11">
      <c r="K5181" t="s">
        <v>6241</v>
      </c>
    </row>
    <row r="5182" spans="11:11">
      <c r="K5182" t="s">
        <v>6242</v>
      </c>
    </row>
    <row r="5183" spans="11:11">
      <c r="K5183" t="s">
        <v>17179</v>
      </c>
    </row>
    <row r="5184" spans="11:11">
      <c r="K5184" t="s">
        <v>17180</v>
      </c>
    </row>
    <row r="5185" spans="11:11">
      <c r="K5185" t="s">
        <v>6243</v>
      </c>
    </row>
    <row r="5186" spans="11:11">
      <c r="K5186" t="s">
        <v>6244</v>
      </c>
    </row>
    <row r="5187" spans="11:11">
      <c r="K5187" t="s">
        <v>17181</v>
      </c>
    </row>
    <row r="5188" spans="11:11">
      <c r="K5188" t="s">
        <v>17182</v>
      </c>
    </row>
    <row r="5189" spans="11:11">
      <c r="K5189" t="s">
        <v>6245</v>
      </c>
    </row>
    <row r="5190" spans="11:11">
      <c r="K5190" t="s">
        <v>6246</v>
      </c>
    </row>
    <row r="5191" spans="11:11">
      <c r="K5191" t="s">
        <v>17183</v>
      </c>
    </row>
    <row r="5192" spans="11:11">
      <c r="K5192" t="s">
        <v>17184</v>
      </c>
    </row>
    <row r="5193" spans="11:11">
      <c r="K5193" t="s">
        <v>6247</v>
      </c>
    </row>
    <row r="5194" spans="11:11">
      <c r="K5194" t="s">
        <v>6248</v>
      </c>
    </row>
    <row r="5195" spans="11:11">
      <c r="K5195" t="s">
        <v>6249</v>
      </c>
    </row>
    <row r="5196" spans="11:11">
      <c r="K5196" t="s">
        <v>6250</v>
      </c>
    </row>
    <row r="5197" spans="11:11">
      <c r="K5197" t="s">
        <v>6251</v>
      </c>
    </row>
    <row r="5198" spans="11:11">
      <c r="K5198" t="s">
        <v>6252</v>
      </c>
    </row>
    <row r="5199" spans="11:11">
      <c r="K5199" t="s">
        <v>6253</v>
      </c>
    </row>
    <row r="5200" spans="11:11">
      <c r="K5200" t="s">
        <v>6254</v>
      </c>
    </row>
    <row r="5201" spans="11:11">
      <c r="K5201" t="s">
        <v>6255</v>
      </c>
    </row>
    <row r="5202" spans="11:11">
      <c r="K5202" t="s">
        <v>6256</v>
      </c>
    </row>
    <row r="5203" spans="11:11">
      <c r="K5203" t="s">
        <v>6257</v>
      </c>
    </row>
    <row r="5204" spans="11:11">
      <c r="K5204" t="s">
        <v>6258</v>
      </c>
    </row>
    <row r="5205" spans="11:11">
      <c r="K5205" t="s">
        <v>6259</v>
      </c>
    </row>
    <row r="5206" spans="11:11">
      <c r="K5206" t="s">
        <v>6260</v>
      </c>
    </row>
    <row r="5207" spans="11:11">
      <c r="K5207" t="s">
        <v>6261</v>
      </c>
    </row>
    <row r="5208" spans="11:11">
      <c r="K5208" t="s">
        <v>6262</v>
      </c>
    </row>
    <row r="5209" spans="11:11">
      <c r="K5209" t="s">
        <v>6263</v>
      </c>
    </row>
    <row r="5210" spans="11:11">
      <c r="K5210" t="s">
        <v>6264</v>
      </c>
    </row>
    <row r="5211" spans="11:11">
      <c r="K5211" t="s">
        <v>6265</v>
      </c>
    </row>
    <row r="5212" spans="11:11">
      <c r="K5212" t="s">
        <v>6266</v>
      </c>
    </row>
    <row r="5213" spans="11:11">
      <c r="K5213" t="s">
        <v>6267</v>
      </c>
    </row>
    <row r="5214" spans="11:11">
      <c r="K5214" t="s">
        <v>6268</v>
      </c>
    </row>
    <row r="5215" spans="11:11">
      <c r="K5215" t="s">
        <v>6269</v>
      </c>
    </row>
    <row r="5216" spans="11:11">
      <c r="K5216" t="s">
        <v>6270</v>
      </c>
    </row>
    <row r="5217" spans="11:11">
      <c r="K5217" t="s">
        <v>17185</v>
      </c>
    </row>
    <row r="5218" spans="11:11">
      <c r="K5218" t="s">
        <v>17186</v>
      </c>
    </row>
    <row r="5219" spans="11:11">
      <c r="K5219" t="s">
        <v>6271</v>
      </c>
    </row>
    <row r="5220" spans="11:11">
      <c r="K5220" t="s">
        <v>6272</v>
      </c>
    </row>
    <row r="5221" spans="11:11">
      <c r="K5221" t="s">
        <v>17187</v>
      </c>
    </row>
    <row r="5222" spans="11:11">
      <c r="K5222" t="s">
        <v>17188</v>
      </c>
    </row>
    <row r="5223" spans="11:11">
      <c r="K5223" t="s">
        <v>6273</v>
      </c>
    </row>
    <row r="5224" spans="11:11">
      <c r="K5224" t="s">
        <v>6274</v>
      </c>
    </row>
    <row r="5225" spans="11:11">
      <c r="K5225" t="s">
        <v>6275</v>
      </c>
    </row>
    <row r="5226" spans="11:11">
      <c r="K5226" t="s">
        <v>6276</v>
      </c>
    </row>
    <row r="5227" spans="11:11">
      <c r="K5227" t="s">
        <v>6277</v>
      </c>
    </row>
    <row r="5228" spans="11:11">
      <c r="K5228" t="s">
        <v>6278</v>
      </c>
    </row>
    <row r="5229" spans="11:11">
      <c r="K5229" t="s">
        <v>6279</v>
      </c>
    </row>
    <row r="5230" spans="11:11">
      <c r="K5230" t="s">
        <v>6280</v>
      </c>
    </row>
    <row r="5231" spans="11:11">
      <c r="K5231" t="s">
        <v>6281</v>
      </c>
    </row>
    <row r="5232" spans="11:11">
      <c r="K5232" t="s">
        <v>6282</v>
      </c>
    </row>
    <row r="5233" spans="11:11">
      <c r="K5233" t="s">
        <v>6283</v>
      </c>
    </row>
    <row r="5234" spans="11:11">
      <c r="K5234" t="s">
        <v>6284</v>
      </c>
    </row>
    <row r="5235" spans="11:11">
      <c r="K5235" t="s">
        <v>6285</v>
      </c>
    </row>
    <row r="5236" spans="11:11">
      <c r="K5236" t="s">
        <v>6286</v>
      </c>
    </row>
    <row r="5237" spans="11:11">
      <c r="K5237" t="s">
        <v>6287</v>
      </c>
    </row>
    <row r="5238" spans="11:11">
      <c r="K5238" t="s">
        <v>6288</v>
      </c>
    </row>
    <row r="5239" spans="11:11">
      <c r="K5239" t="s">
        <v>6289</v>
      </c>
    </row>
    <row r="5240" spans="11:11">
      <c r="K5240" t="s">
        <v>6290</v>
      </c>
    </row>
    <row r="5241" spans="11:11">
      <c r="K5241" t="s">
        <v>6291</v>
      </c>
    </row>
    <row r="5242" spans="11:11">
      <c r="K5242" t="s">
        <v>6292</v>
      </c>
    </row>
    <row r="5243" spans="11:11">
      <c r="K5243" t="s">
        <v>6293</v>
      </c>
    </row>
    <row r="5244" spans="11:11">
      <c r="K5244" t="s">
        <v>6294</v>
      </c>
    </row>
    <row r="5245" spans="11:11">
      <c r="K5245" t="s">
        <v>6295</v>
      </c>
    </row>
    <row r="5246" spans="11:11">
      <c r="K5246" t="s">
        <v>6296</v>
      </c>
    </row>
    <row r="5247" spans="11:11">
      <c r="K5247" t="s">
        <v>6297</v>
      </c>
    </row>
    <row r="5248" spans="11:11">
      <c r="K5248" t="s">
        <v>6298</v>
      </c>
    </row>
    <row r="5249" spans="11:11">
      <c r="K5249" t="s">
        <v>6299</v>
      </c>
    </row>
    <row r="5250" spans="11:11">
      <c r="K5250" t="s">
        <v>6300</v>
      </c>
    </row>
    <row r="5251" spans="11:11">
      <c r="K5251" t="s">
        <v>6301</v>
      </c>
    </row>
    <row r="5252" spans="11:11">
      <c r="K5252" t="s">
        <v>6302</v>
      </c>
    </row>
    <row r="5253" spans="11:11">
      <c r="K5253" t="s">
        <v>6303</v>
      </c>
    </row>
    <row r="5254" spans="11:11">
      <c r="K5254" t="s">
        <v>6304</v>
      </c>
    </row>
    <row r="5255" spans="11:11">
      <c r="K5255" t="s">
        <v>6305</v>
      </c>
    </row>
    <row r="5256" spans="11:11">
      <c r="K5256" t="s">
        <v>6306</v>
      </c>
    </row>
    <row r="5257" spans="11:11">
      <c r="K5257" t="s">
        <v>6307</v>
      </c>
    </row>
    <row r="5258" spans="11:11">
      <c r="K5258" t="s">
        <v>6308</v>
      </c>
    </row>
    <row r="5259" spans="11:11">
      <c r="K5259" t="s">
        <v>6309</v>
      </c>
    </row>
    <row r="5260" spans="11:11">
      <c r="K5260" t="s">
        <v>6310</v>
      </c>
    </row>
    <row r="5261" spans="11:11">
      <c r="K5261" t="s">
        <v>6311</v>
      </c>
    </row>
    <row r="5262" spans="11:11">
      <c r="K5262" t="s">
        <v>6312</v>
      </c>
    </row>
    <row r="5263" spans="11:11">
      <c r="K5263" t="s">
        <v>6313</v>
      </c>
    </row>
    <row r="5264" spans="11:11">
      <c r="K5264" t="s">
        <v>6314</v>
      </c>
    </row>
    <row r="5265" spans="11:11">
      <c r="K5265" t="s">
        <v>6315</v>
      </c>
    </row>
    <row r="5266" spans="11:11">
      <c r="K5266" t="s">
        <v>6316</v>
      </c>
    </row>
    <row r="5267" spans="11:11">
      <c r="K5267" t="s">
        <v>17189</v>
      </c>
    </row>
    <row r="5268" spans="11:11">
      <c r="K5268" t="s">
        <v>17190</v>
      </c>
    </row>
    <row r="5269" spans="11:11">
      <c r="K5269" t="s">
        <v>6317</v>
      </c>
    </row>
    <row r="5270" spans="11:11">
      <c r="K5270" t="s">
        <v>6318</v>
      </c>
    </row>
    <row r="5271" spans="11:11">
      <c r="K5271" t="s">
        <v>17191</v>
      </c>
    </row>
    <row r="5272" spans="11:11">
      <c r="K5272" t="s">
        <v>17192</v>
      </c>
    </row>
    <row r="5273" spans="11:11">
      <c r="K5273" t="s">
        <v>6319</v>
      </c>
    </row>
    <row r="5274" spans="11:11">
      <c r="K5274" t="s">
        <v>6320</v>
      </c>
    </row>
    <row r="5275" spans="11:11">
      <c r="K5275" t="s">
        <v>6321</v>
      </c>
    </row>
    <row r="5276" spans="11:11">
      <c r="K5276" t="s">
        <v>6322</v>
      </c>
    </row>
    <row r="5277" spans="11:11">
      <c r="K5277" t="s">
        <v>6323</v>
      </c>
    </row>
    <row r="5278" spans="11:11">
      <c r="K5278" t="s">
        <v>6324</v>
      </c>
    </row>
    <row r="5279" spans="11:11">
      <c r="K5279" t="s">
        <v>6325</v>
      </c>
    </row>
    <row r="5280" spans="11:11">
      <c r="K5280" t="s">
        <v>6326</v>
      </c>
    </row>
    <row r="5281" spans="11:11">
      <c r="K5281" t="s">
        <v>6327</v>
      </c>
    </row>
    <row r="5282" spans="11:11">
      <c r="K5282" t="s">
        <v>6328</v>
      </c>
    </row>
    <row r="5283" spans="11:11">
      <c r="K5283" t="s">
        <v>6329</v>
      </c>
    </row>
    <row r="5284" spans="11:11">
      <c r="K5284" t="s">
        <v>6330</v>
      </c>
    </row>
    <row r="5285" spans="11:11">
      <c r="K5285" t="s">
        <v>6331</v>
      </c>
    </row>
    <row r="5286" spans="11:11">
      <c r="K5286" t="s">
        <v>6332</v>
      </c>
    </row>
    <row r="5287" spans="11:11">
      <c r="K5287" t="s">
        <v>6333</v>
      </c>
    </row>
    <row r="5288" spans="11:11">
      <c r="K5288" t="s">
        <v>6334</v>
      </c>
    </row>
    <row r="5289" spans="11:11">
      <c r="K5289" t="s">
        <v>6335</v>
      </c>
    </row>
    <row r="5290" spans="11:11">
      <c r="K5290" t="s">
        <v>6336</v>
      </c>
    </row>
    <row r="5291" spans="11:11">
      <c r="K5291" t="s">
        <v>6337</v>
      </c>
    </row>
    <row r="5292" spans="11:11">
      <c r="K5292" t="s">
        <v>6338</v>
      </c>
    </row>
    <row r="5293" spans="11:11">
      <c r="K5293" t="s">
        <v>6339</v>
      </c>
    </row>
    <row r="5294" spans="11:11">
      <c r="K5294" t="s">
        <v>6340</v>
      </c>
    </row>
    <row r="5295" spans="11:11">
      <c r="K5295" t="s">
        <v>6341</v>
      </c>
    </row>
    <row r="5296" spans="11:11">
      <c r="K5296" t="s">
        <v>6342</v>
      </c>
    </row>
    <row r="5297" spans="11:11">
      <c r="K5297" t="s">
        <v>6343</v>
      </c>
    </row>
    <row r="5298" spans="11:11">
      <c r="K5298" t="s">
        <v>6344</v>
      </c>
    </row>
    <row r="5299" spans="11:11">
      <c r="K5299" t="s">
        <v>6345</v>
      </c>
    </row>
    <row r="5300" spans="11:11">
      <c r="K5300" t="s">
        <v>6346</v>
      </c>
    </row>
    <row r="5301" spans="11:11">
      <c r="K5301" t="s">
        <v>6347</v>
      </c>
    </row>
    <row r="5302" spans="11:11">
      <c r="K5302" t="s">
        <v>6348</v>
      </c>
    </row>
    <row r="5303" spans="11:11">
      <c r="K5303" t="s">
        <v>6349</v>
      </c>
    </row>
    <row r="5304" spans="11:11">
      <c r="K5304" t="s">
        <v>6350</v>
      </c>
    </row>
    <row r="5305" spans="11:11">
      <c r="K5305" t="s">
        <v>6351</v>
      </c>
    </row>
    <row r="5306" spans="11:11">
      <c r="K5306" t="s">
        <v>6352</v>
      </c>
    </row>
    <row r="5307" spans="11:11">
      <c r="K5307" t="s">
        <v>6353</v>
      </c>
    </row>
    <row r="5308" spans="11:11">
      <c r="K5308" t="s">
        <v>6354</v>
      </c>
    </row>
    <row r="5309" spans="11:11">
      <c r="K5309" t="s">
        <v>6355</v>
      </c>
    </row>
    <row r="5310" spans="11:11">
      <c r="K5310" t="s">
        <v>6356</v>
      </c>
    </row>
    <row r="5311" spans="11:11">
      <c r="K5311" t="s">
        <v>6357</v>
      </c>
    </row>
    <row r="5312" spans="11:11">
      <c r="K5312" t="s">
        <v>6358</v>
      </c>
    </row>
    <row r="5313" spans="11:11">
      <c r="K5313" t="s">
        <v>6359</v>
      </c>
    </row>
    <row r="5314" spans="11:11">
      <c r="K5314" t="s">
        <v>6360</v>
      </c>
    </row>
    <row r="5315" spans="11:11">
      <c r="K5315" t="s">
        <v>6361</v>
      </c>
    </row>
    <row r="5316" spans="11:11">
      <c r="K5316" t="s">
        <v>6362</v>
      </c>
    </row>
    <row r="5317" spans="11:11">
      <c r="K5317" t="s">
        <v>6363</v>
      </c>
    </row>
    <row r="5318" spans="11:11">
      <c r="K5318" t="s">
        <v>6364</v>
      </c>
    </row>
    <row r="5319" spans="11:11">
      <c r="K5319" t="s">
        <v>6365</v>
      </c>
    </row>
    <row r="5320" spans="11:11">
      <c r="K5320" t="s">
        <v>6366</v>
      </c>
    </row>
    <row r="5321" spans="11:11">
      <c r="K5321" t="s">
        <v>6367</v>
      </c>
    </row>
    <row r="5322" spans="11:11">
      <c r="K5322" t="s">
        <v>6368</v>
      </c>
    </row>
    <row r="5323" spans="11:11">
      <c r="K5323" t="s">
        <v>6369</v>
      </c>
    </row>
    <row r="5324" spans="11:11">
      <c r="K5324" t="s">
        <v>6370</v>
      </c>
    </row>
    <row r="5325" spans="11:11">
      <c r="K5325" t="s">
        <v>6371</v>
      </c>
    </row>
    <row r="5326" spans="11:11">
      <c r="K5326" t="s">
        <v>6372</v>
      </c>
    </row>
    <row r="5327" spans="11:11">
      <c r="K5327" t="s">
        <v>6373</v>
      </c>
    </row>
    <row r="5328" spans="11:11">
      <c r="K5328" t="s">
        <v>6374</v>
      </c>
    </row>
    <row r="5329" spans="11:11">
      <c r="K5329" t="s">
        <v>17193</v>
      </c>
    </row>
    <row r="5330" spans="11:11">
      <c r="K5330" t="s">
        <v>17194</v>
      </c>
    </row>
    <row r="5331" spans="11:11">
      <c r="K5331" t="s">
        <v>6375</v>
      </c>
    </row>
    <row r="5332" spans="11:11">
      <c r="K5332" t="s">
        <v>6376</v>
      </c>
    </row>
    <row r="5333" spans="11:11">
      <c r="K5333" t="s">
        <v>6377</v>
      </c>
    </row>
    <row r="5334" spans="11:11">
      <c r="K5334" t="s">
        <v>6378</v>
      </c>
    </row>
    <row r="5335" spans="11:11">
      <c r="K5335" t="s">
        <v>6379</v>
      </c>
    </row>
    <row r="5336" spans="11:11">
      <c r="K5336" t="s">
        <v>6380</v>
      </c>
    </row>
    <row r="5337" spans="11:11">
      <c r="K5337" t="s">
        <v>6381</v>
      </c>
    </row>
    <row r="5338" spans="11:11">
      <c r="K5338" t="s">
        <v>6382</v>
      </c>
    </row>
    <row r="5339" spans="11:11">
      <c r="K5339" t="s">
        <v>6383</v>
      </c>
    </row>
    <row r="5340" spans="11:11">
      <c r="K5340" t="s">
        <v>6384</v>
      </c>
    </row>
    <row r="5341" spans="11:11">
      <c r="K5341" t="s">
        <v>6385</v>
      </c>
    </row>
    <row r="5342" spans="11:11">
      <c r="K5342" t="s">
        <v>6386</v>
      </c>
    </row>
    <row r="5343" spans="11:11">
      <c r="K5343" t="s">
        <v>6387</v>
      </c>
    </row>
    <row r="5344" spans="11:11">
      <c r="K5344" t="s">
        <v>6388</v>
      </c>
    </row>
    <row r="5345" spans="11:11">
      <c r="K5345" t="s">
        <v>6389</v>
      </c>
    </row>
    <row r="5346" spans="11:11">
      <c r="K5346" t="s">
        <v>6390</v>
      </c>
    </row>
    <row r="5347" spans="11:11">
      <c r="K5347" t="s">
        <v>6391</v>
      </c>
    </row>
    <row r="5348" spans="11:11">
      <c r="K5348" t="s">
        <v>6392</v>
      </c>
    </row>
    <row r="5349" spans="11:11">
      <c r="K5349" t="s">
        <v>6393</v>
      </c>
    </row>
    <row r="5350" spans="11:11">
      <c r="K5350" t="s">
        <v>6394</v>
      </c>
    </row>
    <row r="5351" spans="11:11">
      <c r="K5351" t="s">
        <v>6395</v>
      </c>
    </row>
    <row r="5352" spans="11:11">
      <c r="K5352" t="s">
        <v>6396</v>
      </c>
    </row>
    <row r="5353" spans="11:11">
      <c r="K5353" t="s">
        <v>6397</v>
      </c>
    </row>
    <row r="5354" spans="11:11">
      <c r="K5354" t="s">
        <v>6398</v>
      </c>
    </row>
    <row r="5355" spans="11:11">
      <c r="K5355" t="s">
        <v>6399</v>
      </c>
    </row>
    <row r="5356" spans="11:11">
      <c r="K5356" t="s">
        <v>6400</v>
      </c>
    </row>
    <row r="5357" spans="11:11">
      <c r="K5357" t="s">
        <v>6401</v>
      </c>
    </row>
    <row r="5358" spans="11:11">
      <c r="K5358" t="s">
        <v>6402</v>
      </c>
    </row>
    <row r="5359" spans="11:11">
      <c r="K5359" t="s">
        <v>6403</v>
      </c>
    </row>
    <row r="5360" spans="11:11">
      <c r="K5360" t="s">
        <v>6404</v>
      </c>
    </row>
    <row r="5361" spans="11:11">
      <c r="K5361" t="s">
        <v>6405</v>
      </c>
    </row>
    <row r="5362" spans="11:11">
      <c r="K5362" t="s">
        <v>6406</v>
      </c>
    </row>
    <row r="5363" spans="11:11">
      <c r="K5363" t="s">
        <v>6407</v>
      </c>
    </row>
    <row r="5364" spans="11:11">
      <c r="K5364" t="s">
        <v>6408</v>
      </c>
    </row>
    <row r="5365" spans="11:11">
      <c r="K5365" t="s">
        <v>6409</v>
      </c>
    </row>
    <row r="5366" spans="11:11">
      <c r="K5366" t="s">
        <v>6410</v>
      </c>
    </row>
    <row r="5367" spans="11:11">
      <c r="K5367" t="s">
        <v>6411</v>
      </c>
    </row>
    <row r="5368" spans="11:11">
      <c r="K5368" t="s">
        <v>6412</v>
      </c>
    </row>
    <row r="5369" spans="11:11">
      <c r="K5369" t="s">
        <v>6413</v>
      </c>
    </row>
    <row r="5370" spans="11:11">
      <c r="K5370" t="s">
        <v>6414</v>
      </c>
    </row>
    <row r="5371" spans="11:11">
      <c r="K5371" t="s">
        <v>6415</v>
      </c>
    </row>
    <row r="5372" spans="11:11">
      <c r="K5372" t="s">
        <v>6416</v>
      </c>
    </row>
    <row r="5373" spans="11:11">
      <c r="K5373" t="s">
        <v>6417</v>
      </c>
    </row>
    <row r="5374" spans="11:11">
      <c r="K5374" t="s">
        <v>6418</v>
      </c>
    </row>
    <row r="5375" spans="11:11">
      <c r="K5375" t="s">
        <v>6419</v>
      </c>
    </row>
    <row r="5376" spans="11:11">
      <c r="K5376" t="s">
        <v>6420</v>
      </c>
    </row>
    <row r="5377" spans="11:11">
      <c r="K5377" t="s">
        <v>6421</v>
      </c>
    </row>
    <row r="5378" spans="11:11">
      <c r="K5378" t="s">
        <v>6422</v>
      </c>
    </row>
    <row r="5379" spans="11:11">
      <c r="K5379" t="s">
        <v>6423</v>
      </c>
    </row>
    <row r="5380" spans="11:11">
      <c r="K5380" t="s">
        <v>6424</v>
      </c>
    </row>
    <row r="5381" spans="11:11">
      <c r="K5381" t="s">
        <v>6425</v>
      </c>
    </row>
    <row r="5382" spans="11:11">
      <c r="K5382" t="s">
        <v>6426</v>
      </c>
    </row>
    <row r="5383" spans="11:11">
      <c r="K5383" t="s">
        <v>6427</v>
      </c>
    </row>
    <row r="5384" spans="11:11">
      <c r="K5384" t="s">
        <v>6428</v>
      </c>
    </row>
    <row r="5385" spans="11:11">
      <c r="K5385" t="s">
        <v>6429</v>
      </c>
    </row>
    <row r="5386" spans="11:11">
      <c r="K5386" t="s">
        <v>6430</v>
      </c>
    </row>
    <row r="5387" spans="11:11">
      <c r="K5387" t="s">
        <v>6431</v>
      </c>
    </row>
    <row r="5388" spans="11:11">
      <c r="K5388" t="s">
        <v>6432</v>
      </c>
    </row>
    <row r="5389" spans="11:11">
      <c r="K5389" t="s">
        <v>6433</v>
      </c>
    </row>
    <row r="5390" spans="11:11">
      <c r="K5390" t="s">
        <v>6434</v>
      </c>
    </row>
    <row r="5391" spans="11:11">
      <c r="K5391" t="s">
        <v>6435</v>
      </c>
    </row>
    <row r="5392" spans="11:11">
      <c r="K5392" t="s">
        <v>6436</v>
      </c>
    </row>
    <row r="5393" spans="11:11">
      <c r="K5393" t="s">
        <v>6437</v>
      </c>
    </row>
    <row r="5394" spans="11:11">
      <c r="K5394" t="s">
        <v>6438</v>
      </c>
    </row>
    <row r="5395" spans="11:11">
      <c r="K5395" t="s">
        <v>6439</v>
      </c>
    </row>
    <row r="5396" spans="11:11">
      <c r="K5396" t="s">
        <v>6440</v>
      </c>
    </row>
    <row r="5397" spans="11:11">
      <c r="K5397" t="s">
        <v>6441</v>
      </c>
    </row>
    <row r="5398" spans="11:11">
      <c r="K5398" t="s">
        <v>6442</v>
      </c>
    </row>
    <row r="5399" spans="11:11">
      <c r="K5399" t="s">
        <v>6443</v>
      </c>
    </row>
    <row r="5400" spans="11:11">
      <c r="K5400" t="s">
        <v>6444</v>
      </c>
    </row>
    <row r="5401" spans="11:11">
      <c r="K5401" t="s">
        <v>6445</v>
      </c>
    </row>
    <row r="5402" spans="11:11">
      <c r="K5402" t="s">
        <v>6446</v>
      </c>
    </row>
    <row r="5403" spans="11:11">
      <c r="K5403" t="s">
        <v>6447</v>
      </c>
    </row>
    <row r="5404" spans="11:11">
      <c r="K5404" t="s">
        <v>6448</v>
      </c>
    </row>
    <row r="5405" spans="11:11">
      <c r="K5405" t="s">
        <v>6449</v>
      </c>
    </row>
    <row r="5406" spans="11:11">
      <c r="K5406" t="s">
        <v>6450</v>
      </c>
    </row>
    <row r="5407" spans="11:11">
      <c r="K5407" t="s">
        <v>6451</v>
      </c>
    </row>
    <row r="5408" spans="11:11">
      <c r="K5408" t="s">
        <v>6452</v>
      </c>
    </row>
    <row r="5409" spans="11:11">
      <c r="K5409" t="s">
        <v>6453</v>
      </c>
    </row>
    <row r="5410" spans="11:11">
      <c r="K5410" t="s">
        <v>6454</v>
      </c>
    </row>
    <row r="5411" spans="11:11">
      <c r="K5411" t="s">
        <v>6455</v>
      </c>
    </row>
    <row r="5412" spans="11:11">
      <c r="K5412" t="s">
        <v>6456</v>
      </c>
    </row>
    <row r="5413" spans="11:11">
      <c r="K5413" t="s">
        <v>6457</v>
      </c>
    </row>
    <row r="5414" spans="11:11">
      <c r="K5414" t="s">
        <v>6458</v>
      </c>
    </row>
    <row r="5415" spans="11:11">
      <c r="K5415" t="s">
        <v>6459</v>
      </c>
    </row>
    <row r="5416" spans="11:11">
      <c r="K5416" t="s">
        <v>6460</v>
      </c>
    </row>
    <row r="5417" spans="11:11">
      <c r="K5417" t="s">
        <v>6461</v>
      </c>
    </row>
    <row r="5418" spans="11:11">
      <c r="K5418" t="s">
        <v>6462</v>
      </c>
    </row>
    <row r="5419" spans="11:11">
      <c r="K5419" t="s">
        <v>6463</v>
      </c>
    </row>
    <row r="5420" spans="11:11">
      <c r="K5420" t="s">
        <v>6464</v>
      </c>
    </row>
    <row r="5421" spans="11:11">
      <c r="K5421" t="s">
        <v>6465</v>
      </c>
    </row>
    <row r="5422" spans="11:11">
      <c r="K5422" t="s">
        <v>6466</v>
      </c>
    </row>
    <row r="5423" spans="11:11">
      <c r="K5423" t="s">
        <v>6467</v>
      </c>
    </row>
    <row r="5424" spans="11:11">
      <c r="K5424" t="s">
        <v>6468</v>
      </c>
    </row>
    <row r="5425" spans="11:11">
      <c r="K5425" t="s">
        <v>6469</v>
      </c>
    </row>
    <row r="5426" spans="11:11">
      <c r="K5426" t="s">
        <v>6470</v>
      </c>
    </row>
    <row r="5427" spans="11:11">
      <c r="K5427" t="s">
        <v>6471</v>
      </c>
    </row>
    <row r="5428" spans="11:11">
      <c r="K5428" t="s">
        <v>6472</v>
      </c>
    </row>
    <row r="5429" spans="11:11">
      <c r="K5429" t="s">
        <v>6473</v>
      </c>
    </row>
    <row r="5430" spans="11:11">
      <c r="K5430" t="s">
        <v>6474</v>
      </c>
    </row>
    <row r="5431" spans="11:11">
      <c r="K5431" t="s">
        <v>6475</v>
      </c>
    </row>
    <row r="5432" spans="11:11">
      <c r="K5432" t="s">
        <v>6476</v>
      </c>
    </row>
    <row r="5433" spans="11:11">
      <c r="K5433" t="s">
        <v>6477</v>
      </c>
    </row>
    <row r="5434" spans="11:11">
      <c r="K5434" t="s">
        <v>6478</v>
      </c>
    </row>
    <row r="5435" spans="11:11">
      <c r="K5435" t="s">
        <v>6479</v>
      </c>
    </row>
    <row r="5436" spans="11:11">
      <c r="K5436" t="s">
        <v>6480</v>
      </c>
    </row>
    <row r="5437" spans="11:11">
      <c r="K5437" t="s">
        <v>6481</v>
      </c>
    </row>
    <row r="5438" spans="11:11">
      <c r="K5438" t="s">
        <v>6482</v>
      </c>
    </row>
    <row r="5439" spans="11:11">
      <c r="K5439" t="s">
        <v>6483</v>
      </c>
    </row>
    <row r="5440" spans="11:11">
      <c r="K5440" t="s">
        <v>17195</v>
      </c>
    </row>
    <row r="5441" spans="11:11">
      <c r="K5441" t="s">
        <v>17196</v>
      </c>
    </row>
    <row r="5442" spans="11:11">
      <c r="K5442" t="s">
        <v>6484</v>
      </c>
    </row>
    <row r="5443" spans="11:11">
      <c r="K5443" t="s">
        <v>6485</v>
      </c>
    </row>
    <row r="5444" spans="11:11">
      <c r="K5444" t="s">
        <v>6486</v>
      </c>
    </row>
    <row r="5445" spans="11:11">
      <c r="K5445" t="s">
        <v>6487</v>
      </c>
    </row>
    <row r="5446" spans="11:11">
      <c r="K5446" t="s">
        <v>6488</v>
      </c>
    </row>
    <row r="5447" spans="11:11">
      <c r="K5447" t="s">
        <v>6489</v>
      </c>
    </row>
    <row r="5448" spans="11:11">
      <c r="K5448" t="s">
        <v>6490</v>
      </c>
    </row>
    <row r="5449" spans="11:11">
      <c r="K5449" t="s">
        <v>6491</v>
      </c>
    </row>
    <row r="5450" spans="11:11">
      <c r="K5450" t="s">
        <v>6492</v>
      </c>
    </row>
    <row r="5451" spans="11:11">
      <c r="K5451" t="s">
        <v>6493</v>
      </c>
    </row>
    <row r="5452" spans="11:11">
      <c r="K5452" t="s">
        <v>6494</v>
      </c>
    </row>
    <row r="5453" spans="11:11">
      <c r="K5453" t="s">
        <v>6495</v>
      </c>
    </row>
    <row r="5454" spans="11:11">
      <c r="K5454" t="s">
        <v>6496</v>
      </c>
    </row>
    <row r="5455" spans="11:11">
      <c r="K5455" t="s">
        <v>6497</v>
      </c>
    </row>
    <row r="5456" spans="11:11">
      <c r="K5456" t="s">
        <v>6498</v>
      </c>
    </row>
    <row r="5457" spans="11:11">
      <c r="K5457" t="s">
        <v>6499</v>
      </c>
    </row>
    <row r="5458" spans="11:11">
      <c r="K5458" t="s">
        <v>6500</v>
      </c>
    </row>
    <row r="5459" spans="11:11">
      <c r="K5459" t="s">
        <v>6501</v>
      </c>
    </row>
    <row r="5460" spans="11:11">
      <c r="K5460" t="s">
        <v>6502</v>
      </c>
    </row>
    <row r="5461" spans="11:11">
      <c r="K5461" t="s">
        <v>6503</v>
      </c>
    </row>
    <row r="5462" spans="11:11">
      <c r="K5462" t="s">
        <v>6504</v>
      </c>
    </row>
    <row r="5463" spans="11:11">
      <c r="K5463" t="s">
        <v>6505</v>
      </c>
    </row>
    <row r="5464" spans="11:11">
      <c r="K5464" t="s">
        <v>6506</v>
      </c>
    </row>
    <row r="5465" spans="11:11">
      <c r="K5465" t="s">
        <v>6507</v>
      </c>
    </row>
    <row r="5466" spans="11:11">
      <c r="K5466" t="s">
        <v>6508</v>
      </c>
    </row>
    <row r="5467" spans="11:11">
      <c r="K5467" t="s">
        <v>6509</v>
      </c>
    </row>
    <row r="5468" spans="11:11">
      <c r="K5468" t="s">
        <v>6510</v>
      </c>
    </row>
    <row r="5469" spans="11:11">
      <c r="K5469" t="s">
        <v>6511</v>
      </c>
    </row>
    <row r="5470" spans="11:11">
      <c r="K5470" t="s">
        <v>6512</v>
      </c>
    </row>
    <row r="5471" spans="11:11">
      <c r="K5471" t="s">
        <v>6513</v>
      </c>
    </row>
    <row r="5472" spans="11:11">
      <c r="K5472" t="s">
        <v>6514</v>
      </c>
    </row>
    <row r="5473" spans="11:11">
      <c r="K5473" t="s">
        <v>6515</v>
      </c>
    </row>
    <row r="5474" spans="11:11">
      <c r="K5474" t="s">
        <v>6516</v>
      </c>
    </row>
    <row r="5475" spans="11:11">
      <c r="K5475" t="s">
        <v>6517</v>
      </c>
    </row>
    <row r="5476" spans="11:11">
      <c r="K5476" t="s">
        <v>6518</v>
      </c>
    </row>
    <row r="5477" spans="11:11">
      <c r="K5477" t="s">
        <v>6519</v>
      </c>
    </row>
    <row r="5478" spans="11:11">
      <c r="K5478" t="s">
        <v>6520</v>
      </c>
    </row>
    <row r="5479" spans="11:11">
      <c r="K5479" t="s">
        <v>6521</v>
      </c>
    </row>
    <row r="5480" spans="11:11">
      <c r="K5480" t="s">
        <v>6522</v>
      </c>
    </row>
    <row r="5481" spans="11:11">
      <c r="K5481" t="s">
        <v>6523</v>
      </c>
    </row>
    <row r="5482" spans="11:11">
      <c r="K5482" t="s">
        <v>6524</v>
      </c>
    </row>
    <row r="5483" spans="11:11">
      <c r="K5483" t="s">
        <v>6525</v>
      </c>
    </row>
    <row r="5484" spans="11:11">
      <c r="K5484" t="s">
        <v>6526</v>
      </c>
    </row>
    <row r="5485" spans="11:11">
      <c r="K5485" t="s">
        <v>6527</v>
      </c>
    </row>
    <row r="5486" spans="11:11">
      <c r="K5486" t="s">
        <v>6528</v>
      </c>
    </row>
    <row r="5487" spans="11:11">
      <c r="K5487" t="s">
        <v>6529</v>
      </c>
    </row>
    <row r="5488" spans="11:11">
      <c r="K5488" t="s">
        <v>6530</v>
      </c>
    </row>
    <row r="5489" spans="11:11">
      <c r="K5489" t="s">
        <v>6531</v>
      </c>
    </row>
    <row r="5490" spans="11:11">
      <c r="K5490" t="s">
        <v>6532</v>
      </c>
    </row>
    <row r="5491" spans="11:11">
      <c r="K5491" t="s">
        <v>6533</v>
      </c>
    </row>
    <row r="5492" spans="11:11">
      <c r="K5492" t="s">
        <v>6534</v>
      </c>
    </row>
    <row r="5493" spans="11:11">
      <c r="K5493" t="s">
        <v>6535</v>
      </c>
    </row>
    <row r="5494" spans="11:11">
      <c r="K5494" t="s">
        <v>6536</v>
      </c>
    </row>
    <row r="5495" spans="11:11">
      <c r="K5495" t="s">
        <v>6537</v>
      </c>
    </row>
    <row r="5496" spans="11:11">
      <c r="K5496" t="s">
        <v>6538</v>
      </c>
    </row>
    <row r="5497" spans="11:11">
      <c r="K5497" t="s">
        <v>6539</v>
      </c>
    </row>
    <row r="5498" spans="11:11">
      <c r="K5498" t="s">
        <v>6540</v>
      </c>
    </row>
    <row r="5499" spans="11:11">
      <c r="K5499" t="s">
        <v>6541</v>
      </c>
    </row>
    <row r="5500" spans="11:11">
      <c r="K5500" t="s">
        <v>6542</v>
      </c>
    </row>
    <row r="5501" spans="11:11">
      <c r="K5501" t="s">
        <v>6543</v>
      </c>
    </row>
    <row r="5502" spans="11:11">
      <c r="K5502" t="s">
        <v>6544</v>
      </c>
    </row>
    <row r="5503" spans="11:11">
      <c r="K5503" t="s">
        <v>6545</v>
      </c>
    </row>
    <row r="5504" spans="11:11">
      <c r="K5504" t="s">
        <v>6546</v>
      </c>
    </row>
    <row r="5505" spans="11:11">
      <c r="K5505" t="s">
        <v>6547</v>
      </c>
    </row>
    <row r="5506" spans="11:11">
      <c r="K5506" t="s">
        <v>6548</v>
      </c>
    </row>
    <row r="5507" spans="11:11">
      <c r="K5507" t="s">
        <v>6549</v>
      </c>
    </row>
    <row r="5508" spans="11:11">
      <c r="K5508" t="s">
        <v>6550</v>
      </c>
    </row>
    <row r="5509" spans="11:11">
      <c r="K5509" t="s">
        <v>6551</v>
      </c>
    </row>
    <row r="5510" spans="11:11">
      <c r="K5510" t="s">
        <v>6552</v>
      </c>
    </row>
    <row r="5511" spans="11:11">
      <c r="K5511" t="s">
        <v>6553</v>
      </c>
    </row>
    <row r="5512" spans="11:11">
      <c r="K5512" t="s">
        <v>6554</v>
      </c>
    </row>
    <row r="5513" spans="11:11">
      <c r="K5513" t="s">
        <v>6555</v>
      </c>
    </row>
    <row r="5514" spans="11:11">
      <c r="K5514" t="s">
        <v>6556</v>
      </c>
    </row>
    <row r="5515" spans="11:11">
      <c r="K5515" t="s">
        <v>6557</v>
      </c>
    </row>
    <row r="5516" spans="11:11">
      <c r="K5516" t="s">
        <v>6558</v>
      </c>
    </row>
    <row r="5517" spans="11:11">
      <c r="K5517" t="s">
        <v>6559</v>
      </c>
    </row>
    <row r="5518" spans="11:11">
      <c r="K5518" t="s">
        <v>6560</v>
      </c>
    </row>
    <row r="5519" spans="11:11">
      <c r="K5519" t="s">
        <v>6561</v>
      </c>
    </row>
    <row r="5520" spans="11:11">
      <c r="K5520" t="s">
        <v>6562</v>
      </c>
    </row>
    <row r="5521" spans="11:11">
      <c r="K5521" t="s">
        <v>6563</v>
      </c>
    </row>
    <row r="5522" spans="11:11">
      <c r="K5522" t="s">
        <v>6564</v>
      </c>
    </row>
    <row r="5523" spans="11:11">
      <c r="K5523" t="s">
        <v>6565</v>
      </c>
    </row>
    <row r="5524" spans="11:11">
      <c r="K5524" t="s">
        <v>6566</v>
      </c>
    </row>
    <row r="5525" spans="11:11">
      <c r="K5525" t="s">
        <v>6567</v>
      </c>
    </row>
    <row r="5526" spans="11:11">
      <c r="K5526" t="s">
        <v>6568</v>
      </c>
    </row>
    <row r="5527" spans="11:11">
      <c r="K5527" t="s">
        <v>6569</v>
      </c>
    </row>
    <row r="5528" spans="11:11">
      <c r="K5528" t="s">
        <v>6570</v>
      </c>
    </row>
    <row r="5529" spans="11:11">
      <c r="K5529" t="s">
        <v>6571</v>
      </c>
    </row>
    <row r="5530" spans="11:11">
      <c r="K5530" t="s">
        <v>6572</v>
      </c>
    </row>
    <row r="5531" spans="11:11">
      <c r="K5531" t="s">
        <v>6573</v>
      </c>
    </row>
    <row r="5532" spans="11:11">
      <c r="K5532" t="s">
        <v>6574</v>
      </c>
    </row>
    <row r="5533" spans="11:11">
      <c r="K5533" t="s">
        <v>6575</v>
      </c>
    </row>
    <row r="5534" spans="11:11">
      <c r="K5534" t="s">
        <v>6576</v>
      </c>
    </row>
    <row r="5535" spans="11:11">
      <c r="K5535" t="s">
        <v>6577</v>
      </c>
    </row>
    <row r="5536" spans="11:11">
      <c r="K5536" t="s">
        <v>6578</v>
      </c>
    </row>
    <row r="5537" spans="11:11">
      <c r="K5537" t="s">
        <v>6579</v>
      </c>
    </row>
    <row r="5538" spans="11:11">
      <c r="K5538" t="s">
        <v>6580</v>
      </c>
    </row>
    <row r="5539" spans="11:11">
      <c r="K5539" t="s">
        <v>6581</v>
      </c>
    </row>
    <row r="5540" spans="11:11">
      <c r="K5540" t="s">
        <v>6582</v>
      </c>
    </row>
    <row r="5541" spans="11:11">
      <c r="K5541" t="s">
        <v>6583</v>
      </c>
    </row>
    <row r="5542" spans="11:11">
      <c r="K5542" t="s">
        <v>6584</v>
      </c>
    </row>
    <row r="5543" spans="11:11">
      <c r="K5543" t="s">
        <v>6585</v>
      </c>
    </row>
    <row r="5544" spans="11:11">
      <c r="K5544" t="s">
        <v>6586</v>
      </c>
    </row>
    <row r="5545" spans="11:11">
      <c r="K5545" t="s">
        <v>6587</v>
      </c>
    </row>
    <row r="5546" spans="11:11">
      <c r="K5546" t="s">
        <v>6588</v>
      </c>
    </row>
    <row r="5547" spans="11:11">
      <c r="K5547" t="s">
        <v>6589</v>
      </c>
    </row>
    <row r="5548" spans="11:11">
      <c r="K5548" t="s">
        <v>6590</v>
      </c>
    </row>
    <row r="5549" spans="11:11">
      <c r="K5549" t="s">
        <v>6591</v>
      </c>
    </row>
    <row r="5550" spans="11:11">
      <c r="K5550" t="s">
        <v>6592</v>
      </c>
    </row>
    <row r="5551" spans="11:11">
      <c r="K5551" t="s">
        <v>6593</v>
      </c>
    </row>
    <row r="5552" spans="11:11">
      <c r="K5552" t="s">
        <v>6594</v>
      </c>
    </row>
    <row r="5553" spans="11:11">
      <c r="K5553" t="s">
        <v>6595</v>
      </c>
    </row>
    <row r="5554" spans="11:11">
      <c r="K5554" t="s">
        <v>6596</v>
      </c>
    </row>
    <row r="5555" spans="11:11">
      <c r="K5555" t="s">
        <v>6597</v>
      </c>
    </row>
    <row r="5556" spans="11:11">
      <c r="K5556" t="s">
        <v>6598</v>
      </c>
    </row>
    <row r="5557" spans="11:11">
      <c r="K5557" t="s">
        <v>6599</v>
      </c>
    </row>
    <row r="5558" spans="11:11">
      <c r="K5558" t="s">
        <v>6600</v>
      </c>
    </row>
    <row r="5559" spans="11:11">
      <c r="K5559" t="s">
        <v>6601</v>
      </c>
    </row>
    <row r="5560" spans="11:11">
      <c r="K5560" t="s">
        <v>6602</v>
      </c>
    </row>
    <row r="5561" spans="11:11">
      <c r="K5561" t="s">
        <v>6603</v>
      </c>
    </row>
    <row r="5562" spans="11:11">
      <c r="K5562" t="s">
        <v>6604</v>
      </c>
    </row>
    <row r="5563" spans="11:11">
      <c r="K5563" t="s">
        <v>6605</v>
      </c>
    </row>
    <row r="5564" spans="11:11">
      <c r="K5564" t="s">
        <v>6606</v>
      </c>
    </row>
    <row r="5565" spans="11:11">
      <c r="K5565" t="s">
        <v>6607</v>
      </c>
    </row>
    <row r="5566" spans="11:11">
      <c r="K5566" t="s">
        <v>6608</v>
      </c>
    </row>
    <row r="5567" spans="11:11">
      <c r="K5567" t="s">
        <v>6609</v>
      </c>
    </row>
    <row r="5568" spans="11:11">
      <c r="K5568" t="s">
        <v>6610</v>
      </c>
    </row>
    <row r="5569" spans="11:11">
      <c r="K5569" t="s">
        <v>6611</v>
      </c>
    </row>
    <row r="5570" spans="11:11">
      <c r="K5570" t="s">
        <v>6612</v>
      </c>
    </row>
    <row r="5571" spans="11:11">
      <c r="K5571" t="s">
        <v>6613</v>
      </c>
    </row>
    <row r="5572" spans="11:11">
      <c r="K5572" t="s">
        <v>6614</v>
      </c>
    </row>
    <row r="5573" spans="11:11">
      <c r="K5573" t="s">
        <v>6615</v>
      </c>
    </row>
    <row r="5574" spans="11:11">
      <c r="K5574" t="s">
        <v>6616</v>
      </c>
    </row>
    <row r="5575" spans="11:11">
      <c r="K5575" t="s">
        <v>6617</v>
      </c>
    </row>
    <row r="5576" spans="11:11">
      <c r="K5576" t="s">
        <v>6618</v>
      </c>
    </row>
    <row r="5577" spans="11:11">
      <c r="K5577" t="s">
        <v>6619</v>
      </c>
    </row>
    <row r="5578" spans="11:11">
      <c r="K5578" t="s">
        <v>6620</v>
      </c>
    </row>
    <row r="5579" spans="11:11">
      <c r="K5579" t="s">
        <v>6621</v>
      </c>
    </row>
    <row r="5580" spans="11:11">
      <c r="K5580" t="s">
        <v>6622</v>
      </c>
    </row>
    <row r="5581" spans="11:11">
      <c r="K5581" t="s">
        <v>6623</v>
      </c>
    </row>
    <row r="5582" spans="11:11">
      <c r="K5582" t="s">
        <v>6624</v>
      </c>
    </row>
    <row r="5583" spans="11:11">
      <c r="K5583" t="s">
        <v>6625</v>
      </c>
    </row>
    <row r="5584" spans="11:11">
      <c r="K5584" t="s">
        <v>6626</v>
      </c>
    </row>
    <row r="5585" spans="11:11">
      <c r="K5585" t="s">
        <v>6627</v>
      </c>
    </row>
    <row r="5586" spans="11:11">
      <c r="K5586" t="s">
        <v>6628</v>
      </c>
    </row>
    <row r="5587" spans="11:11">
      <c r="K5587" t="s">
        <v>6629</v>
      </c>
    </row>
    <row r="5588" spans="11:11">
      <c r="K5588" t="s">
        <v>6630</v>
      </c>
    </row>
    <row r="5589" spans="11:11">
      <c r="K5589" t="s">
        <v>6631</v>
      </c>
    </row>
    <row r="5590" spans="11:11">
      <c r="K5590" t="s">
        <v>6632</v>
      </c>
    </row>
    <row r="5591" spans="11:11">
      <c r="K5591" t="s">
        <v>6633</v>
      </c>
    </row>
    <row r="5592" spans="11:11">
      <c r="K5592" t="s">
        <v>6634</v>
      </c>
    </row>
    <row r="5593" spans="11:11">
      <c r="K5593" t="s">
        <v>6635</v>
      </c>
    </row>
    <row r="5594" spans="11:11">
      <c r="K5594" t="s">
        <v>6636</v>
      </c>
    </row>
    <row r="5595" spans="11:11">
      <c r="K5595" t="s">
        <v>6637</v>
      </c>
    </row>
    <row r="5596" spans="11:11">
      <c r="K5596" t="s">
        <v>6638</v>
      </c>
    </row>
    <row r="5597" spans="11:11">
      <c r="K5597" t="s">
        <v>6639</v>
      </c>
    </row>
    <row r="5598" spans="11:11">
      <c r="K5598" t="s">
        <v>6640</v>
      </c>
    </row>
    <row r="5599" spans="11:11">
      <c r="K5599" t="s">
        <v>6641</v>
      </c>
    </row>
    <row r="5600" spans="11:11">
      <c r="K5600" t="s">
        <v>6642</v>
      </c>
    </row>
    <row r="5601" spans="11:11">
      <c r="K5601" t="s">
        <v>6643</v>
      </c>
    </row>
    <row r="5602" spans="11:11">
      <c r="K5602" t="s">
        <v>6644</v>
      </c>
    </row>
    <row r="5603" spans="11:11">
      <c r="K5603" t="s">
        <v>17197</v>
      </c>
    </row>
    <row r="5604" spans="11:11">
      <c r="K5604" t="s">
        <v>17198</v>
      </c>
    </row>
    <row r="5605" spans="11:11">
      <c r="K5605" t="s">
        <v>17199</v>
      </c>
    </row>
    <row r="5606" spans="11:11">
      <c r="K5606" t="s">
        <v>17200</v>
      </c>
    </row>
    <row r="5607" spans="11:11">
      <c r="K5607" t="s">
        <v>6645</v>
      </c>
    </row>
    <row r="5608" spans="11:11">
      <c r="K5608" t="s">
        <v>6646</v>
      </c>
    </row>
    <row r="5609" spans="11:11">
      <c r="K5609" t="s">
        <v>6647</v>
      </c>
    </row>
    <row r="5610" spans="11:11">
      <c r="K5610" t="s">
        <v>6648</v>
      </c>
    </row>
    <row r="5611" spans="11:11">
      <c r="K5611" t="s">
        <v>6649</v>
      </c>
    </row>
    <row r="5612" spans="11:11">
      <c r="K5612" t="s">
        <v>6650</v>
      </c>
    </row>
    <row r="5613" spans="11:11">
      <c r="K5613" t="s">
        <v>6651</v>
      </c>
    </row>
    <row r="5614" spans="11:11">
      <c r="K5614" t="s">
        <v>6652</v>
      </c>
    </row>
    <row r="5615" spans="11:11">
      <c r="K5615" t="s">
        <v>6653</v>
      </c>
    </row>
    <row r="5616" spans="11:11">
      <c r="K5616" t="s">
        <v>6654</v>
      </c>
    </row>
    <row r="5617" spans="11:11">
      <c r="K5617" t="s">
        <v>6655</v>
      </c>
    </row>
    <row r="5618" spans="11:11">
      <c r="K5618" t="s">
        <v>6656</v>
      </c>
    </row>
    <row r="5619" spans="11:11">
      <c r="K5619" t="s">
        <v>6657</v>
      </c>
    </row>
    <row r="5620" spans="11:11">
      <c r="K5620" t="s">
        <v>6658</v>
      </c>
    </row>
    <row r="5621" spans="11:11">
      <c r="K5621" t="s">
        <v>6659</v>
      </c>
    </row>
    <row r="5622" spans="11:11">
      <c r="K5622" t="s">
        <v>6660</v>
      </c>
    </row>
    <row r="5623" spans="11:11">
      <c r="K5623" t="s">
        <v>6661</v>
      </c>
    </row>
    <row r="5624" spans="11:11">
      <c r="K5624" t="s">
        <v>6662</v>
      </c>
    </row>
    <row r="5625" spans="11:11">
      <c r="K5625" t="s">
        <v>6663</v>
      </c>
    </row>
    <row r="5626" spans="11:11">
      <c r="K5626" t="s">
        <v>6664</v>
      </c>
    </row>
    <row r="5627" spans="11:11">
      <c r="K5627" t="s">
        <v>6665</v>
      </c>
    </row>
    <row r="5628" spans="11:11">
      <c r="K5628" t="s">
        <v>6666</v>
      </c>
    </row>
    <row r="5629" spans="11:11">
      <c r="K5629" t="s">
        <v>6667</v>
      </c>
    </row>
    <row r="5630" spans="11:11">
      <c r="K5630" t="s">
        <v>6668</v>
      </c>
    </row>
    <row r="5631" spans="11:11">
      <c r="K5631" t="s">
        <v>6669</v>
      </c>
    </row>
    <row r="5632" spans="11:11">
      <c r="K5632" t="s">
        <v>6670</v>
      </c>
    </row>
    <row r="5633" spans="11:11">
      <c r="K5633" t="s">
        <v>6671</v>
      </c>
    </row>
    <row r="5634" spans="11:11">
      <c r="K5634" t="s">
        <v>6672</v>
      </c>
    </row>
    <row r="5635" spans="11:11">
      <c r="K5635" t="s">
        <v>17201</v>
      </c>
    </row>
    <row r="5636" spans="11:11">
      <c r="K5636" t="s">
        <v>17202</v>
      </c>
    </row>
    <row r="5637" spans="11:11">
      <c r="K5637" t="s">
        <v>6673</v>
      </c>
    </row>
    <row r="5638" spans="11:11">
      <c r="K5638" t="s">
        <v>6674</v>
      </c>
    </row>
    <row r="5639" spans="11:11">
      <c r="K5639" t="s">
        <v>6675</v>
      </c>
    </row>
    <row r="5640" spans="11:11">
      <c r="K5640" t="s">
        <v>6676</v>
      </c>
    </row>
    <row r="5641" spans="11:11">
      <c r="K5641" t="s">
        <v>6677</v>
      </c>
    </row>
    <row r="5642" spans="11:11">
      <c r="K5642" t="s">
        <v>6678</v>
      </c>
    </row>
    <row r="5643" spans="11:11">
      <c r="K5643" t="s">
        <v>6679</v>
      </c>
    </row>
    <row r="5644" spans="11:11">
      <c r="K5644" t="s">
        <v>6680</v>
      </c>
    </row>
    <row r="5645" spans="11:11">
      <c r="K5645" t="s">
        <v>6681</v>
      </c>
    </row>
    <row r="5646" spans="11:11">
      <c r="K5646" t="s">
        <v>6682</v>
      </c>
    </row>
    <row r="5647" spans="11:11">
      <c r="K5647" t="s">
        <v>6683</v>
      </c>
    </row>
    <row r="5648" spans="11:11">
      <c r="K5648" t="s">
        <v>6684</v>
      </c>
    </row>
    <row r="5649" spans="11:11">
      <c r="K5649" t="s">
        <v>6685</v>
      </c>
    </row>
    <row r="5650" spans="11:11">
      <c r="K5650" t="s">
        <v>6686</v>
      </c>
    </row>
    <row r="5651" spans="11:11">
      <c r="K5651" t="s">
        <v>6687</v>
      </c>
    </row>
    <row r="5652" spans="11:11">
      <c r="K5652" t="s">
        <v>6688</v>
      </c>
    </row>
    <row r="5653" spans="11:11">
      <c r="K5653" t="s">
        <v>6689</v>
      </c>
    </row>
    <row r="5654" spans="11:11">
      <c r="K5654" t="s">
        <v>6690</v>
      </c>
    </row>
    <row r="5655" spans="11:11">
      <c r="K5655" t="s">
        <v>6691</v>
      </c>
    </row>
    <row r="5656" spans="11:11">
      <c r="K5656" t="s">
        <v>6692</v>
      </c>
    </row>
    <row r="5657" spans="11:11">
      <c r="K5657" t="s">
        <v>6693</v>
      </c>
    </row>
    <row r="5658" spans="11:11">
      <c r="K5658" t="s">
        <v>6694</v>
      </c>
    </row>
    <row r="5659" spans="11:11">
      <c r="K5659" t="s">
        <v>6695</v>
      </c>
    </row>
    <row r="5660" spans="11:11">
      <c r="K5660" t="s">
        <v>6696</v>
      </c>
    </row>
    <row r="5661" spans="11:11">
      <c r="K5661" t="s">
        <v>6697</v>
      </c>
    </row>
    <row r="5662" spans="11:11">
      <c r="K5662" t="s">
        <v>6698</v>
      </c>
    </row>
    <row r="5663" spans="11:11">
      <c r="K5663" t="s">
        <v>6699</v>
      </c>
    </row>
    <row r="5664" spans="11:11">
      <c r="K5664" t="s">
        <v>6700</v>
      </c>
    </row>
    <row r="5665" spans="11:11">
      <c r="K5665" t="s">
        <v>6701</v>
      </c>
    </row>
    <row r="5666" spans="11:11">
      <c r="K5666" t="s">
        <v>6702</v>
      </c>
    </row>
    <row r="5667" spans="11:11">
      <c r="K5667" t="s">
        <v>6703</v>
      </c>
    </row>
    <row r="5668" spans="11:11">
      <c r="K5668" t="s">
        <v>6704</v>
      </c>
    </row>
    <row r="5669" spans="11:11">
      <c r="K5669" t="s">
        <v>6705</v>
      </c>
    </row>
    <row r="5670" spans="11:11">
      <c r="K5670" t="s">
        <v>6706</v>
      </c>
    </row>
    <row r="5671" spans="11:11">
      <c r="K5671" t="s">
        <v>6707</v>
      </c>
    </row>
    <row r="5672" spans="11:11">
      <c r="K5672" t="s">
        <v>6708</v>
      </c>
    </row>
    <row r="5673" spans="11:11">
      <c r="K5673" t="s">
        <v>6709</v>
      </c>
    </row>
    <row r="5674" spans="11:11">
      <c r="K5674" t="s">
        <v>6710</v>
      </c>
    </row>
    <row r="5675" spans="11:11">
      <c r="K5675" t="s">
        <v>6711</v>
      </c>
    </row>
    <row r="5676" spans="11:11">
      <c r="K5676" t="s">
        <v>6712</v>
      </c>
    </row>
    <row r="5677" spans="11:11">
      <c r="K5677" t="s">
        <v>6713</v>
      </c>
    </row>
    <row r="5678" spans="11:11">
      <c r="K5678" t="s">
        <v>6714</v>
      </c>
    </row>
    <row r="5679" spans="11:11">
      <c r="K5679" t="s">
        <v>6715</v>
      </c>
    </row>
    <row r="5680" spans="11:11">
      <c r="K5680" t="s">
        <v>6716</v>
      </c>
    </row>
    <row r="5681" spans="11:11">
      <c r="K5681" t="s">
        <v>6717</v>
      </c>
    </row>
    <row r="5682" spans="11:11">
      <c r="K5682" t="s">
        <v>6718</v>
      </c>
    </row>
    <row r="5683" spans="11:11">
      <c r="K5683" t="s">
        <v>6719</v>
      </c>
    </row>
    <row r="5684" spans="11:11">
      <c r="K5684" t="s">
        <v>6720</v>
      </c>
    </row>
    <row r="5685" spans="11:11">
      <c r="K5685" t="s">
        <v>6721</v>
      </c>
    </row>
    <row r="5686" spans="11:11">
      <c r="K5686" t="s">
        <v>6722</v>
      </c>
    </row>
    <row r="5687" spans="11:11">
      <c r="K5687" t="s">
        <v>6723</v>
      </c>
    </row>
    <row r="5688" spans="11:11">
      <c r="K5688" t="s">
        <v>6724</v>
      </c>
    </row>
    <row r="5689" spans="11:11">
      <c r="K5689" t="s">
        <v>6725</v>
      </c>
    </row>
    <row r="5690" spans="11:11">
      <c r="K5690" t="s">
        <v>6726</v>
      </c>
    </row>
    <row r="5691" spans="11:11">
      <c r="K5691" t="s">
        <v>6727</v>
      </c>
    </row>
    <row r="5692" spans="11:11">
      <c r="K5692" t="s">
        <v>6728</v>
      </c>
    </row>
    <row r="5693" spans="11:11">
      <c r="K5693" t="s">
        <v>6729</v>
      </c>
    </row>
    <row r="5694" spans="11:11">
      <c r="K5694" t="s">
        <v>6730</v>
      </c>
    </row>
    <row r="5695" spans="11:11">
      <c r="K5695" t="s">
        <v>6731</v>
      </c>
    </row>
    <row r="5696" spans="11:11">
      <c r="K5696" t="s">
        <v>6732</v>
      </c>
    </row>
    <row r="5697" spans="11:11">
      <c r="K5697" t="s">
        <v>6733</v>
      </c>
    </row>
    <row r="5698" spans="11:11">
      <c r="K5698" t="s">
        <v>6734</v>
      </c>
    </row>
    <row r="5699" spans="11:11">
      <c r="K5699" t="s">
        <v>6735</v>
      </c>
    </row>
    <row r="5700" spans="11:11">
      <c r="K5700" t="s">
        <v>6736</v>
      </c>
    </row>
    <row r="5701" spans="11:11">
      <c r="K5701" t="s">
        <v>6737</v>
      </c>
    </row>
    <row r="5702" spans="11:11">
      <c r="K5702" t="s">
        <v>6738</v>
      </c>
    </row>
    <row r="5703" spans="11:11">
      <c r="K5703" t="s">
        <v>6739</v>
      </c>
    </row>
    <row r="5704" spans="11:11">
      <c r="K5704" t="s">
        <v>6740</v>
      </c>
    </row>
    <row r="5705" spans="11:11">
      <c r="K5705" t="s">
        <v>6741</v>
      </c>
    </row>
    <row r="5706" spans="11:11">
      <c r="K5706" t="s">
        <v>6742</v>
      </c>
    </row>
    <row r="5707" spans="11:11">
      <c r="K5707" t="s">
        <v>6743</v>
      </c>
    </row>
    <row r="5708" spans="11:11">
      <c r="K5708" t="s">
        <v>6744</v>
      </c>
    </row>
    <row r="5709" spans="11:11">
      <c r="K5709" t="s">
        <v>6745</v>
      </c>
    </row>
    <row r="5710" spans="11:11">
      <c r="K5710" t="s">
        <v>6746</v>
      </c>
    </row>
    <row r="5711" spans="11:11">
      <c r="K5711" t="s">
        <v>6747</v>
      </c>
    </row>
    <row r="5712" spans="11:11">
      <c r="K5712" t="s">
        <v>6748</v>
      </c>
    </row>
    <row r="5713" spans="11:11">
      <c r="K5713" t="s">
        <v>6749</v>
      </c>
    </row>
    <row r="5714" spans="11:11">
      <c r="K5714" t="s">
        <v>6750</v>
      </c>
    </row>
    <row r="5715" spans="11:11">
      <c r="K5715" t="s">
        <v>6751</v>
      </c>
    </row>
    <row r="5716" spans="11:11">
      <c r="K5716" t="s">
        <v>6752</v>
      </c>
    </row>
    <row r="5717" spans="11:11">
      <c r="K5717" t="s">
        <v>6753</v>
      </c>
    </row>
    <row r="5718" spans="11:11">
      <c r="K5718" t="s">
        <v>6754</v>
      </c>
    </row>
    <row r="5719" spans="11:11">
      <c r="K5719" t="s">
        <v>6755</v>
      </c>
    </row>
    <row r="5720" spans="11:11">
      <c r="K5720" t="s">
        <v>6756</v>
      </c>
    </row>
    <row r="5721" spans="11:11">
      <c r="K5721" t="s">
        <v>6757</v>
      </c>
    </row>
    <row r="5722" spans="11:11">
      <c r="K5722" t="s">
        <v>6758</v>
      </c>
    </row>
    <row r="5723" spans="11:11">
      <c r="K5723" t="s">
        <v>6759</v>
      </c>
    </row>
    <row r="5724" spans="11:11">
      <c r="K5724" t="s">
        <v>6760</v>
      </c>
    </row>
    <row r="5725" spans="11:11">
      <c r="K5725" t="s">
        <v>6761</v>
      </c>
    </row>
    <row r="5726" spans="11:11">
      <c r="K5726" t="s">
        <v>6762</v>
      </c>
    </row>
    <row r="5727" spans="11:11">
      <c r="K5727" t="s">
        <v>6763</v>
      </c>
    </row>
    <row r="5728" spans="11:11">
      <c r="K5728" t="s">
        <v>6764</v>
      </c>
    </row>
    <row r="5729" spans="11:11">
      <c r="K5729" t="s">
        <v>6765</v>
      </c>
    </row>
    <row r="5730" spans="11:11">
      <c r="K5730" t="s">
        <v>6766</v>
      </c>
    </row>
    <row r="5731" spans="11:11">
      <c r="K5731" t="s">
        <v>6767</v>
      </c>
    </row>
    <row r="5732" spans="11:11">
      <c r="K5732" t="s">
        <v>6768</v>
      </c>
    </row>
    <row r="5733" spans="11:11">
      <c r="K5733" t="s">
        <v>6769</v>
      </c>
    </row>
    <row r="5734" spans="11:11">
      <c r="K5734" t="s">
        <v>6770</v>
      </c>
    </row>
    <row r="5735" spans="11:11">
      <c r="K5735" t="s">
        <v>6771</v>
      </c>
    </row>
    <row r="5736" spans="11:11">
      <c r="K5736" t="s">
        <v>6772</v>
      </c>
    </row>
    <row r="5737" spans="11:11">
      <c r="K5737" t="s">
        <v>6773</v>
      </c>
    </row>
    <row r="5738" spans="11:11">
      <c r="K5738" t="s">
        <v>6774</v>
      </c>
    </row>
    <row r="5739" spans="11:11">
      <c r="K5739" t="s">
        <v>6775</v>
      </c>
    </row>
    <row r="5740" spans="11:11">
      <c r="K5740" t="s">
        <v>6776</v>
      </c>
    </row>
    <row r="5741" spans="11:11">
      <c r="K5741" t="s">
        <v>6777</v>
      </c>
    </row>
    <row r="5742" spans="11:11">
      <c r="K5742" t="s">
        <v>6778</v>
      </c>
    </row>
    <row r="5743" spans="11:11">
      <c r="K5743" t="s">
        <v>6779</v>
      </c>
    </row>
    <row r="5744" spans="11:11">
      <c r="K5744" t="s">
        <v>6780</v>
      </c>
    </row>
    <row r="5745" spans="11:11">
      <c r="K5745" t="s">
        <v>6781</v>
      </c>
    </row>
    <row r="5746" spans="11:11">
      <c r="K5746" t="s">
        <v>6782</v>
      </c>
    </row>
    <row r="5747" spans="11:11">
      <c r="K5747" t="s">
        <v>6783</v>
      </c>
    </row>
    <row r="5748" spans="11:11">
      <c r="K5748" t="s">
        <v>6784</v>
      </c>
    </row>
    <row r="5749" spans="11:11">
      <c r="K5749" t="s">
        <v>6785</v>
      </c>
    </row>
    <row r="5750" spans="11:11">
      <c r="K5750" t="s">
        <v>6786</v>
      </c>
    </row>
    <row r="5751" spans="11:11">
      <c r="K5751" t="s">
        <v>6787</v>
      </c>
    </row>
    <row r="5752" spans="11:11">
      <c r="K5752" t="s">
        <v>6788</v>
      </c>
    </row>
    <row r="5753" spans="11:11">
      <c r="K5753" t="s">
        <v>6789</v>
      </c>
    </row>
    <row r="5754" spans="11:11">
      <c r="K5754" t="s">
        <v>6790</v>
      </c>
    </row>
    <row r="5755" spans="11:11">
      <c r="K5755" t="s">
        <v>6791</v>
      </c>
    </row>
    <row r="5756" spans="11:11">
      <c r="K5756" t="s">
        <v>6792</v>
      </c>
    </row>
    <row r="5757" spans="11:11">
      <c r="K5757" t="s">
        <v>6793</v>
      </c>
    </row>
    <row r="5758" spans="11:11">
      <c r="K5758" t="s">
        <v>6794</v>
      </c>
    </row>
    <row r="5759" spans="11:11">
      <c r="K5759" t="s">
        <v>6795</v>
      </c>
    </row>
    <row r="5760" spans="11:11">
      <c r="K5760" t="s">
        <v>6796</v>
      </c>
    </row>
    <row r="5761" spans="11:11">
      <c r="K5761" t="s">
        <v>6797</v>
      </c>
    </row>
    <row r="5762" spans="11:11">
      <c r="K5762" t="s">
        <v>6798</v>
      </c>
    </row>
    <row r="5763" spans="11:11">
      <c r="K5763" t="s">
        <v>6799</v>
      </c>
    </row>
    <row r="5764" spans="11:11">
      <c r="K5764" t="s">
        <v>6800</v>
      </c>
    </row>
    <row r="5765" spans="11:11">
      <c r="K5765" t="s">
        <v>6801</v>
      </c>
    </row>
    <row r="5766" spans="11:11">
      <c r="K5766" t="s">
        <v>6802</v>
      </c>
    </row>
    <row r="5767" spans="11:11">
      <c r="K5767" t="s">
        <v>6803</v>
      </c>
    </row>
    <row r="5768" spans="11:11">
      <c r="K5768" t="s">
        <v>6804</v>
      </c>
    </row>
    <row r="5769" spans="11:11">
      <c r="K5769" t="s">
        <v>6805</v>
      </c>
    </row>
    <row r="5770" spans="11:11">
      <c r="K5770" t="s">
        <v>6806</v>
      </c>
    </row>
    <row r="5771" spans="11:11">
      <c r="K5771" t="s">
        <v>6807</v>
      </c>
    </row>
    <row r="5772" spans="11:11">
      <c r="K5772" t="s">
        <v>6808</v>
      </c>
    </row>
    <row r="5773" spans="11:11">
      <c r="K5773" t="s">
        <v>6809</v>
      </c>
    </row>
    <row r="5774" spans="11:11">
      <c r="K5774" t="s">
        <v>6810</v>
      </c>
    </row>
    <row r="5775" spans="11:11">
      <c r="K5775" t="s">
        <v>6811</v>
      </c>
    </row>
    <row r="5776" spans="11:11">
      <c r="K5776" t="s">
        <v>6812</v>
      </c>
    </row>
    <row r="5777" spans="11:11">
      <c r="K5777" t="s">
        <v>6813</v>
      </c>
    </row>
    <row r="5778" spans="11:11">
      <c r="K5778" t="s">
        <v>6814</v>
      </c>
    </row>
    <row r="5779" spans="11:11">
      <c r="K5779" t="s">
        <v>6815</v>
      </c>
    </row>
    <row r="5780" spans="11:11">
      <c r="K5780" t="s">
        <v>6816</v>
      </c>
    </row>
    <row r="5781" spans="11:11">
      <c r="K5781" t="s">
        <v>6817</v>
      </c>
    </row>
    <row r="5782" spans="11:11">
      <c r="K5782" t="s">
        <v>6818</v>
      </c>
    </row>
    <row r="5783" spans="11:11">
      <c r="K5783" t="s">
        <v>6819</v>
      </c>
    </row>
    <row r="5784" spans="11:11">
      <c r="K5784" t="s">
        <v>6820</v>
      </c>
    </row>
    <row r="5785" spans="11:11">
      <c r="K5785" t="s">
        <v>6821</v>
      </c>
    </row>
    <row r="5786" spans="11:11">
      <c r="K5786" t="s">
        <v>6822</v>
      </c>
    </row>
    <row r="5787" spans="11:11">
      <c r="K5787" t="s">
        <v>6823</v>
      </c>
    </row>
    <row r="5788" spans="11:11">
      <c r="K5788" t="s">
        <v>6824</v>
      </c>
    </row>
    <row r="5789" spans="11:11">
      <c r="K5789" t="s">
        <v>6825</v>
      </c>
    </row>
    <row r="5790" spans="11:11">
      <c r="K5790" t="s">
        <v>6826</v>
      </c>
    </row>
    <row r="5791" spans="11:11">
      <c r="K5791" t="s">
        <v>6827</v>
      </c>
    </row>
    <row r="5792" spans="11:11">
      <c r="K5792" t="s">
        <v>6828</v>
      </c>
    </row>
    <row r="5793" spans="11:11">
      <c r="K5793" t="s">
        <v>6829</v>
      </c>
    </row>
    <row r="5794" spans="11:11">
      <c r="K5794" t="s">
        <v>6830</v>
      </c>
    </row>
    <row r="5795" spans="11:11">
      <c r="K5795" t="s">
        <v>6831</v>
      </c>
    </row>
    <row r="5796" spans="11:11">
      <c r="K5796" t="s">
        <v>6832</v>
      </c>
    </row>
    <row r="5797" spans="11:11">
      <c r="K5797" t="s">
        <v>6833</v>
      </c>
    </row>
    <row r="5798" spans="11:11">
      <c r="K5798" t="s">
        <v>6834</v>
      </c>
    </row>
    <row r="5799" spans="11:11">
      <c r="K5799" t="s">
        <v>17203</v>
      </c>
    </row>
    <row r="5800" spans="11:11">
      <c r="K5800" t="s">
        <v>17204</v>
      </c>
    </row>
    <row r="5801" spans="11:11">
      <c r="K5801" t="s">
        <v>6835</v>
      </c>
    </row>
    <row r="5802" spans="11:11">
      <c r="K5802" t="s">
        <v>6836</v>
      </c>
    </row>
    <row r="5803" spans="11:11">
      <c r="K5803" t="s">
        <v>6837</v>
      </c>
    </row>
    <row r="5804" spans="11:11">
      <c r="K5804" t="s">
        <v>6838</v>
      </c>
    </row>
    <row r="5805" spans="11:11">
      <c r="K5805" t="s">
        <v>6839</v>
      </c>
    </row>
    <row r="5806" spans="11:11">
      <c r="K5806" t="s">
        <v>6840</v>
      </c>
    </row>
    <row r="5807" spans="11:11">
      <c r="K5807" t="s">
        <v>6841</v>
      </c>
    </row>
    <row r="5808" spans="11:11">
      <c r="K5808" t="s">
        <v>6842</v>
      </c>
    </row>
    <row r="5809" spans="11:11">
      <c r="K5809" t="s">
        <v>6843</v>
      </c>
    </row>
    <row r="5810" spans="11:11">
      <c r="K5810" t="s">
        <v>6844</v>
      </c>
    </row>
    <row r="5811" spans="11:11">
      <c r="K5811" t="s">
        <v>6845</v>
      </c>
    </row>
    <row r="5812" spans="11:11">
      <c r="K5812" t="s">
        <v>6846</v>
      </c>
    </row>
    <row r="5813" spans="11:11">
      <c r="K5813" t="s">
        <v>6847</v>
      </c>
    </row>
    <row r="5814" spans="11:11">
      <c r="K5814" t="s">
        <v>6848</v>
      </c>
    </row>
    <row r="5815" spans="11:11">
      <c r="K5815" t="s">
        <v>6849</v>
      </c>
    </row>
    <row r="5816" spans="11:11">
      <c r="K5816" t="s">
        <v>6850</v>
      </c>
    </row>
    <row r="5817" spans="11:11">
      <c r="K5817" t="s">
        <v>6851</v>
      </c>
    </row>
    <row r="5818" spans="11:11">
      <c r="K5818" t="s">
        <v>6852</v>
      </c>
    </row>
    <row r="5819" spans="11:11">
      <c r="K5819" t="s">
        <v>6853</v>
      </c>
    </row>
    <row r="5820" spans="11:11">
      <c r="K5820" t="s">
        <v>6854</v>
      </c>
    </row>
    <row r="5821" spans="11:11">
      <c r="K5821" t="s">
        <v>6855</v>
      </c>
    </row>
    <row r="5822" spans="11:11">
      <c r="K5822" t="s">
        <v>6856</v>
      </c>
    </row>
    <row r="5823" spans="11:11">
      <c r="K5823" t="s">
        <v>6857</v>
      </c>
    </row>
    <row r="5824" spans="11:11">
      <c r="K5824" t="s">
        <v>6858</v>
      </c>
    </row>
    <row r="5825" spans="11:11">
      <c r="K5825" t="s">
        <v>6859</v>
      </c>
    </row>
    <row r="5826" spans="11:11">
      <c r="K5826" t="s">
        <v>6860</v>
      </c>
    </row>
    <row r="5827" spans="11:11">
      <c r="K5827" t="s">
        <v>6861</v>
      </c>
    </row>
    <row r="5828" spans="11:11">
      <c r="K5828" t="s">
        <v>6862</v>
      </c>
    </row>
    <row r="5829" spans="11:11">
      <c r="K5829" t="s">
        <v>6863</v>
      </c>
    </row>
    <row r="5830" spans="11:11">
      <c r="K5830" t="s">
        <v>6864</v>
      </c>
    </row>
    <row r="5831" spans="11:11">
      <c r="K5831" t="s">
        <v>6865</v>
      </c>
    </row>
    <row r="5832" spans="11:11">
      <c r="K5832" t="s">
        <v>6866</v>
      </c>
    </row>
    <row r="5833" spans="11:11">
      <c r="K5833" t="s">
        <v>6867</v>
      </c>
    </row>
    <row r="5834" spans="11:11">
      <c r="K5834" t="s">
        <v>6868</v>
      </c>
    </row>
    <row r="5835" spans="11:11">
      <c r="K5835" t="s">
        <v>6869</v>
      </c>
    </row>
    <row r="5836" spans="11:11">
      <c r="K5836" t="s">
        <v>6870</v>
      </c>
    </row>
    <row r="5837" spans="11:11">
      <c r="K5837" t="s">
        <v>6871</v>
      </c>
    </row>
    <row r="5838" spans="11:11">
      <c r="K5838" t="s">
        <v>6872</v>
      </c>
    </row>
    <row r="5839" spans="11:11">
      <c r="K5839" t="s">
        <v>6873</v>
      </c>
    </row>
    <row r="5840" spans="11:11">
      <c r="K5840" t="s">
        <v>6874</v>
      </c>
    </row>
    <row r="5841" spans="11:11">
      <c r="K5841" t="s">
        <v>6875</v>
      </c>
    </row>
    <row r="5842" spans="11:11">
      <c r="K5842" t="s">
        <v>6876</v>
      </c>
    </row>
    <row r="5843" spans="11:11">
      <c r="K5843" t="s">
        <v>6877</v>
      </c>
    </row>
    <row r="5844" spans="11:11">
      <c r="K5844" t="s">
        <v>6878</v>
      </c>
    </row>
    <row r="5845" spans="11:11">
      <c r="K5845" t="s">
        <v>6879</v>
      </c>
    </row>
    <row r="5846" spans="11:11">
      <c r="K5846" t="s">
        <v>6880</v>
      </c>
    </row>
    <row r="5847" spans="11:11">
      <c r="K5847" t="s">
        <v>6881</v>
      </c>
    </row>
    <row r="5848" spans="11:11">
      <c r="K5848" t="s">
        <v>6882</v>
      </c>
    </row>
    <row r="5849" spans="11:11">
      <c r="K5849" t="s">
        <v>6883</v>
      </c>
    </row>
    <row r="5850" spans="11:11">
      <c r="K5850" t="s">
        <v>6884</v>
      </c>
    </row>
    <row r="5851" spans="11:11">
      <c r="K5851" t="s">
        <v>6885</v>
      </c>
    </row>
    <row r="5852" spans="11:11">
      <c r="K5852" t="s">
        <v>6886</v>
      </c>
    </row>
    <row r="5853" spans="11:11">
      <c r="K5853" t="s">
        <v>6887</v>
      </c>
    </row>
    <row r="5854" spans="11:11">
      <c r="K5854" t="s">
        <v>6888</v>
      </c>
    </row>
    <row r="5855" spans="11:11">
      <c r="K5855" t="s">
        <v>6889</v>
      </c>
    </row>
    <row r="5856" spans="11:11">
      <c r="K5856" t="s">
        <v>6890</v>
      </c>
    </row>
    <row r="5857" spans="11:11">
      <c r="K5857" t="s">
        <v>6891</v>
      </c>
    </row>
    <row r="5858" spans="11:11">
      <c r="K5858" t="s">
        <v>6892</v>
      </c>
    </row>
    <row r="5859" spans="11:11">
      <c r="K5859" t="s">
        <v>6893</v>
      </c>
    </row>
    <row r="5860" spans="11:11">
      <c r="K5860" t="s">
        <v>6894</v>
      </c>
    </row>
    <row r="5861" spans="11:11">
      <c r="K5861" t="s">
        <v>6895</v>
      </c>
    </row>
    <row r="5862" spans="11:11">
      <c r="K5862" t="s">
        <v>6896</v>
      </c>
    </row>
    <row r="5863" spans="11:11">
      <c r="K5863" t="s">
        <v>6897</v>
      </c>
    </row>
    <row r="5864" spans="11:11">
      <c r="K5864" t="s">
        <v>6898</v>
      </c>
    </row>
    <row r="5865" spans="11:11">
      <c r="K5865" t="s">
        <v>6899</v>
      </c>
    </row>
    <row r="5866" spans="11:11">
      <c r="K5866" t="s">
        <v>6900</v>
      </c>
    </row>
    <row r="5867" spans="11:11">
      <c r="K5867" t="s">
        <v>6901</v>
      </c>
    </row>
    <row r="5868" spans="11:11">
      <c r="K5868" t="s">
        <v>6902</v>
      </c>
    </row>
    <row r="5869" spans="11:11">
      <c r="K5869" t="s">
        <v>6903</v>
      </c>
    </row>
    <row r="5870" spans="11:11">
      <c r="K5870" t="s">
        <v>6904</v>
      </c>
    </row>
    <row r="5871" spans="11:11">
      <c r="K5871" t="s">
        <v>6905</v>
      </c>
    </row>
    <row r="5872" spans="11:11">
      <c r="K5872" t="s">
        <v>6906</v>
      </c>
    </row>
    <row r="5873" spans="11:11">
      <c r="K5873" t="s">
        <v>6907</v>
      </c>
    </row>
    <row r="5874" spans="11:11">
      <c r="K5874" t="s">
        <v>6908</v>
      </c>
    </row>
    <row r="5875" spans="11:11">
      <c r="K5875" t="s">
        <v>6909</v>
      </c>
    </row>
    <row r="5876" spans="11:11">
      <c r="K5876" t="s">
        <v>6910</v>
      </c>
    </row>
    <row r="5877" spans="11:11">
      <c r="K5877" t="s">
        <v>6911</v>
      </c>
    </row>
    <row r="5878" spans="11:11">
      <c r="K5878" t="s">
        <v>6912</v>
      </c>
    </row>
    <row r="5879" spans="11:11">
      <c r="K5879" t="s">
        <v>6913</v>
      </c>
    </row>
    <row r="5880" spans="11:11">
      <c r="K5880" t="s">
        <v>6914</v>
      </c>
    </row>
    <row r="5881" spans="11:11">
      <c r="K5881" t="s">
        <v>6915</v>
      </c>
    </row>
    <row r="5882" spans="11:11">
      <c r="K5882" t="s">
        <v>6916</v>
      </c>
    </row>
    <row r="5883" spans="11:11">
      <c r="K5883" t="s">
        <v>6917</v>
      </c>
    </row>
    <row r="5884" spans="11:11">
      <c r="K5884" t="s">
        <v>6918</v>
      </c>
    </row>
    <row r="5885" spans="11:11">
      <c r="K5885" t="s">
        <v>6919</v>
      </c>
    </row>
    <row r="5886" spans="11:11">
      <c r="K5886" t="s">
        <v>6920</v>
      </c>
    </row>
    <row r="5887" spans="11:11">
      <c r="K5887" t="s">
        <v>6921</v>
      </c>
    </row>
    <row r="5888" spans="11:11">
      <c r="K5888" t="s">
        <v>6922</v>
      </c>
    </row>
    <row r="5889" spans="11:11">
      <c r="K5889" t="s">
        <v>6923</v>
      </c>
    </row>
    <row r="5890" spans="11:11">
      <c r="K5890" t="s">
        <v>6924</v>
      </c>
    </row>
    <row r="5891" spans="11:11">
      <c r="K5891" t="s">
        <v>6925</v>
      </c>
    </row>
    <row r="5892" spans="11:11">
      <c r="K5892" t="s">
        <v>6926</v>
      </c>
    </row>
    <row r="5893" spans="11:11">
      <c r="K5893" t="s">
        <v>6927</v>
      </c>
    </row>
    <row r="5894" spans="11:11">
      <c r="K5894" t="s">
        <v>6928</v>
      </c>
    </row>
    <row r="5895" spans="11:11">
      <c r="K5895" t="s">
        <v>6929</v>
      </c>
    </row>
    <row r="5896" spans="11:11">
      <c r="K5896" t="s">
        <v>6930</v>
      </c>
    </row>
    <row r="5897" spans="11:11">
      <c r="K5897" t="s">
        <v>6931</v>
      </c>
    </row>
    <row r="5898" spans="11:11">
      <c r="K5898" t="s">
        <v>6932</v>
      </c>
    </row>
    <row r="5899" spans="11:11">
      <c r="K5899" t="s">
        <v>6933</v>
      </c>
    </row>
    <row r="5900" spans="11:11">
      <c r="K5900" t="s">
        <v>6934</v>
      </c>
    </row>
    <row r="5901" spans="11:11">
      <c r="K5901" t="s">
        <v>6935</v>
      </c>
    </row>
    <row r="5902" spans="11:11">
      <c r="K5902" t="s">
        <v>6936</v>
      </c>
    </row>
    <row r="5903" spans="11:11">
      <c r="K5903" t="s">
        <v>6937</v>
      </c>
    </row>
    <row r="5904" spans="11:11">
      <c r="K5904" t="s">
        <v>6938</v>
      </c>
    </row>
    <row r="5905" spans="11:11">
      <c r="K5905" t="s">
        <v>6939</v>
      </c>
    </row>
    <row r="5906" spans="11:11">
      <c r="K5906" t="s">
        <v>6940</v>
      </c>
    </row>
    <row r="5907" spans="11:11">
      <c r="K5907" t="s">
        <v>6941</v>
      </c>
    </row>
    <row r="5908" spans="11:11">
      <c r="K5908" t="s">
        <v>6942</v>
      </c>
    </row>
    <row r="5909" spans="11:11">
      <c r="K5909" t="s">
        <v>6943</v>
      </c>
    </row>
    <row r="5910" spans="11:11">
      <c r="K5910" t="s">
        <v>6944</v>
      </c>
    </row>
    <row r="5911" spans="11:11">
      <c r="K5911" t="s">
        <v>6945</v>
      </c>
    </row>
    <row r="5912" spans="11:11">
      <c r="K5912" t="s">
        <v>6946</v>
      </c>
    </row>
    <row r="5913" spans="11:11">
      <c r="K5913" t="s">
        <v>6947</v>
      </c>
    </row>
    <row r="5914" spans="11:11">
      <c r="K5914" t="s">
        <v>6948</v>
      </c>
    </row>
    <row r="5915" spans="11:11">
      <c r="K5915" t="s">
        <v>6949</v>
      </c>
    </row>
    <row r="5916" spans="11:11">
      <c r="K5916" t="s">
        <v>6950</v>
      </c>
    </row>
    <row r="5917" spans="11:11">
      <c r="K5917" t="s">
        <v>6951</v>
      </c>
    </row>
    <row r="5918" spans="11:11">
      <c r="K5918" t="s">
        <v>6952</v>
      </c>
    </row>
    <row r="5919" spans="11:11">
      <c r="K5919" t="s">
        <v>6953</v>
      </c>
    </row>
    <row r="5920" spans="11:11">
      <c r="K5920" t="s">
        <v>6954</v>
      </c>
    </row>
    <row r="5921" spans="11:11">
      <c r="K5921" t="s">
        <v>6955</v>
      </c>
    </row>
    <row r="5922" spans="11:11">
      <c r="K5922" t="s">
        <v>6956</v>
      </c>
    </row>
    <row r="5923" spans="11:11">
      <c r="K5923" t="s">
        <v>17205</v>
      </c>
    </row>
    <row r="5924" spans="11:11">
      <c r="K5924" t="s">
        <v>17206</v>
      </c>
    </row>
    <row r="5925" spans="11:11">
      <c r="K5925" t="s">
        <v>17207</v>
      </c>
    </row>
    <row r="5926" spans="11:11">
      <c r="K5926" t="s">
        <v>17208</v>
      </c>
    </row>
    <row r="5927" spans="11:11">
      <c r="K5927" t="s">
        <v>6957</v>
      </c>
    </row>
    <row r="5928" spans="11:11">
      <c r="K5928" t="s">
        <v>6958</v>
      </c>
    </row>
    <row r="5929" spans="11:11">
      <c r="K5929" t="s">
        <v>6959</v>
      </c>
    </row>
    <row r="5930" spans="11:11">
      <c r="K5930" t="s">
        <v>6960</v>
      </c>
    </row>
    <row r="5931" spans="11:11">
      <c r="K5931" t="s">
        <v>6961</v>
      </c>
    </row>
    <row r="5932" spans="11:11">
      <c r="K5932" t="s">
        <v>6962</v>
      </c>
    </row>
    <row r="5933" spans="11:11">
      <c r="K5933" t="s">
        <v>6963</v>
      </c>
    </row>
    <row r="5934" spans="11:11">
      <c r="K5934" t="s">
        <v>6964</v>
      </c>
    </row>
    <row r="5935" spans="11:11">
      <c r="K5935" t="s">
        <v>6965</v>
      </c>
    </row>
    <row r="5936" spans="11:11">
      <c r="K5936" t="s">
        <v>6966</v>
      </c>
    </row>
    <row r="5937" spans="11:11">
      <c r="K5937" t="s">
        <v>6967</v>
      </c>
    </row>
    <row r="5938" spans="11:11">
      <c r="K5938" t="s">
        <v>6968</v>
      </c>
    </row>
    <row r="5939" spans="11:11">
      <c r="K5939" t="s">
        <v>6969</v>
      </c>
    </row>
    <row r="5940" spans="11:11">
      <c r="K5940" t="s">
        <v>6970</v>
      </c>
    </row>
    <row r="5941" spans="11:11">
      <c r="K5941" t="s">
        <v>6971</v>
      </c>
    </row>
    <row r="5942" spans="11:11">
      <c r="K5942" t="s">
        <v>6972</v>
      </c>
    </row>
    <row r="5943" spans="11:11">
      <c r="K5943" t="s">
        <v>6973</v>
      </c>
    </row>
    <row r="5944" spans="11:11">
      <c r="K5944" t="s">
        <v>6974</v>
      </c>
    </row>
    <row r="5945" spans="11:11">
      <c r="K5945" t="s">
        <v>6975</v>
      </c>
    </row>
    <row r="5946" spans="11:11">
      <c r="K5946" t="s">
        <v>6976</v>
      </c>
    </row>
    <row r="5947" spans="11:11">
      <c r="K5947" t="s">
        <v>6977</v>
      </c>
    </row>
    <row r="5948" spans="11:11">
      <c r="K5948" t="s">
        <v>6978</v>
      </c>
    </row>
    <row r="5949" spans="11:11">
      <c r="K5949" t="s">
        <v>6979</v>
      </c>
    </row>
    <row r="5950" spans="11:11">
      <c r="K5950" t="s">
        <v>6980</v>
      </c>
    </row>
    <row r="5951" spans="11:11">
      <c r="K5951" t="s">
        <v>6981</v>
      </c>
    </row>
    <row r="5952" spans="11:11">
      <c r="K5952" t="s">
        <v>6982</v>
      </c>
    </row>
    <row r="5953" spans="11:11">
      <c r="K5953" t="s">
        <v>6983</v>
      </c>
    </row>
    <row r="5954" spans="11:11">
      <c r="K5954" t="s">
        <v>6984</v>
      </c>
    </row>
    <row r="5955" spans="11:11">
      <c r="K5955" t="s">
        <v>6985</v>
      </c>
    </row>
    <row r="5956" spans="11:11">
      <c r="K5956" t="s">
        <v>6986</v>
      </c>
    </row>
    <row r="5957" spans="11:11">
      <c r="K5957" t="s">
        <v>6987</v>
      </c>
    </row>
    <row r="5958" spans="11:11">
      <c r="K5958" t="s">
        <v>6988</v>
      </c>
    </row>
    <row r="5959" spans="11:11">
      <c r="K5959" t="s">
        <v>6989</v>
      </c>
    </row>
    <row r="5960" spans="11:11">
      <c r="K5960" t="s">
        <v>6990</v>
      </c>
    </row>
    <row r="5961" spans="11:11">
      <c r="K5961" t="s">
        <v>6991</v>
      </c>
    </row>
    <row r="5962" spans="11:11">
      <c r="K5962" t="s">
        <v>6992</v>
      </c>
    </row>
    <row r="5963" spans="11:11">
      <c r="K5963" t="s">
        <v>6993</v>
      </c>
    </row>
    <row r="5964" spans="11:11">
      <c r="K5964" t="s">
        <v>6994</v>
      </c>
    </row>
    <row r="5965" spans="11:11">
      <c r="K5965" t="s">
        <v>6995</v>
      </c>
    </row>
    <row r="5966" spans="11:11">
      <c r="K5966" t="s">
        <v>6996</v>
      </c>
    </row>
    <row r="5967" spans="11:11">
      <c r="K5967" t="s">
        <v>6997</v>
      </c>
    </row>
    <row r="5968" spans="11:11">
      <c r="K5968" t="s">
        <v>6998</v>
      </c>
    </row>
    <row r="5969" spans="11:11">
      <c r="K5969" t="s">
        <v>6999</v>
      </c>
    </row>
    <row r="5970" spans="11:11">
      <c r="K5970" t="s">
        <v>7000</v>
      </c>
    </row>
    <row r="5971" spans="11:11">
      <c r="K5971" t="s">
        <v>7001</v>
      </c>
    </row>
    <row r="5972" spans="11:11">
      <c r="K5972" t="s">
        <v>7002</v>
      </c>
    </row>
    <row r="5973" spans="11:11">
      <c r="K5973" t="s">
        <v>7003</v>
      </c>
    </row>
    <row r="5974" spans="11:11">
      <c r="K5974" t="s">
        <v>7004</v>
      </c>
    </row>
    <row r="5975" spans="11:11">
      <c r="K5975" t="s">
        <v>7005</v>
      </c>
    </row>
    <row r="5976" spans="11:11">
      <c r="K5976" t="s">
        <v>7006</v>
      </c>
    </row>
    <row r="5977" spans="11:11">
      <c r="K5977" t="s">
        <v>7007</v>
      </c>
    </row>
    <row r="5978" spans="11:11">
      <c r="K5978" t="s">
        <v>7008</v>
      </c>
    </row>
    <row r="5979" spans="11:11">
      <c r="K5979" t="s">
        <v>7009</v>
      </c>
    </row>
    <row r="5980" spans="11:11">
      <c r="K5980" t="s">
        <v>7010</v>
      </c>
    </row>
    <row r="5981" spans="11:11">
      <c r="K5981" t="s">
        <v>17209</v>
      </c>
    </row>
    <row r="5982" spans="11:11">
      <c r="K5982" t="s">
        <v>17210</v>
      </c>
    </row>
    <row r="5983" spans="11:11">
      <c r="K5983" t="s">
        <v>17211</v>
      </c>
    </row>
    <row r="5984" spans="11:11">
      <c r="K5984" t="s">
        <v>17212</v>
      </c>
    </row>
    <row r="5985" spans="11:11">
      <c r="K5985" t="s">
        <v>17213</v>
      </c>
    </row>
    <row r="5986" spans="11:11">
      <c r="K5986" t="s">
        <v>17214</v>
      </c>
    </row>
    <row r="5987" spans="11:11">
      <c r="K5987" t="s">
        <v>7011</v>
      </c>
    </row>
    <row r="5988" spans="11:11">
      <c r="K5988" t="s">
        <v>7012</v>
      </c>
    </row>
    <row r="5989" spans="11:11">
      <c r="K5989" t="s">
        <v>7013</v>
      </c>
    </row>
    <row r="5990" spans="11:11">
      <c r="K5990" t="s">
        <v>7014</v>
      </c>
    </row>
    <row r="5991" spans="11:11">
      <c r="K5991" t="s">
        <v>7015</v>
      </c>
    </row>
    <row r="5992" spans="11:11">
      <c r="K5992" t="s">
        <v>7016</v>
      </c>
    </row>
    <row r="5993" spans="11:11">
      <c r="K5993" t="s">
        <v>7017</v>
      </c>
    </row>
    <row r="5994" spans="11:11">
      <c r="K5994" t="s">
        <v>7018</v>
      </c>
    </row>
    <row r="5995" spans="11:11">
      <c r="K5995" t="s">
        <v>7019</v>
      </c>
    </row>
    <row r="5996" spans="11:11">
      <c r="K5996" t="s">
        <v>7020</v>
      </c>
    </row>
    <row r="5997" spans="11:11">
      <c r="K5997" t="s">
        <v>7021</v>
      </c>
    </row>
    <row r="5998" spans="11:11">
      <c r="K5998" t="s">
        <v>7022</v>
      </c>
    </row>
    <row r="5999" spans="11:11">
      <c r="K5999" t="s">
        <v>7023</v>
      </c>
    </row>
    <row r="6000" spans="11:11">
      <c r="K6000" t="s">
        <v>7024</v>
      </c>
    </row>
    <row r="6001" spans="11:11">
      <c r="K6001" t="s">
        <v>7025</v>
      </c>
    </row>
    <row r="6002" spans="11:11">
      <c r="K6002" t="s">
        <v>7026</v>
      </c>
    </row>
    <row r="6003" spans="11:11">
      <c r="K6003" t="s">
        <v>7027</v>
      </c>
    </row>
    <row r="6004" spans="11:11">
      <c r="K6004" t="s">
        <v>7028</v>
      </c>
    </row>
    <row r="6005" spans="11:11">
      <c r="K6005" t="s">
        <v>7029</v>
      </c>
    </row>
    <row r="6006" spans="11:11">
      <c r="K6006" t="s">
        <v>7030</v>
      </c>
    </row>
    <row r="6007" spans="11:11">
      <c r="K6007" t="s">
        <v>7031</v>
      </c>
    </row>
    <row r="6008" spans="11:11">
      <c r="K6008" t="s">
        <v>7032</v>
      </c>
    </row>
    <row r="6009" spans="11:11">
      <c r="K6009" t="s">
        <v>7033</v>
      </c>
    </row>
    <row r="6010" spans="11:11">
      <c r="K6010" t="s">
        <v>7034</v>
      </c>
    </row>
    <row r="6011" spans="11:11">
      <c r="K6011" t="s">
        <v>7035</v>
      </c>
    </row>
    <row r="6012" spans="11:11">
      <c r="K6012" t="s">
        <v>7036</v>
      </c>
    </row>
    <row r="6013" spans="11:11">
      <c r="K6013" t="s">
        <v>17215</v>
      </c>
    </row>
    <row r="6014" spans="11:11">
      <c r="K6014" t="s">
        <v>17216</v>
      </c>
    </row>
    <row r="6015" spans="11:11">
      <c r="K6015" t="s">
        <v>7037</v>
      </c>
    </row>
    <row r="6016" spans="11:11">
      <c r="K6016" t="s">
        <v>7038</v>
      </c>
    </row>
    <row r="6017" spans="11:11">
      <c r="K6017" t="s">
        <v>7039</v>
      </c>
    </row>
    <row r="6018" spans="11:11">
      <c r="K6018" t="s">
        <v>7040</v>
      </c>
    </row>
    <row r="6019" spans="11:11">
      <c r="K6019" t="s">
        <v>7041</v>
      </c>
    </row>
    <row r="6020" spans="11:11">
      <c r="K6020" t="s">
        <v>7042</v>
      </c>
    </row>
    <row r="6021" spans="11:11">
      <c r="K6021" t="s">
        <v>7043</v>
      </c>
    </row>
    <row r="6022" spans="11:11">
      <c r="K6022" t="s">
        <v>7044</v>
      </c>
    </row>
    <row r="6023" spans="11:11">
      <c r="K6023" t="s">
        <v>7045</v>
      </c>
    </row>
    <row r="6024" spans="11:11">
      <c r="K6024" t="s">
        <v>7046</v>
      </c>
    </row>
    <row r="6025" spans="11:11">
      <c r="K6025" t="s">
        <v>7047</v>
      </c>
    </row>
    <row r="6026" spans="11:11">
      <c r="K6026" t="s">
        <v>7048</v>
      </c>
    </row>
    <row r="6027" spans="11:11">
      <c r="K6027" t="s">
        <v>7049</v>
      </c>
    </row>
    <row r="6028" spans="11:11">
      <c r="K6028" t="s">
        <v>7050</v>
      </c>
    </row>
    <row r="6029" spans="11:11">
      <c r="K6029" t="s">
        <v>7051</v>
      </c>
    </row>
    <row r="6030" spans="11:11">
      <c r="K6030" t="s">
        <v>7052</v>
      </c>
    </row>
    <row r="6031" spans="11:11">
      <c r="K6031" t="s">
        <v>7053</v>
      </c>
    </row>
    <row r="6032" spans="11:11">
      <c r="K6032" t="s">
        <v>7054</v>
      </c>
    </row>
    <row r="6033" spans="11:11">
      <c r="K6033" t="s">
        <v>7055</v>
      </c>
    </row>
    <row r="6034" spans="11:11">
      <c r="K6034" t="s">
        <v>7056</v>
      </c>
    </row>
    <row r="6035" spans="11:11">
      <c r="K6035" t="s">
        <v>7057</v>
      </c>
    </row>
    <row r="6036" spans="11:11">
      <c r="K6036" t="s">
        <v>7058</v>
      </c>
    </row>
    <row r="6037" spans="11:11">
      <c r="K6037" t="s">
        <v>17217</v>
      </c>
    </row>
    <row r="6038" spans="11:11">
      <c r="K6038" t="s">
        <v>17218</v>
      </c>
    </row>
    <row r="6039" spans="11:11">
      <c r="K6039" t="s">
        <v>7059</v>
      </c>
    </row>
    <row r="6040" spans="11:11">
      <c r="K6040" t="s">
        <v>7060</v>
      </c>
    </row>
    <row r="6041" spans="11:11">
      <c r="K6041" t="s">
        <v>7061</v>
      </c>
    </row>
    <row r="6042" spans="11:11">
      <c r="K6042" t="s">
        <v>7062</v>
      </c>
    </row>
    <row r="6043" spans="11:11">
      <c r="K6043" t="s">
        <v>17219</v>
      </c>
    </row>
    <row r="6044" spans="11:11">
      <c r="K6044" t="s">
        <v>17220</v>
      </c>
    </row>
    <row r="6045" spans="11:11">
      <c r="K6045" t="s">
        <v>7063</v>
      </c>
    </row>
    <row r="6046" spans="11:11">
      <c r="K6046" t="s">
        <v>7064</v>
      </c>
    </row>
    <row r="6047" spans="11:11">
      <c r="K6047" t="s">
        <v>7065</v>
      </c>
    </row>
    <row r="6048" spans="11:11">
      <c r="K6048" t="s">
        <v>7066</v>
      </c>
    </row>
    <row r="6049" spans="11:11">
      <c r="K6049" t="s">
        <v>7067</v>
      </c>
    </row>
    <row r="6050" spans="11:11">
      <c r="K6050" t="s">
        <v>7068</v>
      </c>
    </row>
    <row r="6051" spans="11:11">
      <c r="K6051" t="s">
        <v>7069</v>
      </c>
    </row>
    <row r="6052" spans="11:11">
      <c r="K6052" t="s">
        <v>7070</v>
      </c>
    </row>
    <row r="6053" spans="11:11">
      <c r="K6053" t="s">
        <v>7071</v>
      </c>
    </row>
    <row r="6054" spans="11:11">
      <c r="K6054" t="s">
        <v>7072</v>
      </c>
    </row>
    <row r="6055" spans="11:11">
      <c r="K6055" t="s">
        <v>7073</v>
      </c>
    </row>
    <row r="6056" spans="11:11">
      <c r="K6056" t="s">
        <v>7074</v>
      </c>
    </row>
    <row r="6057" spans="11:11">
      <c r="K6057" t="s">
        <v>7075</v>
      </c>
    </row>
    <row r="6058" spans="11:11">
      <c r="K6058" t="s">
        <v>7076</v>
      </c>
    </row>
    <row r="6059" spans="11:11">
      <c r="K6059" t="s">
        <v>7077</v>
      </c>
    </row>
    <row r="6060" spans="11:11">
      <c r="K6060" t="s">
        <v>7078</v>
      </c>
    </row>
    <row r="6061" spans="11:11">
      <c r="K6061" t="s">
        <v>7079</v>
      </c>
    </row>
    <row r="6062" spans="11:11">
      <c r="K6062" t="s">
        <v>7080</v>
      </c>
    </row>
    <row r="6063" spans="11:11">
      <c r="K6063" t="s">
        <v>7081</v>
      </c>
    </row>
    <row r="6064" spans="11:11">
      <c r="K6064" t="s">
        <v>7082</v>
      </c>
    </row>
    <row r="6065" spans="11:11">
      <c r="K6065" t="s">
        <v>7083</v>
      </c>
    </row>
    <row r="6066" spans="11:11">
      <c r="K6066" t="s">
        <v>7084</v>
      </c>
    </row>
    <row r="6067" spans="11:11">
      <c r="K6067" t="s">
        <v>7085</v>
      </c>
    </row>
    <row r="6068" spans="11:11">
      <c r="K6068" t="s">
        <v>7086</v>
      </c>
    </row>
    <row r="6069" spans="11:11">
      <c r="K6069" t="s">
        <v>7087</v>
      </c>
    </row>
    <row r="6070" spans="11:11">
      <c r="K6070" t="s">
        <v>7088</v>
      </c>
    </row>
    <row r="6071" spans="11:11">
      <c r="K6071" t="s">
        <v>7089</v>
      </c>
    </row>
    <row r="6072" spans="11:11">
      <c r="K6072" t="s">
        <v>7090</v>
      </c>
    </row>
    <row r="6073" spans="11:11">
      <c r="K6073" t="s">
        <v>7091</v>
      </c>
    </row>
    <row r="6074" spans="11:11">
      <c r="K6074" t="s">
        <v>7092</v>
      </c>
    </row>
    <row r="6075" spans="11:11">
      <c r="K6075" t="s">
        <v>7093</v>
      </c>
    </row>
    <row r="6076" spans="11:11">
      <c r="K6076" t="s">
        <v>7094</v>
      </c>
    </row>
    <row r="6077" spans="11:11">
      <c r="K6077" t="s">
        <v>7095</v>
      </c>
    </row>
    <row r="6078" spans="11:11">
      <c r="K6078" t="s">
        <v>7096</v>
      </c>
    </row>
    <row r="6079" spans="11:11">
      <c r="K6079" t="s">
        <v>7097</v>
      </c>
    </row>
    <row r="6080" spans="11:11">
      <c r="K6080" t="s">
        <v>7098</v>
      </c>
    </row>
    <row r="6081" spans="11:11">
      <c r="K6081" t="s">
        <v>7099</v>
      </c>
    </row>
    <row r="6082" spans="11:11">
      <c r="K6082" t="s">
        <v>7100</v>
      </c>
    </row>
    <row r="6083" spans="11:11">
      <c r="K6083" t="s">
        <v>7101</v>
      </c>
    </row>
    <row r="6084" spans="11:11">
      <c r="K6084" t="s">
        <v>7102</v>
      </c>
    </row>
    <row r="6085" spans="11:11">
      <c r="K6085" t="s">
        <v>7103</v>
      </c>
    </row>
    <row r="6086" spans="11:11">
      <c r="K6086" t="s">
        <v>7104</v>
      </c>
    </row>
    <row r="6087" spans="11:11">
      <c r="K6087" t="s">
        <v>7105</v>
      </c>
    </row>
    <row r="6088" spans="11:11">
      <c r="K6088" t="s">
        <v>7106</v>
      </c>
    </row>
    <row r="6089" spans="11:11">
      <c r="K6089" t="s">
        <v>7107</v>
      </c>
    </row>
    <row r="6090" spans="11:11">
      <c r="K6090" t="s">
        <v>7108</v>
      </c>
    </row>
    <row r="6091" spans="11:11">
      <c r="K6091" t="s">
        <v>7109</v>
      </c>
    </row>
    <row r="6092" spans="11:11">
      <c r="K6092" t="s">
        <v>7110</v>
      </c>
    </row>
    <row r="6093" spans="11:11">
      <c r="K6093" t="s">
        <v>7111</v>
      </c>
    </row>
    <row r="6094" spans="11:11">
      <c r="K6094" t="s">
        <v>7112</v>
      </c>
    </row>
    <row r="6095" spans="11:11">
      <c r="K6095" t="s">
        <v>7113</v>
      </c>
    </row>
    <row r="6096" spans="11:11">
      <c r="K6096" t="s">
        <v>7114</v>
      </c>
    </row>
    <row r="6097" spans="11:11">
      <c r="K6097" t="s">
        <v>7115</v>
      </c>
    </row>
    <row r="6098" spans="11:11">
      <c r="K6098" t="s">
        <v>7116</v>
      </c>
    </row>
    <row r="6099" spans="11:11">
      <c r="K6099" t="s">
        <v>7117</v>
      </c>
    </row>
    <row r="6100" spans="11:11">
      <c r="K6100" t="s">
        <v>7118</v>
      </c>
    </row>
    <row r="6101" spans="11:11">
      <c r="K6101" t="s">
        <v>7119</v>
      </c>
    </row>
    <row r="6102" spans="11:11">
      <c r="K6102" t="s">
        <v>7120</v>
      </c>
    </row>
    <row r="6103" spans="11:11">
      <c r="K6103" t="s">
        <v>7121</v>
      </c>
    </row>
    <row r="6104" spans="11:11">
      <c r="K6104" t="s">
        <v>7122</v>
      </c>
    </row>
    <row r="6105" spans="11:11">
      <c r="K6105" t="s">
        <v>7123</v>
      </c>
    </row>
    <row r="6106" spans="11:11">
      <c r="K6106" t="s">
        <v>7124</v>
      </c>
    </row>
    <row r="6107" spans="11:11">
      <c r="K6107" t="s">
        <v>7125</v>
      </c>
    </row>
    <row r="6108" spans="11:11">
      <c r="K6108" t="s">
        <v>7126</v>
      </c>
    </row>
    <row r="6109" spans="11:11">
      <c r="K6109" t="s">
        <v>7127</v>
      </c>
    </row>
    <row r="6110" spans="11:11">
      <c r="K6110" t="s">
        <v>7128</v>
      </c>
    </row>
    <row r="6111" spans="11:11">
      <c r="K6111" t="s">
        <v>7129</v>
      </c>
    </row>
    <row r="6112" spans="11:11">
      <c r="K6112" t="s">
        <v>7130</v>
      </c>
    </row>
    <row r="6113" spans="11:11">
      <c r="K6113" t="s">
        <v>7131</v>
      </c>
    </row>
    <row r="6114" spans="11:11">
      <c r="K6114" t="s">
        <v>7132</v>
      </c>
    </row>
    <row r="6115" spans="11:11">
      <c r="K6115" t="s">
        <v>7133</v>
      </c>
    </row>
    <row r="6116" spans="11:11">
      <c r="K6116" t="s">
        <v>7134</v>
      </c>
    </row>
    <row r="6117" spans="11:11">
      <c r="K6117" t="s">
        <v>7135</v>
      </c>
    </row>
    <row r="6118" spans="11:11">
      <c r="K6118" t="s">
        <v>7136</v>
      </c>
    </row>
    <row r="6119" spans="11:11">
      <c r="K6119" t="s">
        <v>7137</v>
      </c>
    </row>
    <row r="6120" spans="11:11">
      <c r="K6120" t="s">
        <v>7138</v>
      </c>
    </row>
    <row r="6121" spans="11:11">
      <c r="K6121" t="s">
        <v>7139</v>
      </c>
    </row>
    <row r="6122" spans="11:11">
      <c r="K6122" t="s">
        <v>7140</v>
      </c>
    </row>
    <row r="6123" spans="11:11">
      <c r="K6123" t="s">
        <v>7141</v>
      </c>
    </row>
    <row r="6124" spans="11:11">
      <c r="K6124" t="s">
        <v>7142</v>
      </c>
    </row>
    <row r="6125" spans="11:11">
      <c r="K6125" t="s">
        <v>7143</v>
      </c>
    </row>
    <row r="6126" spans="11:11">
      <c r="K6126" t="s">
        <v>7144</v>
      </c>
    </row>
    <row r="6127" spans="11:11">
      <c r="K6127" t="s">
        <v>7145</v>
      </c>
    </row>
    <row r="6128" spans="11:11">
      <c r="K6128" t="s">
        <v>7146</v>
      </c>
    </row>
    <row r="6129" spans="11:11">
      <c r="K6129" t="s">
        <v>7147</v>
      </c>
    </row>
    <row r="6130" spans="11:11">
      <c r="K6130" t="s">
        <v>7148</v>
      </c>
    </row>
    <row r="6131" spans="11:11">
      <c r="K6131" t="s">
        <v>7149</v>
      </c>
    </row>
    <row r="6132" spans="11:11">
      <c r="K6132" t="s">
        <v>7150</v>
      </c>
    </row>
    <row r="6133" spans="11:11">
      <c r="K6133" t="s">
        <v>7151</v>
      </c>
    </row>
    <row r="6134" spans="11:11">
      <c r="K6134" t="s">
        <v>7152</v>
      </c>
    </row>
    <row r="6135" spans="11:11">
      <c r="K6135" t="s">
        <v>7153</v>
      </c>
    </row>
    <row r="6136" spans="11:11">
      <c r="K6136" t="s">
        <v>7154</v>
      </c>
    </row>
    <row r="6137" spans="11:11">
      <c r="K6137" t="s">
        <v>7155</v>
      </c>
    </row>
    <row r="6138" spans="11:11">
      <c r="K6138" t="s">
        <v>7156</v>
      </c>
    </row>
    <row r="6139" spans="11:11">
      <c r="K6139" t="s">
        <v>7157</v>
      </c>
    </row>
    <row r="6140" spans="11:11">
      <c r="K6140" t="s">
        <v>7158</v>
      </c>
    </row>
    <row r="6141" spans="11:11">
      <c r="K6141" t="s">
        <v>7159</v>
      </c>
    </row>
    <row r="6142" spans="11:11">
      <c r="K6142" t="s">
        <v>7160</v>
      </c>
    </row>
    <row r="6143" spans="11:11">
      <c r="K6143" t="s">
        <v>7161</v>
      </c>
    </row>
    <row r="6144" spans="11:11">
      <c r="K6144" t="s">
        <v>7162</v>
      </c>
    </row>
    <row r="6145" spans="11:11">
      <c r="K6145" t="s">
        <v>7163</v>
      </c>
    </row>
    <row r="6146" spans="11:11">
      <c r="K6146" t="s">
        <v>7164</v>
      </c>
    </row>
    <row r="6147" spans="11:11">
      <c r="K6147" t="s">
        <v>7165</v>
      </c>
    </row>
    <row r="6148" spans="11:11">
      <c r="K6148" t="s">
        <v>7166</v>
      </c>
    </row>
    <row r="6149" spans="11:11">
      <c r="K6149" t="s">
        <v>7167</v>
      </c>
    </row>
    <row r="6150" spans="11:11">
      <c r="K6150" t="s">
        <v>7168</v>
      </c>
    </row>
    <row r="6151" spans="11:11">
      <c r="K6151" t="s">
        <v>7169</v>
      </c>
    </row>
    <row r="6152" spans="11:11">
      <c r="K6152" t="s">
        <v>7170</v>
      </c>
    </row>
    <row r="6153" spans="11:11">
      <c r="K6153" t="s">
        <v>7171</v>
      </c>
    </row>
    <row r="6154" spans="11:11">
      <c r="K6154" t="s">
        <v>7172</v>
      </c>
    </row>
    <row r="6155" spans="11:11">
      <c r="K6155" t="s">
        <v>7173</v>
      </c>
    </row>
    <row r="6156" spans="11:11">
      <c r="K6156" t="s">
        <v>7174</v>
      </c>
    </row>
    <row r="6157" spans="11:11">
      <c r="K6157" t="s">
        <v>7175</v>
      </c>
    </row>
    <row r="6158" spans="11:11">
      <c r="K6158" t="s">
        <v>7176</v>
      </c>
    </row>
    <row r="6159" spans="11:11">
      <c r="K6159" t="s">
        <v>7177</v>
      </c>
    </row>
    <row r="6160" spans="11:11">
      <c r="K6160" t="s">
        <v>7178</v>
      </c>
    </row>
    <row r="6161" spans="11:11">
      <c r="K6161" t="s">
        <v>7179</v>
      </c>
    </row>
    <row r="6162" spans="11:11">
      <c r="K6162" t="s">
        <v>7180</v>
      </c>
    </row>
    <row r="6163" spans="11:11">
      <c r="K6163" t="s">
        <v>7181</v>
      </c>
    </row>
    <row r="6164" spans="11:11">
      <c r="K6164" t="s">
        <v>7182</v>
      </c>
    </row>
    <row r="6165" spans="11:11">
      <c r="K6165" t="s">
        <v>7183</v>
      </c>
    </row>
    <row r="6166" spans="11:11">
      <c r="K6166" t="s">
        <v>7184</v>
      </c>
    </row>
    <row r="6167" spans="11:11">
      <c r="K6167" t="s">
        <v>7185</v>
      </c>
    </row>
    <row r="6168" spans="11:11">
      <c r="K6168" t="s">
        <v>7186</v>
      </c>
    </row>
    <row r="6169" spans="11:11">
      <c r="K6169" t="s">
        <v>7187</v>
      </c>
    </row>
    <row r="6170" spans="11:11">
      <c r="K6170" t="s">
        <v>7188</v>
      </c>
    </row>
    <row r="6171" spans="11:11">
      <c r="K6171" t="s">
        <v>7189</v>
      </c>
    </row>
    <row r="6172" spans="11:11">
      <c r="K6172" t="s">
        <v>7190</v>
      </c>
    </row>
    <row r="6173" spans="11:11">
      <c r="K6173" t="s">
        <v>7191</v>
      </c>
    </row>
    <row r="6174" spans="11:11">
      <c r="K6174" t="s">
        <v>7192</v>
      </c>
    </row>
    <row r="6175" spans="11:11">
      <c r="K6175" t="s">
        <v>7193</v>
      </c>
    </row>
    <row r="6176" spans="11:11">
      <c r="K6176" t="s">
        <v>7194</v>
      </c>
    </row>
    <row r="6177" spans="11:11">
      <c r="K6177" t="s">
        <v>7195</v>
      </c>
    </row>
    <row r="6178" spans="11:11">
      <c r="K6178" t="s">
        <v>7196</v>
      </c>
    </row>
    <row r="6179" spans="11:11">
      <c r="K6179" t="s">
        <v>7197</v>
      </c>
    </row>
    <row r="6180" spans="11:11">
      <c r="K6180" t="s">
        <v>7198</v>
      </c>
    </row>
    <row r="6181" spans="11:11">
      <c r="K6181" t="s">
        <v>7199</v>
      </c>
    </row>
    <row r="6182" spans="11:11">
      <c r="K6182" t="s">
        <v>7200</v>
      </c>
    </row>
    <row r="6183" spans="11:11">
      <c r="K6183" t="s">
        <v>7201</v>
      </c>
    </row>
    <row r="6184" spans="11:11">
      <c r="K6184" t="s">
        <v>7202</v>
      </c>
    </row>
    <row r="6185" spans="11:11">
      <c r="K6185" t="s">
        <v>7203</v>
      </c>
    </row>
    <row r="6186" spans="11:11">
      <c r="K6186" t="s">
        <v>7204</v>
      </c>
    </row>
    <row r="6187" spans="11:11">
      <c r="K6187" t="s">
        <v>7205</v>
      </c>
    </row>
    <row r="6188" spans="11:11">
      <c r="K6188" t="s">
        <v>7206</v>
      </c>
    </row>
    <row r="6189" spans="11:11">
      <c r="K6189" t="s">
        <v>7207</v>
      </c>
    </row>
    <row r="6190" spans="11:11">
      <c r="K6190" t="s">
        <v>7208</v>
      </c>
    </row>
    <row r="6191" spans="11:11">
      <c r="K6191" t="s">
        <v>7209</v>
      </c>
    </row>
    <row r="6192" spans="11:11">
      <c r="K6192" t="s">
        <v>7210</v>
      </c>
    </row>
    <row r="6193" spans="11:11">
      <c r="K6193" t="s">
        <v>7211</v>
      </c>
    </row>
    <row r="6194" spans="11:11">
      <c r="K6194" t="s">
        <v>7212</v>
      </c>
    </row>
    <row r="6195" spans="11:11">
      <c r="K6195" t="s">
        <v>7213</v>
      </c>
    </row>
    <row r="6196" spans="11:11">
      <c r="K6196" t="s">
        <v>7214</v>
      </c>
    </row>
    <row r="6197" spans="11:11">
      <c r="K6197" t="s">
        <v>7215</v>
      </c>
    </row>
    <row r="6198" spans="11:11">
      <c r="K6198" t="s">
        <v>7216</v>
      </c>
    </row>
    <row r="6199" spans="11:11">
      <c r="K6199" t="s">
        <v>7217</v>
      </c>
    </row>
    <row r="6200" spans="11:11">
      <c r="K6200" t="s">
        <v>7218</v>
      </c>
    </row>
    <row r="6201" spans="11:11">
      <c r="K6201" t="s">
        <v>7219</v>
      </c>
    </row>
    <row r="6202" spans="11:11">
      <c r="K6202" t="s">
        <v>7220</v>
      </c>
    </row>
    <row r="6203" spans="11:11">
      <c r="K6203" t="s">
        <v>7221</v>
      </c>
    </row>
    <row r="6204" spans="11:11">
      <c r="K6204" t="s">
        <v>7222</v>
      </c>
    </row>
    <row r="6205" spans="11:11">
      <c r="K6205" t="s">
        <v>7223</v>
      </c>
    </row>
    <row r="6206" spans="11:11">
      <c r="K6206" t="s">
        <v>7224</v>
      </c>
    </row>
    <row r="6207" spans="11:11">
      <c r="K6207" t="s">
        <v>7225</v>
      </c>
    </row>
    <row r="6208" spans="11:11">
      <c r="K6208" t="s">
        <v>7226</v>
      </c>
    </row>
    <row r="6209" spans="11:11">
      <c r="K6209" t="s">
        <v>7227</v>
      </c>
    </row>
    <row r="6210" spans="11:11">
      <c r="K6210" t="s">
        <v>7228</v>
      </c>
    </row>
    <row r="6211" spans="11:11">
      <c r="K6211" t="s">
        <v>7229</v>
      </c>
    </row>
    <row r="6212" spans="11:11">
      <c r="K6212" t="s">
        <v>7230</v>
      </c>
    </row>
    <row r="6213" spans="11:11">
      <c r="K6213" t="s">
        <v>7231</v>
      </c>
    </row>
    <row r="6214" spans="11:11">
      <c r="K6214" t="s">
        <v>7232</v>
      </c>
    </row>
    <row r="6215" spans="11:11">
      <c r="K6215" t="s">
        <v>7233</v>
      </c>
    </row>
    <row r="6216" spans="11:11">
      <c r="K6216" t="s">
        <v>7234</v>
      </c>
    </row>
    <row r="6217" spans="11:11">
      <c r="K6217" t="s">
        <v>7235</v>
      </c>
    </row>
    <row r="6218" spans="11:11">
      <c r="K6218" t="s">
        <v>7236</v>
      </c>
    </row>
    <row r="6219" spans="11:11">
      <c r="K6219" t="s">
        <v>7237</v>
      </c>
    </row>
    <row r="6220" spans="11:11">
      <c r="K6220" t="s">
        <v>7238</v>
      </c>
    </row>
    <row r="6221" spans="11:11">
      <c r="K6221" t="s">
        <v>7239</v>
      </c>
    </row>
    <row r="6222" spans="11:11">
      <c r="K6222" t="s">
        <v>7240</v>
      </c>
    </row>
    <row r="6223" spans="11:11">
      <c r="K6223" t="s">
        <v>7241</v>
      </c>
    </row>
    <row r="6224" spans="11:11">
      <c r="K6224" t="s">
        <v>7242</v>
      </c>
    </row>
    <row r="6225" spans="11:11">
      <c r="K6225" t="s">
        <v>7243</v>
      </c>
    </row>
    <row r="6226" spans="11:11">
      <c r="K6226" t="s">
        <v>7244</v>
      </c>
    </row>
    <row r="6227" spans="11:11">
      <c r="K6227" t="s">
        <v>7245</v>
      </c>
    </row>
    <row r="6228" spans="11:11">
      <c r="K6228" t="s">
        <v>7246</v>
      </c>
    </row>
    <row r="6229" spans="11:11">
      <c r="K6229" t="s">
        <v>7247</v>
      </c>
    </row>
    <row r="6230" spans="11:11">
      <c r="K6230" t="s">
        <v>7248</v>
      </c>
    </row>
    <row r="6231" spans="11:11">
      <c r="K6231" t="s">
        <v>7249</v>
      </c>
    </row>
    <row r="6232" spans="11:11">
      <c r="K6232" t="s">
        <v>7250</v>
      </c>
    </row>
    <row r="6233" spans="11:11">
      <c r="K6233" t="s">
        <v>7251</v>
      </c>
    </row>
    <row r="6234" spans="11:11">
      <c r="K6234" t="s">
        <v>7252</v>
      </c>
    </row>
    <row r="6235" spans="11:11">
      <c r="K6235" t="s">
        <v>7253</v>
      </c>
    </row>
    <row r="6236" spans="11:11">
      <c r="K6236" t="s">
        <v>7254</v>
      </c>
    </row>
    <row r="6237" spans="11:11">
      <c r="K6237" t="s">
        <v>7255</v>
      </c>
    </row>
    <row r="6238" spans="11:11">
      <c r="K6238" t="s">
        <v>7256</v>
      </c>
    </row>
    <row r="6239" spans="11:11">
      <c r="K6239" t="s">
        <v>7257</v>
      </c>
    </row>
    <row r="6240" spans="11:11">
      <c r="K6240" t="s">
        <v>7258</v>
      </c>
    </row>
    <row r="6241" spans="11:11">
      <c r="K6241" t="s">
        <v>7259</v>
      </c>
    </row>
    <row r="6242" spans="11:11">
      <c r="K6242" t="s">
        <v>7260</v>
      </c>
    </row>
    <row r="6243" spans="11:11">
      <c r="K6243" t="s">
        <v>7261</v>
      </c>
    </row>
    <row r="6244" spans="11:11">
      <c r="K6244" t="s">
        <v>7262</v>
      </c>
    </row>
    <row r="6245" spans="11:11">
      <c r="K6245" t="s">
        <v>7263</v>
      </c>
    </row>
    <row r="6246" spans="11:11">
      <c r="K6246" t="s">
        <v>7264</v>
      </c>
    </row>
    <row r="6247" spans="11:11">
      <c r="K6247" t="s">
        <v>7265</v>
      </c>
    </row>
    <row r="6248" spans="11:11">
      <c r="K6248" t="s">
        <v>7266</v>
      </c>
    </row>
    <row r="6249" spans="11:11">
      <c r="K6249" t="s">
        <v>7267</v>
      </c>
    </row>
    <row r="6250" spans="11:11">
      <c r="K6250" t="s">
        <v>7268</v>
      </c>
    </row>
    <row r="6251" spans="11:11">
      <c r="K6251" t="s">
        <v>7269</v>
      </c>
    </row>
    <row r="6252" spans="11:11">
      <c r="K6252" t="s">
        <v>7270</v>
      </c>
    </row>
    <row r="6253" spans="11:11">
      <c r="K6253" t="s">
        <v>7271</v>
      </c>
    </row>
    <row r="6254" spans="11:11">
      <c r="K6254" t="s">
        <v>7272</v>
      </c>
    </row>
    <row r="6255" spans="11:11">
      <c r="K6255" t="s">
        <v>7273</v>
      </c>
    </row>
    <row r="6256" spans="11:11">
      <c r="K6256" t="s">
        <v>7274</v>
      </c>
    </row>
    <row r="6257" spans="11:11">
      <c r="K6257" t="s">
        <v>7275</v>
      </c>
    </row>
    <row r="6258" spans="11:11">
      <c r="K6258" t="s">
        <v>7276</v>
      </c>
    </row>
    <row r="6259" spans="11:11">
      <c r="K6259" t="s">
        <v>7277</v>
      </c>
    </row>
    <row r="6260" spans="11:11">
      <c r="K6260" t="s">
        <v>7278</v>
      </c>
    </row>
    <row r="6261" spans="11:11">
      <c r="K6261" t="s">
        <v>7279</v>
      </c>
    </row>
    <row r="6262" spans="11:11">
      <c r="K6262" t="s">
        <v>7280</v>
      </c>
    </row>
    <row r="6263" spans="11:11">
      <c r="K6263" t="s">
        <v>7281</v>
      </c>
    </row>
    <row r="6264" spans="11:11">
      <c r="K6264" t="s">
        <v>7282</v>
      </c>
    </row>
    <row r="6265" spans="11:11">
      <c r="K6265" t="s">
        <v>7283</v>
      </c>
    </row>
    <row r="6266" spans="11:11">
      <c r="K6266" t="s">
        <v>7284</v>
      </c>
    </row>
    <row r="6267" spans="11:11">
      <c r="K6267" t="s">
        <v>7285</v>
      </c>
    </row>
    <row r="6268" spans="11:11">
      <c r="K6268" t="s">
        <v>7286</v>
      </c>
    </row>
    <row r="6269" spans="11:11">
      <c r="K6269" t="s">
        <v>7287</v>
      </c>
    </row>
    <row r="6270" spans="11:11">
      <c r="K6270" t="s">
        <v>7288</v>
      </c>
    </row>
    <row r="6271" spans="11:11">
      <c r="K6271" t="s">
        <v>7289</v>
      </c>
    </row>
    <row r="6272" spans="11:11">
      <c r="K6272" t="s">
        <v>7290</v>
      </c>
    </row>
    <row r="6273" spans="11:11">
      <c r="K6273" t="s">
        <v>7291</v>
      </c>
    </row>
    <row r="6274" spans="11:11">
      <c r="K6274" t="s">
        <v>7292</v>
      </c>
    </row>
    <row r="6275" spans="11:11">
      <c r="K6275" t="s">
        <v>7293</v>
      </c>
    </row>
    <row r="6276" spans="11:11">
      <c r="K6276" t="s">
        <v>7294</v>
      </c>
    </row>
    <row r="6277" spans="11:11">
      <c r="K6277" t="s">
        <v>7295</v>
      </c>
    </row>
    <row r="6278" spans="11:11">
      <c r="K6278" t="s">
        <v>7296</v>
      </c>
    </row>
    <row r="6279" spans="11:11">
      <c r="K6279" t="s">
        <v>7297</v>
      </c>
    </row>
    <row r="6280" spans="11:11">
      <c r="K6280" t="s">
        <v>7298</v>
      </c>
    </row>
    <row r="6281" spans="11:11">
      <c r="K6281" t="s">
        <v>7299</v>
      </c>
    </row>
    <row r="6282" spans="11:11">
      <c r="K6282" t="s">
        <v>7300</v>
      </c>
    </row>
    <row r="6283" spans="11:11">
      <c r="K6283" t="s">
        <v>7301</v>
      </c>
    </row>
    <row r="6284" spans="11:11">
      <c r="K6284" t="s">
        <v>7302</v>
      </c>
    </row>
    <row r="6285" spans="11:11">
      <c r="K6285" t="s">
        <v>7303</v>
      </c>
    </row>
    <row r="6286" spans="11:11">
      <c r="K6286" t="s">
        <v>7304</v>
      </c>
    </row>
    <row r="6287" spans="11:11">
      <c r="K6287" t="s">
        <v>7305</v>
      </c>
    </row>
    <row r="6288" spans="11:11">
      <c r="K6288" t="s">
        <v>7306</v>
      </c>
    </row>
    <row r="6289" spans="11:11">
      <c r="K6289" t="s">
        <v>7307</v>
      </c>
    </row>
    <row r="6290" spans="11:11">
      <c r="K6290" t="s">
        <v>7308</v>
      </c>
    </row>
    <row r="6291" spans="11:11">
      <c r="K6291" t="s">
        <v>7309</v>
      </c>
    </row>
    <row r="6292" spans="11:11">
      <c r="K6292" t="s">
        <v>7310</v>
      </c>
    </row>
    <row r="6293" spans="11:11">
      <c r="K6293" t="s">
        <v>7311</v>
      </c>
    </row>
    <row r="6294" spans="11:11">
      <c r="K6294" t="s">
        <v>7312</v>
      </c>
    </row>
    <row r="6295" spans="11:11">
      <c r="K6295" t="s">
        <v>7313</v>
      </c>
    </row>
    <row r="6296" spans="11:11">
      <c r="K6296" t="s">
        <v>7314</v>
      </c>
    </row>
    <row r="6297" spans="11:11">
      <c r="K6297" t="s">
        <v>7315</v>
      </c>
    </row>
    <row r="6298" spans="11:11">
      <c r="K6298" t="s">
        <v>7316</v>
      </c>
    </row>
    <row r="6299" spans="11:11">
      <c r="K6299" t="s">
        <v>7317</v>
      </c>
    </row>
    <row r="6300" spans="11:11">
      <c r="K6300" t="s">
        <v>7318</v>
      </c>
    </row>
    <row r="6301" spans="11:11">
      <c r="K6301" t="s">
        <v>7319</v>
      </c>
    </row>
    <row r="6302" spans="11:11">
      <c r="K6302" t="s">
        <v>7320</v>
      </c>
    </row>
    <row r="6303" spans="11:11">
      <c r="K6303" t="s">
        <v>7321</v>
      </c>
    </row>
    <row r="6304" spans="11:11">
      <c r="K6304" t="s">
        <v>7322</v>
      </c>
    </row>
    <row r="6305" spans="11:11">
      <c r="K6305" t="s">
        <v>7323</v>
      </c>
    </row>
    <row r="6306" spans="11:11">
      <c r="K6306" t="s">
        <v>7324</v>
      </c>
    </row>
    <row r="6307" spans="11:11">
      <c r="K6307" t="s">
        <v>7325</v>
      </c>
    </row>
    <row r="6308" spans="11:11">
      <c r="K6308" t="s">
        <v>7326</v>
      </c>
    </row>
    <row r="6309" spans="11:11">
      <c r="K6309" t="s">
        <v>7327</v>
      </c>
    </row>
    <row r="6310" spans="11:11">
      <c r="K6310" t="s">
        <v>7328</v>
      </c>
    </row>
    <row r="6311" spans="11:11">
      <c r="K6311" t="s">
        <v>7329</v>
      </c>
    </row>
    <row r="6312" spans="11:11">
      <c r="K6312" t="s">
        <v>7330</v>
      </c>
    </row>
    <row r="6313" spans="11:11">
      <c r="K6313" t="s">
        <v>7331</v>
      </c>
    </row>
    <row r="6314" spans="11:11">
      <c r="K6314" t="s">
        <v>7332</v>
      </c>
    </row>
    <row r="6315" spans="11:11">
      <c r="K6315" t="s">
        <v>7333</v>
      </c>
    </row>
    <row r="6316" spans="11:11">
      <c r="K6316" t="s">
        <v>7334</v>
      </c>
    </row>
    <row r="6317" spans="11:11">
      <c r="K6317" t="s">
        <v>7335</v>
      </c>
    </row>
    <row r="6318" spans="11:11">
      <c r="K6318" t="s">
        <v>7336</v>
      </c>
    </row>
    <row r="6319" spans="11:11">
      <c r="K6319" t="s">
        <v>7337</v>
      </c>
    </row>
    <row r="6320" spans="11:11">
      <c r="K6320" t="s">
        <v>7338</v>
      </c>
    </row>
    <row r="6321" spans="11:11">
      <c r="K6321" t="s">
        <v>7339</v>
      </c>
    </row>
    <row r="6322" spans="11:11">
      <c r="K6322" t="s">
        <v>7340</v>
      </c>
    </row>
    <row r="6323" spans="11:11">
      <c r="K6323" t="s">
        <v>7341</v>
      </c>
    </row>
    <row r="6324" spans="11:11">
      <c r="K6324" t="s">
        <v>7342</v>
      </c>
    </row>
    <row r="6325" spans="11:11">
      <c r="K6325" t="s">
        <v>7343</v>
      </c>
    </row>
    <row r="6326" spans="11:11">
      <c r="K6326" t="s">
        <v>7344</v>
      </c>
    </row>
    <row r="6327" spans="11:11">
      <c r="K6327" t="s">
        <v>7345</v>
      </c>
    </row>
    <row r="6328" spans="11:11">
      <c r="K6328" t="s">
        <v>7346</v>
      </c>
    </row>
    <row r="6329" spans="11:11">
      <c r="K6329" t="s">
        <v>7347</v>
      </c>
    </row>
    <row r="6330" spans="11:11">
      <c r="K6330" t="s">
        <v>7348</v>
      </c>
    </row>
    <row r="6331" spans="11:11">
      <c r="K6331" t="s">
        <v>7349</v>
      </c>
    </row>
    <row r="6332" spans="11:11">
      <c r="K6332" t="s">
        <v>7350</v>
      </c>
    </row>
    <row r="6333" spans="11:11">
      <c r="K6333" t="s">
        <v>7351</v>
      </c>
    </row>
    <row r="6334" spans="11:11">
      <c r="K6334" t="s">
        <v>7352</v>
      </c>
    </row>
    <row r="6335" spans="11:11">
      <c r="K6335" t="s">
        <v>7353</v>
      </c>
    </row>
    <row r="6336" spans="11:11">
      <c r="K6336" t="s">
        <v>7354</v>
      </c>
    </row>
    <row r="6337" spans="11:11">
      <c r="K6337" t="s">
        <v>7355</v>
      </c>
    </row>
    <row r="6338" spans="11:11">
      <c r="K6338" t="s">
        <v>7356</v>
      </c>
    </row>
    <row r="6339" spans="11:11">
      <c r="K6339" t="s">
        <v>7357</v>
      </c>
    </row>
    <row r="6340" spans="11:11">
      <c r="K6340" t="s">
        <v>7358</v>
      </c>
    </row>
    <row r="6341" spans="11:11">
      <c r="K6341" t="s">
        <v>7359</v>
      </c>
    </row>
    <row r="6342" spans="11:11">
      <c r="K6342" t="s">
        <v>7360</v>
      </c>
    </row>
    <row r="6343" spans="11:11">
      <c r="K6343" t="s">
        <v>7361</v>
      </c>
    </row>
    <row r="6344" spans="11:11">
      <c r="K6344" t="s">
        <v>7362</v>
      </c>
    </row>
    <row r="6345" spans="11:11">
      <c r="K6345" t="s">
        <v>7363</v>
      </c>
    </row>
    <row r="6346" spans="11:11">
      <c r="K6346" t="s">
        <v>7364</v>
      </c>
    </row>
    <row r="6347" spans="11:11">
      <c r="K6347" t="s">
        <v>7365</v>
      </c>
    </row>
    <row r="6348" spans="11:11">
      <c r="K6348" t="s">
        <v>7366</v>
      </c>
    </row>
    <row r="6349" spans="11:11">
      <c r="K6349" t="s">
        <v>7367</v>
      </c>
    </row>
    <row r="6350" spans="11:11">
      <c r="K6350" t="s">
        <v>7368</v>
      </c>
    </row>
    <row r="6351" spans="11:11">
      <c r="K6351" t="s">
        <v>7369</v>
      </c>
    </row>
    <row r="6352" spans="11:11">
      <c r="K6352" t="s">
        <v>7370</v>
      </c>
    </row>
    <row r="6353" spans="11:11">
      <c r="K6353" t="s">
        <v>7371</v>
      </c>
    </row>
    <row r="6354" spans="11:11">
      <c r="K6354" t="s">
        <v>7372</v>
      </c>
    </row>
    <row r="6355" spans="11:11">
      <c r="K6355" t="s">
        <v>7373</v>
      </c>
    </row>
    <row r="6356" spans="11:11">
      <c r="K6356" t="s">
        <v>7374</v>
      </c>
    </row>
    <row r="6357" spans="11:11">
      <c r="K6357" t="s">
        <v>7375</v>
      </c>
    </row>
    <row r="6358" spans="11:11">
      <c r="K6358" t="s">
        <v>7376</v>
      </c>
    </row>
    <row r="6359" spans="11:11">
      <c r="K6359" t="s">
        <v>7377</v>
      </c>
    </row>
    <row r="6360" spans="11:11">
      <c r="K6360" t="s">
        <v>7378</v>
      </c>
    </row>
    <row r="6361" spans="11:11">
      <c r="K6361" t="s">
        <v>7379</v>
      </c>
    </row>
    <row r="6362" spans="11:11">
      <c r="K6362" t="s">
        <v>7380</v>
      </c>
    </row>
    <row r="6363" spans="11:11">
      <c r="K6363" t="s">
        <v>7381</v>
      </c>
    </row>
    <row r="6364" spans="11:11">
      <c r="K6364" t="s">
        <v>7382</v>
      </c>
    </row>
    <row r="6365" spans="11:11">
      <c r="K6365" t="s">
        <v>7383</v>
      </c>
    </row>
    <row r="6366" spans="11:11">
      <c r="K6366" t="s">
        <v>7384</v>
      </c>
    </row>
    <row r="6367" spans="11:11">
      <c r="K6367" t="s">
        <v>7385</v>
      </c>
    </row>
    <row r="6368" spans="11:11">
      <c r="K6368" t="s">
        <v>7386</v>
      </c>
    </row>
    <row r="6369" spans="11:11">
      <c r="K6369" t="s">
        <v>7387</v>
      </c>
    </row>
    <row r="6370" spans="11:11">
      <c r="K6370" t="s">
        <v>7388</v>
      </c>
    </row>
    <row r="6371" spans="11:11">
      <c r="K6371" t="s">
        <v>7389</v>
      </c>
    </row>
    <row r="6372" spans="11:11">
      <c r="K6372" t="s">
        <v>7390</v>
      </c>
    </row>
    <row r="6373" spans="11:11">
      <c r="K6373" t="s">
        <v>7391</v>
      </c>
    </row>
    <row r="6374" spans="11:11">
      <c r="K6374" t="s">
        <v>7392</v>
      </c>
    </row>
    <row r="6375" spans="11:11">
      <c r="K6375" t="s">
        <v>7393</v>
      </c>
    </row>
    <row r="6376" spans="11:11">
      <c r="K6376" t="s">
        <v>7394</v>
      </c>
    </row>
    <row r="6377" spans="11:11">
      <c r="K6377" t="s">
        <v>7395</v>
      </c>
    </row>
    <row r="6378" spans="11:11">
      <c r="K6378" t="s">
        <v>7396</v>
      </c>
    </row>
    <row r="6379" spans="11:11">
      <c r="K6379" t="s">
        <v>7397</v>
      </c>
    </row>
    <row r="6380" spans="11:11">
      <c r="K6380" t="s">
        <v>7398</v>
      </c>
    </row>
    <row r="6381" spans="11:11">
      <c r="K6381" t="s">
        <v>7399</v>
      </c>
    </row>
    <row r="6382" spans="11:11">
      <c r="K6382" t="s">
        <v>7400</v>
      </c>
    </row>
    <row r="6383" spans="11:11">
      <c r="K6383" t="s">
        <v>7401</v>
      </c>
    </row>
    <row r="6384" spans="11:11">
      <c r="K6384" t="s">
        <v>7402</v>
      </c>
    </row>
    <row r="6385" spans="11:11">
      <c r="K6385" t="s">
        <v>7403</v>
      </c>
    </row>
    <row r="6386" spans="11:11">
      <c r="K6386" t="s">
        <v>7404</v>
      </c>
    </row>
    <row r="6387" spans="11:11">
      <c r="K6387" t="s">
        <v>7405</v>
      </c>
    </row>
    <row r="6388" spans="11:11">
      <c r="K6388" t="s">
        <v>7406</v>
      </c>
    </row>
    <row r="6389" spans="11:11">
      <c r="K6389" t="s">
        <v>7407</v>
      </c>
    </row>
    <row r="6390" spans="11:11">
      <c r="K6390" t="s">
        <v>7408</v>
      </c>
    </row>
    <row r="6391" spans="11:11">
      <c r="K6391" t="s">
        <v>7409</v>
      </c>
    </row>
    <row r="6392" spans="11:11">
      <c r="K6392" t="s">
        <v>7410</v>
      </c>
    </row>
    <row r="6393" spans="11:11">
      <c r="K6393" t="s">
        <v>7411</v>
      </c>
    </row>
    <row r="6394" spans="11:11">
      <c r="K6394" t="s">
        <v>7412</v>
      </c>
    </row>
    <row r="6395" spans="11:11">
      <c r="K6395" t="s">
        <v>7413</v>
      </c>
    </row>
    <row r="6396" spans="11:11">
      <c r="K6396" t="s">
        <v>7414</v>
      </c>
    </row>
    <row r="6397" spans="11:11">
      <c r="K6397" t="s">
        <v>7415</v>
      </c>
    </row>
    <row r="6398" spans="11:11">
      <c r="K6398" t="s">
        <v>7416</v>
      </c>
    </row>
    <row r="6399" spans="11:11">
      <c r="K6399" t="s">
        <v>7417</v>
      </c>
    </row>
    <row r="6400" spans="11:11">
      <c r="K6400" t="s">
        <v>7418</v>
      </c>
    </row>
    <row r="6401" spans="11:11">
      <c r="K6401" t="s">
        <v>7419</v>
      </c>
    </row>
    <row r="6402" spans="11:11">
      <c r="K6402" t="s">
        <v>7420</v>
      </c>
    </row>
    <row r="6403" spans="11:11">
      <c r="K6403" t="s">
        <v>7421</v>
      </c>
    </row>
    <row r="6404" spans="11:11">
      <c r="K6404" t="s">
        <v>7422</v>
      </c>
    </row>
    <row r="6405" spans="11:11">
      <c r="K6405" t="s">
        <v>7423</v>
      </c>
    </row>
    <row r="6406" spans="11:11">
      <c r="K6406" t="s">
        <v>7424</v>
      </c>
    </row>
    <row r="6407" spans="11:11">
      <c r="K6407" t="s">
        <v>7425</v>
      </c>
    </row>
    <row r="6408" spans="11:11">
      <c r="K6408" t="s">
        <v>7426</v>
      </c>
    </row>
    <row r="6409" spans="11:11">
      <c r="K6409" t="s">
        <v>7427</v>
      </c>
    </row>
    <row r="6410" spans="11:11">
      <c r="K6410" t="s">
        <v>7428</v>
      </c>
    </row>
    <row r="6411" spans="11:11">
      <c r="K6411" t="s">
        <v>7429</v>
      </c>
    </row>
    <row r="6412" spans="11:11">
      <c r="K6412" t="s">
        <v>7430</v>
      </c>
    </row>
    <row r="6413" spans="11:11">
      <c r="K6413" t="s">
        <v>7431</v>
      </c>
    </row>
    <row r="6414" spans="11:11">
      <c r="K6414" t="s">
        <v>7432</v>
      </c>
    </row>
    <row r="6415" spans="11:11">
      <c r="K6415" t="s">
        <v>7433</v>
      </c>
    </row>
    <row r="6416" spans="11:11">
      <c r="K6416" t="s">
        <v>7434</v>
      </c>
    </row>
    <row r="6417" spans="11:11">
      <c r="K6417" t="s">
        <v>7435</v>
      </c>
    </row>
    <row r="6418" spans="11:11">
      <c r="K6418" t="s">
        <v>7436</v>
      </c>
    </row>
    <row r="6419" spans="11:11">
      <c r="K6419" t="s">
        <v>7437</v>
      </c>
    </row>
    <row r="6420" spans="11:11">
      <c r="K6420" t="s">
        <v>7438</v>
      </c>
    </row>
    <row r="6421" spans="11:11">
      <c r="K6421" t="s">
        <v>7439</v>
      </c>
    </row>
    <row r="6422" spans="11:11">
      <c r="K6422" t="s">
        <v>7440</v>
      </c>
    </row>
    <row r="6423" spans="11:11">
      <c r="K6423" t="s">
        <v>7441</v>
      </c>
    </row>
    <row r="6424" spans="11:11">
      <c r="K6424" t="s">
        <v>7442</v>
      </c>
    </row>
    <row r="6425" spans="11:11">
      <c r="K6425" t="s">
        <v>7443</v>
      </c>
    </row>
    <row r="6426" spans="11:11">
      <c r="K6426" t="s">
        <v>7444</v>
      </c>
    </row>
    <row r="6427" spans="11:11">
      <c r="K6427" t="s">
        <v>7445</v>
      </c>
    </row>
    <row r="6428" spans="11:11">
      <c r="K6428" t="s">
        <v>7446</v>
      </c>
    </row>
    <row r="6429" spans="11:11">
      <c r="K6429" t="s">
        <v>7447</v>
      </c>
    </row>
    <row r="6430" spans="11:11">
      <c r="K6430" t="s">
        <v>7448</v>
      </c>
    </row>
    <row r="6431" spans="11:11">
      <c r="K6431" t="s">
        <v>7449</v>
      </c>
    </row>
    <row r="6432" spans="11:11">
      <c r="K6432" t="s">
        <v>7450</v>
      </c>
    </row>
    <row r="6433" spans="11:11">
      <c r="K6433" t="s">
        <v>7451</v>
      </c>
    </row>
    <row r="6434" spans="11:11">
      <c r="K6434" t="s">
        <v>7452</v>
      </c>
    </row>
    <row r="6435" spans="11:11">
      <c r="K6435" t="s">
        <v>7453</v>
      </c>
    </row>
    <row r="6436" spans="11:11">
      <c r="K6436" t="s">
        <v>7454</v>
      </c>
    </row>
    <row r="6437" spans="11:11">
      <c r="K6437" t="s">
        <v>7455</v>
      </c>
    </row>
    <row r="6438" spans="11:11">
      <c r="K6438" t="s">
        <v>7456</v>
      </c>
    </row>
    <row r="6439" spans="11:11">
      <c r="K6439" t="s">
        <v>7457</v>
      </c>
    </row>
    <row r="6440" spans="11:11">
      <c r="K6440" t="s">
        <v>7458</v>
      </c>
    </row>
    <row r="6441" spans="11:11">
      <c r="K6441" t="s">
        <v>7459</v>
      </c>
    </row>
    <row r="6442" spans="11:11">
      <c r="K6442" t="s">
        <v>7460</v>
      </c>
    </row>
    <row r="6443" spans="11:11">
      <c r="K6443" t="s">
        <v>7461</v>
      </c>
    </row>
    <row r="6444" spans="11:11">
      <c r="K6444" t="s">
        <v>7462</v>
      </c>
    </row>
    <row r="6445" spans="11:11">
      <c r="K6445" t="s">
        <v>7463</v>
      </c>
    </row>
    <row r="6446" spans="11:11">
      <c r="K6446" t="s">
        <v>7464</v>
      </c>
    </row>
    <row r="6447" spans="11:11">
      <c r="K6447" t="s">
        <v>7465</v>
      </c>
    </row>
    <row r="6448" spans="11:11">
      <c r="K6448" t="s">
        <v>7466</v>
      </c>
    </row>
    <row r="6449" spans="11:11">
      <c r="K6449" t="s">
        <v>7467</v>
      </c>
    </row>
    <row r="6450" spans="11:11">
      <c r="K6450" t="s">
        <v>7468</v>
      </c>
    </row>
    <row r="6451" spans="11:11">
      <c r="K6451" t="s">
        <v>7469</v>
      </c>
    </row>
    <row r="6452" spans="11:11">
      <c r="K6452" t="s">
        <v>7470</v>
      </c>
    </row>
    <row r="6453" spans="11:11">
      <c r="K6453" t="s">
        <v>7471</v>
      </c>
    </row>
    <row r="6454" spans="11:11">
      <c r="K6454" t="s">
        <v>7472</v>
      </c>
    </row>
    <row r="6455" spans="11:11">
      <c r="K6455" t="s">
        <v>7473</v>
      </c>
    </row>
    <row r="6456" spans="11:11">
      <c r="K6456" t="s">
        <v>7474</v>
      </c>
    </row>
    <row r="6457" spans="11:11">
      <c r="K6457" t="s">
        <v>7475</v>
      </c>
    </row>
    <row r="6458" spans="11:11">
      <c r="K6458" t="s">
        <v>7476</v>
      </c>
    </row>
    <row r="6459" spans="11:11">
      <c r="K6459" t="s">
        <v>7477</v>
      </c>
    </row>
    <row r="6460" spans="11:11">
      <c r="K6460" t="s">
        <v>7478</v>
      </c>
    </row>
    <row r="6461" spans="11:11">
      <c r="K6461" t="s">
        <v>7479</v>
      </c>
    </row>
    <row r="6462" spans="11:11">
      <c r="K6462" t="s">
        <v>7480</v>
      </c>
    </row>
    <row r="6463" spans="11:11">
      <c r="K6463" t="s">
        <v>7481</v>
      </c>
    </row>
    <row r="6464" spans="11:11">
      <c r="K6464" t="s">
        <v>7482</v>
      </c>
    </row>
    <row r="6465" spans="11:11">
      <c r="K6465" t="s">
        <v>7483</v>
      </c>
    </row>
    <row r="6466" spans="11:11">
      <c r="K6466" t="s">
        <v>7484</v>
      </c>
    </row>
    <row r="6467" spans="11:11">
      <c r="K6467" t="s">
        <v>7485</v>
      </c>
    </row>
    <row r="6468" spans="11:11">
      <c r="K6468" t="s">
        <v>7486</v>
      </c>
    </row>
    <row r="6469" spans="11:11">
      <c r="K6469" t="s">
        <v>7487</v>
      </c>
    </row>
    <row r="6470" spans="11:11">
      <c r="K6470" t="s">
        <v>7488</v>
      </c>
    </row>
    <row r="6471" spans="11:11">
      <c r="K6471" t="s">
        <v>7489</v>
      </c>
    </row>
    <row r="6472" spans="11:11">
      <c r="K6472" t="s">
        <v>7490</v>
      </c>
    </row>
    <row r="6473" spans="11:11">
      <c r="K6473" t="s">
        <v>7491</v>
      </c>
    </row>
    <row r="6474" spans="11:11">
      <c r="K6474" t="s">
        <v>7492</v>
      </c>
    </row>
    <row r="6475" spans="11:11">
      <c r="K6475" t="s">
        <v>7493</v>
      </c>
    </row>
    <row r="6476" spans="11:11">
      <c r="K6476" t="s">
        <v>7494</v>
      </c>
    </row>
    <row r="6477" spans="11:11">
      <c r="K6477" t="s">
        <v>7495</v>
      </c>
    </row>
    <row r="6478" spans="11:11">
      <c r="K6478" t="s">
        <v>7496</v>
      </c>
    </row>
    <row r="6479" spans="11:11">
      <c r="K6479" t="s">
        <v>7497</v>
      </c>
    </row>
    <row r="6480" spans="11:11">
      <c r="K6480" t="s">
        <v>7498</v>
      </c>
    </row>
    <row r="6481" spans="11:11">
      <c r="K6481" t="s">
        <v>7499</v>
      </c>
    </row>
    <row r="6482" spans="11:11">
      <c r="K6482" t="s">
        <v>7500</v>
      </c>
    </row>
    <row r="6483" spans="11:11">
      <c r="K6483" t="s">
        <v>7501</v>
      </c>
    </row>
    <row r="6484" spans="11:11">
      <c r="K6484" t="s">
        <v>7502</v>
      </c>
    </row>
    <row r="6485" spans="11:11">
      <c r="K6485" t="s">
        <v>7503</v>
      </c>
    </row>
    <row r="6486" spans="11:11">
      <c r="K6486" t="s">
        <v>7504</v>
      </c>
    </row>
    <row r="6487" spans="11:11">
      <c r="K6487" t="s">
        <v>7505</v>
      </c>
    </row>
    <row r="6488" spans="11:11">
      <c r="K6488" t="s">
        <v>7506</v>
      </c>
    </row>
    <row r="6489" spans="11:11">
      <c r="K6489" t="s">
        <v>7507</v>
      </c>
    </row>
    <row r="6490" spans="11:11">
      <c r="K6490" t="s">
        <v>7508</v>
      </c>
    </row>
    <row r="6491" spans="11:11">
      <c r="K6491" t="s">
        <v>7509</v>
      </c>
    </row>
    <row r="6492" spans="11:11">
      <c r="K6492" t="s">
        <v>7510</v>
      </c>
    </row>
    <row r="6493" spans="11:11">
      <c r="K6493" t="s">
        <v>7511</v>
      </c>
    </row>
    <row r="6494" spans="11:11">
      <c r="K6494" t="s">
        <v>7512</v>
      </c>
    </row>
    <row r="6495" spans="11:11">
      <c r="K6495" t="s">
        <v>7513</v>
      </c>
    </row>
    <row r="6496" spans="11:11">
      <c r="K6496" t="s">
        <v>7514</v>
      </c>
    </row>
    <row r="6497" spans="11:11">
      <c r="K6497" t="s">
        <v>7515</v>
      </c>
    </row>
    <row r="6498" spans="11:11">
      <c r="K6498" t="s">
        <v>7516</v>
      </c>
    </row>
    <row r="6499" spans="11:11">
      <c r="K6499" t="s">
        <v>7517</v>
      </c>
    </row>
    <row r="6500" spans="11:11">
      <c r="K6500" t="s">
        <v>7518</v>
      </c>
    </row>
    <row r="6501" spans="11:11">
      <c r="K6501" t="s">
        <v>7519</v>
      </c>
    </row>
    <row r="6502" spans="11:11">
      <c r="K6502" t="s">
        <v>7520</v>
      </c>
    </row>
    <row r="6503" spans="11:11">
      <c r="K6503" t="s">
        <v>7521</v>
      </c>
    </row>
    <row r="6504" spans="11:11">
      <c r="K6504" t="s">
        <v>7522</v>
      </c>
    </row>
    <row r="6505" spans="11:11">
      <c r="K6505" t="s">
        <v>7523</v>
      </c>
    </row>
    <row r="6506" spans="11:11">
      <c r="K6506" t="s">
        <v>7524</v>
      </c>
    </row>
    <row r="6507" spans="11:11">
      <c r="K6507" t="s">
        <v>7525</v>
      </c>
    </row>
    <row r="6508" spans="11:11">
      <c r="K6508" t="s">
        <v>7526</v>
      </c>
    </row>
    <row r="6509" spans="11:11">
      <c r="K6509" t="s">
        <v>7527</v>
      </c>
    </row>
    <row r="6510" spans="11:11">
      <c r="K6510" t="s">
        <v>7528</v>
      </c>
    </row>
    <row r="6511" spans="11:11">
      <c r="K6511" t="s">
        <v>7529</v>
      </c>
    </row>
    <row r="6512" spans="11:11">
      <c r="K6512" t="s">
        <v>7530</v>
      </c>
    </row>
    <row r="6513" spans="11:11">
      <c r="K6513" t="s">
        <v>7531</v>
      </c>
    </row>
    <row r="6514" spans="11:11">
      <c r="K6514" t="s">
        <v>7532</v>
      </c>
    </row>
    <row r="6515" spans="11:11">
      <c r="K6515" t="s">
        <v>7533</v>
      </c>
    </row>
    <row r="6516" spans="11:11">
      <c r="K6516" t="s">
        <v>7534</v>
      </c>
    </row>
    <row r="6517" spans="11:11">
      <c r="K6517" t="s">
        <v>7535</v>
      </c>
    </row>
    <row r="6518" spans="11:11">
      <c r="K6518" t="s">
        <v>7536</v>
      </c>
    </row>
    <row r="6519" spans="11:11">
      <c r="K6519" t="s">
        <v>7537</v>
      </c>
    </row>
    <row r="6520" spans="11:11">
      <c r="K6520" t="s">
        <v>7538</v>
      </c>
    </row>
    <row r="6521" spans="11:11">
      <c r="K6521" t="s">
        <v>7539</v>
      </c>
    </row>
    <row r="6522" spans="11:11">
      <c r="K6522" t="s">
        <v>7540</v>
      </c>
    </row>
    <row r="6523" spans="11:11">
      <c r="K6523" t="s">
        <v>7541</v>
      </c>
    </row>
    <row r="6524" spans="11:11">
      <c r="K6524" t="s">
        <v>7542</v>
      </c>
    </row>
    <row r="6525" spans="11:11">
      <c r="K6525" t="s">
        <v>7543</v>
      </c>
    </row>
    <row r="6526" spans="11:11">
      <c r="K6526" t="s">
        <v>7544</v>
      </c>
    </row>
    <row r="6527" spans="11:11">
      <c r="K6527" t="s">
        <v>7545</v>
      </c>
    </row>
    <row r="6528" spans="11:11">
      <c r="K6528" t="s">
        <v>7546</v>
      </c>
    </row>
    <row r="6529" spans="11:11">
      <c r="K6529" t="s">
        <v>7547</v>
      </c>
    </row>
    <row r="6530" spans="11:11">
      <c r="K6530" t="s">
        <v>7548</v>
      </c>
    </row>
    <row r="6531" spans="11:11">
      <c r="K6531" t="s">
        <v>7549</v>
      </c>
    </row>
    <row r="6532" spans="11:11">
      <c r="K6532" t="s">
        <v>7550</v>
      </c>
    </row>
    <row r="6533" spans="11:11">
      <c r="K6533" t="s">
        <v>7551</v>
      </c>
    </row>
    <row r="6534" spans="11:11">
      <c r="K6534" t="s">
        <v>7552</v>
      </c>
    </row>
    <row r="6535" spans="11:11">
      <c r="K6535" t="s">
        <v>7553</v>
      </c>
    </row>
    <row r="6536" spans="11:11">
      <c r="K6536" t="s">
        <v>7554</v>
      </c>
    </row>
    <row r="6537" spans="11:11">
      <c r="K6537" t="s">
        <v>7555</v>
      </c>
    </row>
    <row r="6538" spans="11:11">
      <c r="K6538" t="s">
        <v>7556</v>
      </c>
    </row>
    <row r="6539" spans="11:11">
      <c r="K6539" t="s">
        <v>7557</v>
      </c>
    </row>
    <row r="6540" spans="11:11">
      <c r="K6540" t="s">
        <v>7558</v>
      </c>
    </row>
    <row r="6541" spans="11:11">
      <c r="K6541" t="s">
        <v>7559</v>
      </c>
    </row>
    <row r="6542" spans="11:11">
      <c r="K6542" t="s">
        <v>7560</v>
      </c>
    </row>
    <row r="6543" spans="11:11">
      <c r="K6543" t="s">
        <v>7561</v>
      </c>
    </row>
    <row r="6544" spans="11:11">
      <c r="K6544" t="s">
        <v>7562</v>
      </c>
    </row>
    <row r="6545" spans="11:11">
      <c r="K6545" t="s">
        <v>7563</v>
      </c>
    </row>
    <row r="6546" spans="11:11">
      <c r="K6546" t="s">
        <v>7564</v>
      </c>
    </row>
    <row r="6547" spans="11:11">
      <c r="K6547" t="s">
        <v>7565</v>
      </c>
    </row>
    <row r="6548" spans="11:11">
      <c r="K6548" t="s">
        <v>7566</v>
      </c>
    </row>
    <row r="6549" spans="11:11">
      <c r="K6549" t="s">
        <v>7567</v>
      </c>
    </row>
    <row r="6550" spans="11:11">
      <c r="K6550" t="s">
        <v>7568</v>
      </c>
    </row>
    <row r="6551" spans="11:11">
      <c r="K6551" t="s">
        <v>7569</v>
      </c>
    </row>
    <row r="6552" spans="11:11">
      <c r="K6552" t="s">
        <v>7570</v>
      </c>
    </row>
    <row r="6553" spans="11:11">
      <c r="K6553" t="s">
        <v>7571</v>
      </c>
    </row>
    <row r="6554" spans="11:11">
      <c r="K6554" t="s">
        <v>7572</v>
      </c>
    </row>
    <row r="6555" spans="11:11">
      <c r="K6555" t="s">
        <v>7573</v>
      </c>
    </row>
    <row r="6556" spans="11:11">
      <c r="K6556" t="s">
        <v>7574</v>
      </c>
    </row>
    <row r="6557" spans="11:11">
      <c r="K6557" t="s">
        <v>7575</v>
      </c>
    </row>
    <row r="6558" spans="11:11">
      <c r="K6558" t="s">
        <v>7576</v>
      </c>
    </row>
    <row r="6559" spans="11:11">
      <c r="K6559" t="s">
        <v>7577</v>
      </c>
    </row>
    <row r="6560" spans="11:11">
      <c r="K6560" t="s">
        <v>7578</v>
      </c>
    </row>
    <row r="6561" spans="11:11">
      <c r="K6561" t="s">
        <v>7579</v>
      </c>
    </row>
    <row r="6562" spans="11:11">
      <c r="K6562" t="s">
        <v>7580</v>
      </c>
    </row>
    <row r="6563" spans="11:11">
      <c r="K6563" t="s">
        <v>7581</v>
      </c>
    </row>
    <row r="6564" spans="11:11">
      <c r="K6564" t="s">
        <v>7582</v>
      </c>
    </row>
    <row r="6565" spans="11:11">
      <c r="K6565" t="s">
        <v>7583</v>
      </c>
    </row>
    <row r="6566" spans="11:11">
      <c r="K6566" t="s">
        <v>7584</v>
      </c>
    </row>
    <row r="6567" spans="11:11">
      <c r="K6567" t="s">
        <v>7585</v>
      </c>
    </row>
    <row r="6568" spans="11:11">
      <c r="K6568" t="s">
        <v>7586</v>
      </c>
    </row>
    <row r="6569" spans="11:11">
      <c r="K6569" t="s">
        <v>7587</v>
      </c>
    </row>
    <row r="6570" spans="11:11">
      <c r="K6570" t="s">
        <v>7588</v>
      </c>
    </row>
    <row r="6571" spans="11:11">
      <c r="K6571" t="s">
        <v>7589</v>
      </c>
    </row>
    <row r="6572" spans="11:11">
      <c r="K6572" t="s">
        <v>7590</v>
      </c>
    </row>
    <row r="6573" spans="11:11">
      <c r="K6573" t="s">
        <v>7591</v>
      </c>
    </row>
    <row r="6574" spans="11:11">
      <c r="K6574" t="s">
        <v>7592</v>
      </c>
    </row>
    <row r="6575" spans="11:11">
      <c r="K6575" t="s">
        <v>7593</v>
      </c>
    </row>
    <row r="6576" spans="11:11">
      <c r="K6576" t="s">
        <v>7594</v>
      </c>
    </row>
    <row r="6577" spans="11:11">
      <c r="K6577" t="s">
        <v>7595</v>
      </c>
    </row>
    <row r="6578" spans="11:11">
      <c r="K6578" t="s">
        <v>7596</v>
      </c>
    </row>
    <row r="6579" spans="11:11">
      <c r="K6579" t="s">
        <v>7597</v>
      </c>
    </row>
    <row r="6580" spans="11:11">
      <c r="K6580" t="s">
        <v>7598</v>
      </c>
    </row>
    <row r="6581" spans="11:11">
      <c r="K6581" t="s">
        <v>7599</v>
      </c>
    </row>
    <row r="6582" spans="11:11">
      <c r="K6582" t="s">
        <v>7600</v>
      </c>
    </row>
    <row r="6583" spans="11:11">
      <c r="K6583" t="s">
        <v>7601</v>
      </c>
    </row>
    <row r="6584" spans="11:11">
      <c r="K6584" t="s">
        <v>7602</v>
      </c>
    </row>
    <row r="6585" spans="11:11">
      <c r="K6585" t="s">
        <v>7603</v>
      </c>
    </row>
    <row r="6586" spans="11:11">
      <c r="K6586" t="s">
        <v>7604</v>
      </c>
    </row>
    <row r="6587" spans="11:11">
      <c r="K6587" t="s">
        <v>7605</v>
      </c>
    </row>
    <row r="6588" spans="11:11">
      <c r="K6588" t="s">
        <v>7606</v>
      </c>
    </row>
    <row r="6589" spans="11:11">
      <c r="K6589" t="s">
        <v>7607</v>
      </c>
    </row>
    <row r="6590" spans="11:11">
      <c r="K6590" t="s">
        <v>7608</v>
      </c>
    </row>
    <row r="6591" spans="11:11">
      <c r="K6591" t="s">
        <v>7609</v>
      </c>
    </row>
    <row r="6592" spans="11:11">
      <c r="K6592" t="s">
        <v>7610</v>
      </c>
    </row>
    <row r="6593" spans="11:11">
      <c r="K6593" t="s">
        <v>7611</v>
      </c>
    </row>
    <row r="6594" spans="11:11">
      <c r="K6594" t="s">
        <v>7612</v>
      </c>
    </row>
    <row r="6595" spans="11:11">
      <c r="K6595" t="s">
        <v>7613</v>
      </c>
    </row>
    <row r="6596" spans="11:11">
      <c r="K6596" t="s">
        <v>7614</v>
      </c>
    </row>
    <row r="6597" spans="11:11">
      <c r="K6597" t="s">
        <v>7615</v>
      </c>
    </row>
    <row r="6598" spans="11:11">
      <c r="K6598" t="s">
        <v>7616</v>
      </c>
    </row>
    <row r="6599" spans="11:11">
      <c r="K6599" t="s">
        <v>7617</v>
      </c>
    </row>
    <row r="6600" spans="11:11">
      <c r="K6600" t="s">
        <v>7618</v>
      </c>
    </row>
    <row r="6601" spans="11:11">
      <c r="K6601" t="s">
        <v>7619</v>
      </c>
    </row>
    <row r="6602" spans="11:11">
      <c r="K6602" t="s">
        <v>7620</v>
      </c>
    </row>
    <row r="6603" spans="11:11">
      <c r="K6603" t="s">
        <v>7621</v>
      </c>
    </row>
    <row r="6604" spans="11:11">
      <c r="K6604" t="s">
        <v>7622</v>
      </c>
    </row>
    <row r="6605" spans="11:11">
      <c r="K6605" t="s">
        <v>7623</v>
      </c>
    </row>
    <row r="6606" spans="11:11">
      <c r="K6606" t="s">
        <v>7624</v>
      </c>
    </row>
    <row r="6607" spans="11:11">
      <c r="K6607" t="s">
        <v>7625</v>
      </c>
    </row>
    <row r="6608" spans="11:11">
      <c r="K6608" t="s">
        <v>7626</v>
      </c>
    </row>
    <row r="6609" spans="11:11">
      <c r="K6609" t="s">
        <v>7627</v>
      </c>
    </row>
    <row r="6610" spans="11:11">
      <c r="K6610" t="s">
        <v>7628</v>
      </c>
    </row>
    <row r="6611" spans="11:11">
      <c r="K6611" t="s">
        <v>7629</v>
      </c>
    </row>
    <row r="6612" spans="11:11">
      <c r="K6612" t="s">
        <v>7630</v>
      </c>
    </row>
    <row r="6613" spans="11:11">
      <c r="K6613" t="s">
        <v>7631</v>
      </c>
    </row>
    <row r="6614" spans="11:11">
      <c r="K6614" t="s">
        <v>7632</v>
      </c>
    </row>
    <row r="6615" spans="11:11">
      <c r="K6615" t="s">
        <v>7633</v>
      </c>
    </row>
    <row r="6616" spans="11:11">
      <c r="K6616" t="s">
        <v>7634</v>
      </c>
    </row>
    <row r="6617" spans="11:11">
      <c r="K6617" t="s">
        <v>7635</v>
      </c>
    </row>
    <row r="6618" spans="11:11">
      <c r="K6618" t="s">
        <v>7636</v>
      </c>
    </row>
    <row r="6619" spans="11:11">
      <c r="K6619" t="s">
        <v>7637</v>
      </c>
    </row>
    <row r="6620" spans="11:11">
      <c r="K6620" t="s">
        <v>7638</v>
      </c>
    </row>
    <row r="6621" spans="11:11">
      <c r="K6621" t="s">
        <v>7639</v>
      </c>
    </row>
    <row r="6622" spans="11:11">
      <c r="K6622" t="s">
        <v>7640</v>
      </c>
    </row>
    <row r="6623" spans="11:11">
      <c r="K6623" t="s">
        <v>7641</v>
      </c>
    </row>
    <row r="6624" spans="11:11">
      <c r="K6624" t="s">
        <v>7642</v>
      </c>
    </row>
    <row r="6625" spans="11:11">
      <c r="K6625" t="s">
        <v>7643</v>
      </c>
    </row>
    <row r="6626" spans="11:11">
      <c r="K6626" t="s">
        <v>7644</v>
      </c>
    </row>
    <row r="6627" spans="11:11">
      <c r="K6627" t="s">
        <v>7645</v>
      </c>
    </row>
    <row r="6628" spans="11:11">
      <c r="K6628" t="s">
        <v>7646</v>
      </c>
    </row>
    <row r="6629" spans="11:11">
      <c r="K6629" t="s">
        <v>7647</v>
      </c>
    </row>
    <row r="6630" spans="11:11">
      <c r="K6630" t="s">
        <v>7648</v>
      </c>
    </row>
    <row r="6631" spans="11:11">
      <c r="K6631" t="s">
        <v>7649</v>
      </c>
    </row>
    <row r="6632" spans="11:11">
      <c r="K6632" t="s">
        <v>7650</v>
      </c>
    </row>
    <row r="6633" spans="11:11">
      <c r="K6633" t="s">
        <v>7651</v>
      </c>
    </row>
    <row r="6634" spans="11:11">
      <c r="K6634" t="s">
        <v>7652</v>
      </c>
    </row>
    <row r="6635" spans="11:11">
      <c r="K6635" t="s">
        <v>7653</v>
      </c>
    </row>
    <row r="6636" spans="11:11">
      <c r="K6636" t="s">
        <v>7654</v>
      </c>
    </row>
    <row r="6637" spans="11:11">
      <c r="K6637" t="s">
        <v>7655</v>
      </c>
    </row>
    <row r="6638" spans="11:11">
      <c r="K6638" t="s">
        <v>7656</v>
      </c>
    </row>
    <row r="6639" spans="11:11">
      <c r="K6639" t="s">
        <v>7657</v>
      </c>
    </row>
    <row r="6640" spans="11:11">
      <c r="K6640" t="s">
        <v>7658</v>
      </c>
    </row>
    <row r="6641" spans="11:11">
      <c r="K6641" t="s">
        <v>7659</v>
      </c>
    </row>
    <row r="6642" spans="11:11">
      <c r="K6642" t="s">
        <v>7660</v>
      </c>
    </row>
    <row r="6643" spans="11:11">
      <c r="K6643" t="s">
        <v>7661</v>
      </c>
    </row>
    <row r="6644" spans="11:11">
      <c r="K6644" t="s">
        <v>7662</v>
      </c>
    </row>
    <row r="6645" spans="11:11">
      <c r="K6645" t="s">
        <v>7663</v>
      </c>
    </row>
    <row r="6646" spans="11:11">
      <c r="K6646" t="s">
        <v>7664</v>
      </c>
    </row>
    <row r="6647" spans="11:11">
      <c r="K6647" t="s">
        <v>7665</v>
      </c>
    </row>
    <row r="6648" spans="11:11">
      <c r="K6648" t="s">
        <v>7666</v>
      </c>
    </row>
    <row r="6649" spans="11:11">
      <c r="K6649" t="s">
        <v>7667</v>
      </c>
    </row>
    <row r="6650" spans="11:11">
      <c r="K6650" t="s">
        <v>7668</v>
      </c>
    </row>
    <row r="6651" spans="11:11">
      <c r="K6651" t="s">
        <v>7669</v>
      </c>
    </row>
    <row r="6652" spans="11:11">
      <c r="K6652" t="s">
        <v>7670</v>
      </c>
    </row>
    <row r="6653" spans="11:11">
      <c r="K6653" t="s">
        <v>7671</v>
      </c>
    </row>
    <row r="6654" spans="11:11">
      <c r="K6654" t="s">
        <v>7672</v>
      </c>
    </row>
    <row r="6655" spans="11:11">
      <c r="K6655" t="s">
        <v>7673</v>
      </c>
    </row>
    <row r="6656" spans="11:11">
      <c r="K6656" t="s">
        <v>7674</v>
      </c>
    </row>
    <row r="6657" spans="11:11">
      <c r="K6657" t="s">
        <v>7675</v>
      </c>
    </row>
    <row r="6658" spans="11:11">
      <c r="K6658" t="s">
        <v>7676</v>
      </c>
    </row>
    <row r="6659" spans="11:11">
      <c r="K6659" t="s">
        <v>7677</v>
      </c>
    </row>
    <row r="6660" spans="11:11">
      <c r="K6660" t="s">
        <v>7678</v>
      </c>
    </row>
    <row r="6661" spans="11:11">
      <c r="K6661" t="s">
        <v>7679</v>
      </c>
    </row>
    <row r="6662" spans="11:11">
      <c r="K6662" t="s">
        <v>7680</v>
      </c>
    </row>
    <row r="6663" spans="11:11">
      <c r="K6663" t="s">
        <v>7681</v>
      </c>
    </row>
    <row r="6664" spans="11:11">
      <c r="K6664" t="s">
        <v>7682</v>
      </c>
    </row>
    <row r="6665" spans="11:11">
      <c r="K6665" t="s">
        <v>7683</v>
      </c>
    </row>
    <row r="6666" spans="11:11">
      <c r="K6666" t="s">
        <v>7684</v>
      </c>
    </row>
    <row r="6667" spans="11:11">
      <c r="K6667" t="s">
        <v>7685</v>
      </c>
    </row>
    <row r="6668" spans="11:11">
      <c r="K6668" t="s">
        <v>7686</v>
      </c>
    </row>
    <row r="6669" spans="11:11">
      <c r="K6669" t="s">
        <v>7687</v>
      </c>
    </row>
    <row r="6670" spans="11:11">
      <c r="K6670" t="s">
        <v>7688</v>
      </c>
    </row>
    <row r="6671" spans="11:11">
      <c r="K6671" t="s">
        <v>7689</v>
      </c>
    </row>
    <row r="6672" spans="11:11">
      <c r="K6672" t="s">
        <v>7690</v>
      </c>
    </row>
    <row r="6673" spans="11:11">
      <c r="K6673" t="s">
        <v>7691</v>
      </c>
    </row>
    <row r="6674" spans="11:11">
      <c r="K6674" t="s">
        <v>7692</v>
      </c>
    </row>
    <row r="6675" spans="11:11">
      <c r="K6675" t="s">
        <v>7693</v>
      </c>
    </row>
    <row r="6676" spans="11:11">
      <c r="K6676" t="s">
        <v>7694</v>
      </c>
    </row>
    <row r="6677" spans="11:11">
      <c r="K6677" t="s">
        <v>7695</v>
      </c>
    </row>
    <row r="6678" spans="11:11">
      <c r="K6678" t="s">
        <v>7696</v>
      </c>
    </row>
    <row r="6679" spans="11:11">
      <c r="K6679" t="s">
        <v>7697</v>
      </c>
    </row>
    <row r="6680" spans="11:11">
      <c r="K6680" t="s">
        <v>7698</v>
      </c>
    </row>
    <row r="6681" spans="11:11">
      <c r="K6681" t="s">
        <v>7699</v>
      </c>
    </row>
    <row r="6682" spans="11:11">
      <c r="K6682" t="s">
        <v>7700</v>
      </c>
    </row>
    <row r="6683" spans="11:11">
      <c r="K6683" t="s">
        <v>7701</v>
      </c>
    </row>
    <row r="6684" spans="11:11">
      <c r="K6684" t="s">
        <v>7702</v>
      </c>
    </row>
    <row r="6685" spans="11:11">
      <c r="K6685" t="s">
        <v>7703</v>
      </c>
    </row>
    <row r="6686" spans="11:11">
      <c r="K6686" t="s">
        <v>7704</v>
      </c>
    </row>
    <row r="6687" spans="11:11">
      <c r="K6687" t="s">
        <v>7705</v>
      </c>
    </row>
    <row r="6688" spans="11:11">
      <c r="K6688" t="s">
        <v>7706</v>
      </c>
    </row>
    <row r="6689" spans="11:11">
      <c r="K6689" t="s">
        <v>7707</v>
      </c>
    </row>
    <row r="6690" spans="11:11">
      <c r="K6690" t="s">
        <v>7708</v>
      </c>
    </row>
    <row r="6691" spans="11:11">
      <c r="K6691" t="s">
        <v>7709</v>
      </c>
    </row>
    <row r="6692" spans="11:11">
      <c r="K6692" t="s">
        <v>7710</v>
      </c>
    </row>
    <row r="6693" spans="11:11">
      <c r="K6693" t="s">
        <v>7711</v>
      </c>
    </row>
    <row r="6694" spans="11:11">
      <c r="K6694" t="s">
        <v>7712</v>
      </c>
    </row>
    <row r="6695" spans="11:11">
      <c r="K6695" t="s">
        <v>7713</v>
      </c>
    </row>
    <row r="6696" spans="11:11">
      <c r="K6696" t="s">
        <v>7714</v>
      </c>
    </row>
    <row r="6697" spans="11:11">
      <c r="K6697" t="s">
        <v>7715</v>
      </c>
    </row>
    <row r="6698" spans="11:11">
      <c r="K6698" t="s">
        <v>7716</v>
      </c>
    </row>
    <row r="6699" spans="11:11">
      <c r="K6699" t="s">
        <v>7717</v>
      </c>
    </row>
    <row r="6700" spans="11:11">
      <c r="K6700" t="s">
        <v>7718</v>
      </c>
    </row>
    <row r="6701" spans="11:11">
      <c r="K6701" t="s">
        <v>7719</v>
      </c>
    </row>
    <row r="6702" spans="11:11">
      <c r="K6702" t="s">
        <v>7720</v>
      </c>
    </row>
    <row r="6703" spans="11:11">
      <c r="K6703" t="s">
        <v>7721</v>
      </c>
    </row>
    <row r="6704" spans="11:11">
      <c r="K6704" t="s">
        <v>7722</v>
      </c>
    </row>
    <row r="6705" spans="11:11">
      <c r="K6705" t="s">
        <v>7723</v>
      </c>
    </row>
    <row r="6706" spans="11:11">
      <c r="K6706" t="s">
        <v>7724</v>
      </c>
    </row>
    <row r="6707" spans="11:11">
      <c r="K6707" t="s">
        <v>7725</v>
      </c>
    </row>
    <row r="6708" spans="11:11">
      <c r="K6708" t="s">
        <v>7726</v>
      </c>
    </row>
    <row r="6709" spans="11:11">
      <c r="K6709" t="s">
        <v>7727</v>
      </c>
    </row>
    <row r="6710" spans="11:11">
      <c r="K6710" t="s">
        <v>7728</v>
      </c>
    </row>
    <row r="6711" spans="11:11">
      <c r="K6711" t="s">
        <v>7729</v>
      </c>
    </row>
    <row r="6712" spans="11:11">
      <c r="K6712" t="s">
        <v>7730</v>
      </c>
    </row>
    <row r="6713" spans="11:11">
      <c r="K6713" t="s">
        <v>7731</v>
      </c>
    </row>
    <row r="6714" spans="11:11">
      <c r="K6714" t="s">
        <v>7732</v>
      </c>
    </row>
    <row r="6715" spans="11:11">
      <c r="K6715" t="s">
        <v>7733</v>
      </c>
    </row>
    <row r="6716" spans="11:11">
      <c r="K6716" t="s">
        <v>7734</v>
      </c>
    </row>
    <row r="6717" spans="11:11">
      <c r="K6717" t="s">
        <v>7735</v>
      </c>
    </row>
    <row r="6718" spans="11:11">
      <c r="K6718" t="s">
        <v>7736</v>
      </c>
    </row>
    <row r="6719" spans="11:11">
      <c r="K6719" t="s">
        <v>7737</v>
      </c>
    </row>
    <row r="6720" spans="11:11">
      <c r="K6720" t="s">
        <v>7738</v>
      </c>
    </row>
    <row r="6721" spans="11:11">
      <c r="K6721" t="s">
        <v>7739</v>
      </c>
    </row>
    <row r="6722" spans="11:11">
      <c r="K6722" t="s">
        <v>7740</v>
      </c>
    </row>
    <row r="6723" spans="11:11">
      <c r="K6723" t="s">
        <v>7741</v>
      </c>
    </row>
    <row r="6724" spans="11:11">
      <c r="K6724" t="s">
        <v>7742</v>
      </c>
    </row>
    <row r="6725" spans="11:11">
      <c r="K6725" t="s">
        <v>7743</v>
      </c>
    </row>
    <row r="6726" spans="11:11">
      <c r="K6726" t="s">
        <v>7744</v>
      </c>
    </row>
    <row r="6727" spans="11:11">
      <c r="K6727" t="s">
        <v>7745</v>
      </c>
    </row>
    <row r="6728" spans="11:11">
      <c r="K6728" t="s">
        <v>7746</v>
      </c>
    </row>
    <row r="6729" spans="11:11">
      <c r="K6729" t="s">
        <v>7747</v>
      </c>
    </row>
    <row r="6730" spans="11:11">
      <c r="K6730" t="s">
        <v>7748</v>
      </c>
    </row>
    <row r="6731" spans="11:11">
      <c r="K6731" t="s">
        <v>7749</v>
      </c>
    </row>
    <row r="6732" spans="11:11">
      <c r="K6732" t="s">
        <v>7750</v>
      </c>
    </row>
    <row r="6733" spans="11:11">
      <c r="K6733" t="s">
        <v>7751</v>
      </c>
    </row>
    <row r="6734" spans="11:11">
      <c r="K6734" t="s">
        <v>7752</v>
      </c>
    </row>
    <row r="6735" spans="11:11">
      <c r="K6735" t="s">
        <v>7753</v>
      </c>
    </row>
    <row r="6736" spans="11:11">
      <c r="K6736" t="s">
        <v>7754</v>
      </c>
    </row>
    <row r="6737" spans="11:11">
      <c r="K6737" t="s">
        <v>7755</v>
      </c>
    </row>
    <row r="6738" spans="11:11">
      <c r="K6738" t="s">
        <v>7756</v>
      </c>
    </row>
    <row r="6739" spans="11:11">
      <c r="K6739" t="s">
        <v>7757</v>
      </c>
    </row>
    <row r="6740" spans="11:11">
      <c r="K6740" t="s">
        <v>7758</v>
      </c>
    </row>
    <row r="6741" spans="11:11">
      <c r="K6741" t="s">
        <v>7759</v>
      </c>
    </row>
    <row r="6742" spans="11:11">
      <c r="K6742" t="s">
        <v>7760</v>
      </c>
    </row>
    <row r="6743" spans="11:11">
      <c r="K6743" t="s">
        <v>7761</v>
      </c>
    </row>
    <row r="6744" spans="11:11">
      <c r="K6744" t="s">
        <v>7762</v>
      </c>
    </row>
    <row r="6745" spans="11:11">
      <c r="K6745" t="s">
        <v>7763</v>
      </c>
    </row>
    <row r="6746" spans="11:11">
      <c r="K6746" t="s">
        <v>7764</v>
      </c>
    </row>
    <row r="6747" spans="11:11">
      <c r="K6747" t="s">
        <v>7765</v>
      </c>
    </row>
    <row r="6748" spans="11:11">
      <c r="K6748" t="s">
        <v>7766</v>
      </c>
    </row>
    <row r="6749" spans="11:11">
      <c r="K6749" t="s">
        <v>7767</v>
      </c>
    </row>
    <row r="6750" spans="11:11">
      <c r="K6750" t="s">
        <v>7768</v>
      </c>
    </row>
    <row r="6751" spans="11:11">
      <c r="K6751" t="s">
        <v>7769</v>
      </c>
    </row>
    <row r="6752" spans="11:11">
      <c r="K6752" t="s">
        <v>7770</v>
      </c>
    </row>
    <row r="6753" spans="11:11">
      <c r="K6753" t="s">
        <v>7771</v>
      </c>
    </row>
    <row r="6754" spans="11:11">
      <c r="K6754" t="s">
        <v>7772</v>
      </c>
    </row>
    <row r="6755" spans="11:11">
      <c r="K6755" t="s">
        <v>7773</v>
      </c>
    </row>
    <row r="6756" spans="11:11">
      <c r="K6756" t="s">
        <v>7774</v>
      </c>
    </row>
    <row r="6757" spans="11:11">
      <c r="K6757" t="s">
        <v>7775</v>
      </c>
    </row>
    <row r="6758" spans="11:11">
      <c r="K6758" t="s">
        <v>7776</v>
      </c>
    </row>
    <row r="6759" spans="11:11">
      <c r="K6759" t="s">
        <v>7777</v>
      </c>
    </row>
    <row r="6760" spans="11:11">
      <c r="K6760" t="s">
        <v>7778</v>
      </c>
    </row>
    <row r="6761" spans="11:11">
      <c r="K6761" t="s">
        <v>7779</v>
      </c>
    </row>
    <row r="6762" spans="11:11">
      <c r="K6762" t="s">
        <v>7780</v>
      </c>
    </row>
    <row r="6763" spans="11:11">
      <c r="K6763" t="s">
        <v>7781</v>
      </c>
    </row>
    <row r="6764" spans="11:11">
      <c r="K6764" t="s">
        <v>7782</v>
      </c>
    </row>
    <row r="6765" spans="11:11">
      <c r="K6765" t="s">
        <v>7783</v>
      </c>
    </row>
    <row r="6766" spans="11:11">
      <c r="K6766" t="s">
        <v>7784</v>
      </c>
    </row>
    <row r="6767" spans="11:11">
      <c r="K6767" t="s">
        <v>7785</v>
      </c>
    </row>
    <row r="6768" spans="11:11">
      <c r="K6768" t="s">
        <v>7786</v>
      </c>
    </row>
    <row r="6769" spans="11:11">
      <c r="K6769" t="s">
        <v>7787</v>
      </c>
    </row>
    <row r="6770" spans="11:11">
      <c r="K6770" t="s">
        <v>7788</v>
      </c>
    </row>
    <row r="6771" spans="11:11">
      <c r="K6771" t="s">
        <v>7789</v>
      </c>
    </row>
    <row r="6772" spans="11:11">
      <c r="K6772" t="s">
        <v>7790</v>
      </c>
    </row>
    <row r="6773" spans="11:11">
      <c r="K6773" t="s">
        <v>7791</v>
      </c>
    </row>
    <row r="6774" spans="11:11">
      <c r="K6774" t="s">
        <v>7792</v>
      </c>
    </row>
    <row r="6775" spans="11:11">
      <c r="K6775" t="s">
        <v>7793</v>
      </c>
    </row>
    <row r="6776" spans="11:11">
      <c r="K6776" t="s">
        <v>7794</v>
      </c>
    </row>
    <row r="6777" spans="11:11">
      <c r="K6777" t="s">
        <v>7795</v>
      </c>
    </row>
    <row r="6778" spans="11:11">
      <c r="K6778" t="s">
        <v>7796</v>
      </c>
    </row>
    <row r="6779" spans="11:11">
      <c r="K6779" t="s">
        <v>17221</v>
      </c>
    </row>
    <row r="6780" spans="11:11">
      <c r="K6780" t="s">
        <v>17222</v>
      </c>
    </row>
    <row r="6781" spans="11:11">
      <c r="K6781" t="s">
        <v>7797</v>
      </c>
    </row>
    <row r="6782" spans="11:11">
      <c r="K6782" t="s">
        <v>7798</v>
      </c>
    </row>
    <row r="6783" spans="11:11">
      <c r="K6783" t="s">
        <v>7799</v>
      </c>
    </row>
    <row r="6784" spans="11:11">
      <c r="K6784" t="s">
        <v>7800</v>
      </c>
    </row>
    <row r="6785" spans="11:11">
      <c r="K6785" t="s">
        <v>7801</v>
      </c>
    </row>
    <row r="6786" spans="11:11">
      <c r="K6786" t="s">
        <v>7802</v>
      </c>
    </row>
    <row r="6787" spans="11:11">
      <c r="K6787" t="s">
        <v>7803</v>
      </c>
    </row>
    <row r="6788" spans="11:11">
      <c r="K6788" t="s">
        <v>7804</v>
      </c>
    </row>
    <row r="6789" spans="11:11">
      <c r="K6789" t="s">
        <v>7805</v>
      </c>
    </row>
    <row r="6790" spans="11:11">
      <c r="K6790" t="s">
        <v>7806</v>
      </c>
    </row>
    <row r="6791" spans="11:11">
      <c r="K6791" t="s">
        <v>7807</v>
      </c>
    </row>
    <row r="6792" spans="11:11">
      <c r="K6792" t="s">
        <v>7808</v>
      </c>
    </row>
    <row r="6793" spans="11:11">
      <c r="K6793" t="s">
        <v>7809</v>
      </c>
    </row>
    <row r="6794" spans="11:11">
      <c r="K6794" t="s">
        <v>7810</v>
      </c>
    </row>
    <row r="6795" spans="11:11">
      <c r="K6795" t="s">
        <v>7811</v>
      </c>
    </row>
    <row r="6796" spans="11:11">
      <c r="K6796" t="s">
        <v>7812</v>
      </c>
    </row>
    <row r="6797" spans="11:11">
      <c r="K6797" t="s">
        <v>7813</v>
      </c>
    </row>
    <row r="6798" spans="11:11">
      <c r="K6798" t="s">
        <v>7814</v>
      </c>
    </row>
    <row r="6799" spans="11:11">
      <c r="K6799" t="s">
        <v>7815</v>
      </c>
    </row>
    <row r="6800" spans="11:11">
      <c r="K6800" t="s">
        <v>7816</v>
      </c>
    </row>
    <row r="6801" spans="11:11">
      <c r="K6801" t="s">
        <v>7817</v>
      </c>
    </row>
    <row r="6802" spans="11:11">
      <c r="K6802" t="s">
        <v>7818</v>
      </c>
    </row>
    <row r="6803" spans="11:11">
      <c r="K6803" t="s">
        <v>7819</v>
      </c>
    </row>
    <row r="6804" spans="11:11">
      <c r="K6804" t="s">
        <v>7820</v>
      </c>
    </row>
    <row r="6805" spans="11:11">
      <c r="K6805" t="s">
        <v>7821</v>
      </c>
    </row>
    <row r="6806" spans="11:11">
      <c r="K6806" t="s">
        <v>7822</v>
      </c>
    </row>
    <row r="6807" spans="11:11">
      <c r="K6807" t="s">
        <v>7823</v>
      </c>
    </row>
    <row r="6808" spans="11:11">
      <c r="K6808" t="s">
        <v>7824</v>
      </c>
    </row>
    <row r="6809" spans="11:11">
      <c r="K6809" t="s">
        <v>7825</v>
      </c>
    </row>
    <row r="6810" spans="11:11">
      <c r="K6810" t="s">
        <v>7826</v>
      </c>
    </row>
    <row r="6811" spans="11:11">
      <c r="K6811" t="s">
        <v>7827</v>
      </c>
    </row>
    <row r="6812" spans="11:11">
      <c r="K6812" t="s">
        <v>7828</v>
      </c>
    </row>
    <row r="6813" spans="11:11">
      <c r="K6813" t="s">
        <v>7829</v>
      </c>
    </row>
    <row r="6814" spans="11:11">
      <c r="K6814" t="s">
        <v>7830</v>
      </c>
    </row>
    <row r="6815" spans="11:11">
      <c r="K6815" t="s">
        <v>7831</v>
      </c>
    </row>
    <row r="6816" spans="11:11">
      <c r="K6816" t="s">
        <v>7832</v>
      </c>
    </row>
    <row r="6817" spans="11:11">
      <c r="K6817" t="s">
        <v>7833</v>
      </c>
    </row>
    <row r="6818" spans="11:11">
      <c r="K6818" t="s">
        <v>7834</v>
      </c>
    </row>
    <row r="6819" spans="11:11">
      <c r="K6819" t="s">
        <v>7835</v>
      </c>
    </row>
    <row r="6820" spans="11:11">
      <c r="K6820" t="s">
        <v>7836</v>
      </c>
    </row>
    <row r="6821" spans="11:11">
      <c r="K6821" t="s">
        <v>7837</v>
      </c>
    </row>
    <row r="6822" spans="11:11">
      <c r="K6822" t="s">
        <v>7838</v>
      </c>
    </row>
    <row r="6823" spans="11:11">
      <c r="K6823" t="s">
        <v>7839</v>
      </c>
    </row>
    <row r="6824" spans="11:11">
      <c r="K6824" t="s">
        <v>7840</v>
      </c>
    </row>
    <row r="6825" spans="11:11">
      <c r="K6825" t="s">
        <v>7841</v>
      </c>
    </row>
    <row r="6826" spans="11:11">
      <c r="K6826" t="s">
        <v>7842</v>
      </c>
    </row>
    <row r="6827" spans="11:11">
      <c r="K6827" t="s">
        <v>7843</v>
      </c>
    </row>
    <row r="6828" spans="11:11">
      <c r="K6828" t="s">
        <v>7844</v>
      </c>
    </row>
    <row r="6829" spans="11:11">
      <c r="K6829" t="s">
        <v>7845</v>
      </c>
    </row>
    <row r="6830" spans="11:11">
      <c r="K6830" t="s">
        <v>7846</v>
      </c>
    </row>
    <row r="6831" spans="11:11">
      <c r="K6831" t="s">
        <v>7847</v>
      </c>
    </row>
    <row r="6832" spans="11:11">
      <c r="K6832" t="s">
        <v>7848</v>
      </c>
    </row>
    <row r="6833" spans="11:11">
      <c r="K6833" t="s">
        <v>7849</v>
      </c>
    </row>
    <row r="6834" spans="11:11">
      <c r="K6834" t="s">
        <v>7850</v>
      </c>
    </row>
    <row r="6835" spans="11:11">
      <c r="K6835" t="s">
        <v>7851</v>
      </c>
    </row>
    <row r="6836" spans="11:11">
      <c r="K6836" t="s">
        <v>7852</v>
      </c>
    </row>
    <row r="6837" spans="11:11">
      <c r="K6837" t="s">
        <v>7853</v>
      </c>
    </row>
    <row r="6838" spans="11:11">
      <c r="K6838" t="s">
        <v>7854</v>
      </c>
    </row>
    <row r="6839" spans="11:11">
      <c r="K6839" t="s">
        <v>7855</v>
      </c>
    </row>
    <row r="6840" spans="11:11">
      <c r="K6840" t="s">
        <v>7856</v>
      </c>
    </row>
    <row r="6841" spans="11:11">
      <c r="K6841" t="s">
        <v>7857</v>
      </c>
    </row>
    <row r="6842" spans="11:11">
      <c r="K6842" t="s">
        <v>7858</v>
      </c>
    </row>
    <row r="6843" spans="11:11">
      <c r="K6843" t="s">
        <v>7859</v>
      </c>
    </row>
    <row r="6844" spans="11:11">
      <c r="K6844" t="s">
        <v>7860</v>
      </c>
    </row>
    <row r="6845" spans="11:11">
      <c r="K6845" t="s">
        <v>7861</v>
      </c>
    </row>
    <row r="6846" spans="11:11">
      <c r="K6846" t="s">
        <v>7862</v>
      </c>
    </row>
    <row r="6847" spans="11:11">
      <c r="K6847" t="s">
        <v>7863</v>
      </c>
    </row>
    <row r="6848" spans="11:11">
      <c r="K6848" t="s">
        <v>7864</v>
      </c>
    </row>
    <row r="6849" spans="11:11">
      <c r="K6849" t="s">
        <v>7865</v>
      </c>
    </row>
    <row r="6850" spans="11:11">
      <c r="K6850" t="s">
        <v>7866</v>
      </c>
    </row>
    <row r="6851" spans="11:11">
      <c r="K6851" t="s">
        <v>7867</v>
      </c>
    </row>
    <row r="6852" spans="11:11">
      <c r="K6852" t="s">
        <v>7868</v>
      </c>
    </row>
    <row r="6853" spans="11:11">
      <c r="K6853" t="s">
        <v>7869</v>
      </c>
    </row>
    <row r="6854" spans="11:11">
      <c r="K6854" t="s">
        <v>7870</v>
      </c>
    </row>
    <row r="6855" spans="11:11">
      <c r="K6855" t="s">
        <v>7871</v>
      </c>
    </row>
    <row r="6856" spans="11:11">
      <c r="K6856" t="s">
        <v>7872</v>
      </c>
    </row>
    <row r="6857" spans="11:11">
      <c r="K6857" t="s">
        <v>7873</v>
      </c>
    </row>
    <row r="6858" spans="11:11">
      <c r="K6858" t="s">
        <v>7874</v>
      </c>
    </row>
    <row r="6859" spans="11:11">
      <c r="K6859" t="s">
        <v>7875</v>
      </c>
    </row>
    <row r="6860" spans="11:11">
      <c r="K6860" t="s">
        <v>7876</v>
      </c>
    </row>
    <row r="6861" spans="11:11">
      <c r="K6861" t="s">
        <v>7877</v>
      </c>
    </row>
    <row r="6862" spans="11:11">
      <c r="K6862" t="s">
        <v>7878</v>
      </c>
    </row>
    <row r="6863" spans="11:11">
      <c r="K6863" t="s">
        <v>7879</v>
      </c>
    </row>
    <row r="6864" spans="11:11">
      <c r="K6864" t="s">
        <v>7880</v>
      </c>
    </row>
    <row r="6865" spans="11:11">
      <c r="K6865" t="s">
        <v>7881</v>
      </c>
    </row>
    <row r="6866" spans="11:11">
      <c r="K6866" t="s">
        <v>7882</v>
      </c>
    </row>
    <row r="6867" spans="11:11">
      <c r="K6867" t="s">
        <v>7883</v>
      </c>
    </row>
    <row r="6868" spans="11:11">
      <c r="K6868" t="s">
        <v>7884</v>
      </c>
    </row>
    <row r="6869" spans="11:11">
      <c r="K6869" t="s">
        <v>7885</v>
      </c>
    </row>
    <row r="6870" spans="11:11">
      <c r="K6870" t="s">
        <v>7886</v>
      </c>
    </row>
    <row r="6871" spans="11:11">
      <c r="K6871" t="s">
        <v>7887</v>
      </c>
    </row>
    <row r="6872" spans="11:11">
      <c r="K6872" t="s">
        <v>7888</v>
      </c>
    </row>
    <row r="6873" spans="11:11">
      <c r="K6873" t="s">
        <v>7889</v>
      </c>
    </row>
    <row r="6874" spans="11:11">
      <c r="K6874" t="s">
        <v>7890</v>
      </c>
    </row>
    <row r="6875" spans="11:11">
      <c r="K6875" t="s">
        <v>7891</v>
      </c>
    </row>
    <row r="6876" spans="11:11">
      <c r="K6876" t="s">
        <v>7892</v>
      </c>
    </row>
    <row r="6877" spans="11:11">
      <c r="K6877" t="s">
        <v>7893</v>
      </c>
    </row>
    <row r="6878" spans="11:11">
      <c r="K6878" t="s">
        <v>7894</v>
      </c>
    </row>
    <row r="6879" spans="11:11">
      <c r="K6879" t="s">
        <v>7895</v>
      </c>
    </row>
    <row r="6880" spans="11:11">
      <c r="K6880" t="s">
        <v>7896</v>
      </c>
    </row>
    <row r="6881" spans="11:11">
      <c r="K6881" t="s">
        <v>7897</v>
      </c>
    </row>
    <row r="6882" spans="11:11">
      <c r="K6882" t="s">
        <v>7898</v>
      </c>
    </row>
    <row r="6883" spans="11:11">
      <c r="K6883" t="s">
        <v>7899</v>
      </c>
    </row>
    <row r="6884" spans="11:11">
      <c r="K6884" t="s">
        <v>7900</v>
      </c>
    </row>
    <row r="6885" spans="11:11">
      <c r="K6885" t="s">
        <v>7901</v>
      </c>
    </row>
    <row r="6886" spans="11:11">
      <c r="K6886" t="s">
        <v>7902</v>
      </c>
    </row>
    <row r="6887" spans="11:11">
      <c r="K6887" t="s">
        <v>7903</v>
      </c>
    </row>
    <row r="6888" spans="11:11">
      <c r="K6888" t="s">
        <v>7904</v>
      </c>
    </row>
    <row r="6889" spans="11:11">
      <c r="K6889" t="s">
        <v>7905</v>
      </c>
    </row>
    <row r="6890" spans="11:11">
      <c r="K6890" t="s">
        <v>7906</v>
      </c>
    </row>
    <row r="6891" spans="11:11">
      <c r="K6891" t="s">
        <v>7907</v>
      </c>
    </row>
    <row r="6892" spans="11:11">
      <c r="K6892" t="s">
        <v>7908</v>
      </c>
    </row>
    <row r="6893" spans="11:11">
      <c r="K6893" t="s">
        <v>7909</v>
      </c>
    </row>
    <row r="6894" spans="11:11">
      <c r="K6894" t="s">
        <v>7910</v>
      </c>
    </row>
    <row r="6895" spans="11:11">
      <c r="K6895" t="s">
        <v>7911</v>
      </c>
    </row>
    <row r="6896" spans="11:11">
      <c r="K6896" t="s">
        <v>7912</v>
      </c>
    </row>
    <row r="6897" spans="11:11">
      <c r="K6897" t="s">
        <v>7913</v>
      </c>
    </row>
    <row r="6898" spans="11:11">
      <c r="K6898" t="s">
        <v>7914</v>
      </c>
    </row>
    <row r="6899" spans="11:11">
      <c r="K6899" t="s">
        <v>7915</v>
      </c>
    </row>
    <row r="6900" spans="11:11">
      <c r="K6900" t="s">
        <v>7916</v>
      </c>
    </row>
    <row r="6901" spans="11:11">
      <c r="K6901" t="s">
        <v>7917</v>
      </c>
    </row>
    <row r="6902" spans="11:11">
      <c r="K6902" t="s">
        <v>7918</v>
      </c>
    </row>
    <row r="6903" spans="11:11">
      <c r="K6903" t="s">
        <v>7919</v>
      </c>
    </row>
    <row r="6904" spans="11:11">
      <c r="K6904" t="s">
        <v>7920</v>
      </c>
    </row>
    <row r="6905" spans="11:11">
      <c r="K6905" t="s">
        <v>7921</v>
      </c>
    </row>
    <row r="6906" spans="11:11">
      <c r="K6906" t="s">
        <v>7922</v>
      </c>
    </row>
    <row r="6907" spans="11:11">
      <c r="K6907" t="s">
        <v>7923</v>
      </c>
    </row>
    <row r="6908" spans="11:11">
      <c r="K6908" t="s">
        <v>7924</v>
      </c>
    </row>
    <row r="6909" spans="11:11">
      <c r="K6909" t="s">
        <v>7925</v>
      </c>
    </row>
    <row r="6910" spans="11:11">
      <c r="K6910" t="s">
        <v>7926</v>
      </c>
    </row>
    <row r="6911" spans="11:11">
      <c r="K6911" t="s">
        <v>7927</v>
      </c>
    </row>
    <row r="6912" spans="11:11">
      <c r="K6912" t="s">
        <v>7928</v>
      </c>
    </row>
    <row r="6913" spans="11:11">
      <c r="K6913" t="s">
        <v>7929</v>
      </c>
    </row>
    <row r="6914" spans="11:11">
      <c r="K6914" t="s">
        <v>7930</v>
      </c>
    </row>
    <row r="6915" spans="11:11">
      <c r="K6915" t="s">
        <v>7931</v>
      </c>
    </row>
    <row r="6916" spans="11:11">
      <c r="K6916" t="s">
        <v>7932</v>
      </c>
    </row>
    <row r="6917" spans="11:11">
      <c r="K6917" t="s">
        <v>7933</v>
      </c>
    </row>
    <row r="6918" spans="11:11">
      <c r="K6918" t="s">
        <v>7934</v>
      </c>
    </row>
    <row r="6919" spans="11:11">
      <c r="K6919" t="s">
        <v>7935</v>
      </c>
    </row>
    <row r="6920" spans="11:11">
      <c r="K6920" t="s">
        <v>7936</v>
      </c>
    </row>
    <row r="6921" spans="11:11">
      <c r="K6921" t="s">
        <v>7937</v>
      </c>
    </row>
    <row r="6922" spans="11:11">
      <c r="K6922" t="s">
        <v>7938</v>
      </c>
    </row>
    <row r="6923" spans="11:11">
      <c r="K6923" t="s">
        <v>7939</v>
      </c>
    </row>
    <row r="6924" spans="11:11">
      <c r="K6924" t="s">
        <v>7940</v>
      </c>
    </row>
    <row r="6925" spans="11:11">
      <c r="K6925" t="s">
        <v>7941</v>
      </c>
    </row>
    <row r="6926" spans="11:11">
      <c r="K6926" t="s">
        <v>7942</v>
      </c>
    </row>
    <row r="6927" spans="11:11">
      <c r="K6927" t="s">
        <v>7943</v>
      </c>
    </row>
    <row r="6928" spans="11:11">
      <c r="K6928" t="s">
        <v>7944</v>
      </c>
    </row>
    <row r="6929" spans="11:11">
      <c r="K6929" t="s">
        <v>7945</v>
      </c>
    </row>
    <row r="6930" spans="11:11">
      <c r="K6930" t="s">
        <v>7946</v>
      </c>
    </row>
    <row r="6931" spans="11:11">
      <c r="K6931" t="s">
        <v>7947</v>
      </c>
    </row>
    <row r="6932" spans="11:11">
      <c r="K6932" t="s">
        <v>7948</v>
      </c>
    </row>
    <row r="6933" spans="11:11">
      <c r="K6933" t="s">
        <v>7949</v>
      </c>
    </row>
    <row r="6934" spans="11:11">
      <c r="K6934" t="s">
        <v>7950</v>
      </c>
    </row>
    <row r="6935" spans="11:11">
      <c r="K6935" t="s">
        <v>7951</v>
      </c>
    </row>
    <row r="6936" spans="11:11">
      <c r="K6936" t="s">
        <v>7952</v>
      </c>
    </row>
    <row r="6937" spans="11:11">
      <c r="K6937" t="s">
        <v>7953</v>
      </c>
    </row>
    <row r="6938" spans="11:11">
      <c r="K6938" t="s">
        <v>7954</v>
      </c>
    </row>
    <row r="6939" spans="11:11">
      <c r="K6939" t="s">
        <v>7955</v>
      </c>
    </row>
    <row r="6940" spans="11:11">
      <c r="K6940" t="s">
        <v>7956</v>
      </c>
    </row>
    <row r="6941" spans="11:11">
      <c r="K6941" t="s">
        <v>7957</v>
      </c>
    </row>
    <row r="6942" spans="11:11">
      <c r="K6942" t="s">
        <v>7958</v>
      </c>
    </row>
    <row r="6943" spans="11:11">
      <c r="K6943" t="s">
        <v>7959</v>
      </c>
    </row>
    <row r="6944" spans="11:11">
      <c r="K6944" t="s">
        <v>7960</v>
      </c>
    </row>
    <row r="6945" spans="11:11">
      <c r="K6945" t="s">
        <v>7961</v>
      </c>
    </row>
    <row r="6946" spans="11:11">
      <c r="K6946" t="s">
        <v>7962</v>
      </c>
    </row>
    <row r="6947" spans="11:11">
      <c r="K6947" t="s">
        <v>7963</v>
      </c>
    </row>
    <row r="6948" spans="11:11">
      <c r="K6948" t="s">
        <v>7964</v>
      </c>
    </row>
    <row r="6949" spans="11:11">
      <c r="K6949" t="s">
        <v>7965</v>
      </c>
    </row>
    <row r="6950" spans="11:11">
      <c r="K6950" t="s">
        <v>7966</v>
      </c>
    </row>
    <row r="6951" spans="11:11">
      <c r="K6951" t="s">
        <v>7967</v>
      </c>
    </row>
    <row r="6952" spans="11:11">
      <c r="K6952" t="s">
        <v>7968</v>
      </c>
    </row>
    <row r="6953" spans="11:11">
      <c r="K6953" t="s">
        <v>7969</v>
      </c>
    </row>
    <row r="6954" spans="11:11">
      <c r="K6954" t="s">
        <v>7970</v>
      </c>
    </row>
    <row r="6955" spans="11:11">
      <c r="K6955" t="s">
        <v>7971</v>
      </c>
    </row>
    <row r="6956" spans="11:11">
      <c r="K6956" t="s">
        <v>7972</v>
      </c>
    </row>
    <row r="6957" spans="11:11">
      <c r="K6957" t="s">
        <v>7973</v>
      </c>
    </row>
    <row r="6958" spans="11:11">
      <c r="K6958" t="s">
        <v>7974</v>
      </c>
    </row>
    <row r="6959" spans="11:11">
      <c r="K6959" t="s">
        <v>7975</v>
      </c>
    </row>
    <row r="6960" spans="11:11">
      <c r="K6960" t="s">
        <v>7976</v>
      </c>
    </row>
    <row r="6961" spans="11:11">
      <c r="K6961" t="s">
        <v>7977</v>
      </c>
    </row>
    <row r="6962" spans="11:11">
      <c r="K6962" t="s">
        <v>7978</v>
      </c>
    </row>
    <row r="6963" spans="11:11">
      <c r="K6963" t="s">
        <v>7979</v>
      </c>
    </row>
    <row r="6964" spans="11:11">
      <c r="K6964" t="s">
        <v>7980</v>
      </c>
    </row>
    <row r="6965" spans="11:11">
      <c r="K6965" t="s">
        <v>7981</v>
      </c>
    </row>
    <row r="6966" spans="11:11">
      <c r="K6966" t="s">
        <v>7982</v>
      </c>
    </row>
    <row r="6967" spans="11:11">
      <c r="K6967" t="s">
        <v>17223</v>
      </c>
    </row>
    <row r="6968" spans="11:11">
      <c r="K6968" t="s">
        <v>17224</v>
      </c>
    </row>
    <row r="6969" spans="11:11">
      <c r="K6969" t="s">
        <v>7983</v>
      </c>
    </row>
    <row r="6970" spans="11:11">
      <c r="K6970" t="s">
        <v>7984</v>
      </c>
    </row>
    <row r="6971" spans="11:11">
      <c r="K6971" t="s">
        <v>7985</v>
      </c>
    </row>
    <row r="6972" spans="11:11">
      <c r="K6972" t="s">
        <v>7986</v>
      </c>
    </row>
    <row r="6973" spans="11:11">
      <c r="K6973" t="s">
        <v>7987</v>
      </c>
    </row>
    <row r="6974" spans="11:11">
      <c r="K6974" t="s">
        <v>7988</v>
      </c>
    </row>
    <row r="6975" spans="11:11">
      <c r="K6975" t="s">
        <v>7989</v>
      </c>
    </row>
    <row r="6976" spans="11:11">
      <c r="K6976" t="s">
        <v>7990</v>
      </c>
    </row>
    <row r="6977" spans="11:11">
      <c r="K6977" t="s">
        <v>7991</v>
      </c>
    </row>
    <row r="6978" spans="11:11">
      <c r="K6978" t="s">
        <v>7992</v>
      </c>
    </row>
    <row r="6979" spans="11:11">
      <c r="K6979" t="s">
        <v>7993</v>
      </c>
    </row>
    <row r="6980" spans="11:11">
      <c r="K6980" t="s">
        <v>7994</v>
      </c>
    </row>
    <row r="6981" spans="11:11">
      <c r="K6981" t="s">
        <v>7995</v>
      </c>
    </row>
    <row r="6982" spans="11:11">
      <c r="K6982" t="s">
        <v>7996</v>
      </c>
    </row>
    <row r="6983" spans="11:11">
      <c r="K6983" t="s">
        <v>7997</v>
      </c>
    </row>
    <row r="6984" spans="11:11">
      <c r="K6984" t="s">
        <v>7998</v>
      </c>
    </row>
    <row r="6985" spans="11:11">
      <c r="K6985" t="s">
        <v>7999</v>
      </c>
    </row>
    <row r="6986" spans="11:11">
      <c r="K6986" t="s">
        <v>8000</v>
      </c>
    </row>
    <row r="6987" spans="11:11">
      <c r="K6987" t="s">
        <v>8001</v>
      </c>
    </row>
    <row r="6988" spans="11:11">
      <c r="K6988" t="s">
        <v>8002</v>
      </c>
    </row>
    <row r="6989" spans="11:11">
      <c r="K6989" t="s">
        <v>8003</v>
      </c>
    </row>
    <row r="6990" spans="11:11">
      <c r="K6990" t="s">
        <v>8004</v>
      </c>
    </row>
    <row r="6991" spans="11:11">
      <c r="K6991" t="s">
        <v>8005</v>
      </c>
    </row>
    <row r="6992" spans="11:11">
      <c r="K6992" t="s">
        <v>8006</v>
      </c>
    </row>
    <row r="6993" spans="11:11">
      <c r="K6993" t="s">
        <v>8007</v>
      </c>
    </row>
    <row r="6994" spans="11:11">
      <c r="K6994" t="s">
        <v>8008</v>
      </c>
    </row>
    <row r="6995" spans="11:11">
      <c r="K6995" t="s">
        <v>8009</v>
      </c>
    </row>
    <row r="6996" spans="11:11">
      <c r="K6996" t="s">
        <v>8010</v>
      </c>
    </row>
    <row r="6997" spans="11:11">
      <c r="K6997" t="s">
        <v>8011</v>
      </c>
    </row>
    <row r="6998" spans="11:11">
      <c r="K6998" t="s">
        <v>8012</v>
      </c>
    </row>
    <row r="6999" spans="11:11">
      <c r="K6999" t="s">
        <v>8013</v>
      </c>
    </row>
    <row r="7000" spans="11:11">
      <c r="K7000" t="s">
        <v>8014</v>
      </c>
    </row>
    <row r="7001" spans="11:11">
      <c r="K7001" t="s">
        <v>8015</v>
      </c>
    </row>
    <row r="7002" spans="11:11">
      <c r="K7002" t="s">
        <v>8016</v>
      </c>
    </row>
    <row r="7003" spans="11:11">
      <c r="K7003" t="s">
        <v>8017</v>
      </c>
    </row>
    <row r="7004" spans="11:11">
      <c r="K7004" t="s">
        <v>8018</v>
      </c>
    </row>
    <row r="7005" spans="11:11">
      <c r="K7005" t="s">
        <v>8019</v>
      </c>
    </row>
    <row r="7006" spans="11:11">
      <c r="K7006" t="s">
        <v>8020</v>
      </c>
    </row>
    <row r="7007" spans="11:11">
      <c r="K7007" t="s">
        <v>8021</v>
      </c>
    </row>
    <row r="7008" spans="11:11">
      <c r="K7008" t="s">
        <v>8022</v>
      </c>
    </row>
    <row r="7009" spans="11:11">
      <c r="K7009" t="s">
        <v>8023</v>
      </c>
    </row>
    <row r="7010" spans="11:11">
      <c r="K7010" t="s">
        <v>8024</v>
      </c>
    </row>
    <row r="7011" spans="11:11">
      <c r="K7011" t="s">
        <v>17225</v>
      </c>
    </row>
    <row r="7012" spans="11:11">
      <c r="K7012" t="s">
        <v>17226</v>
      </c>
    </row>
    <row r="7013" spans="11:11">
      <c r="K7013" t="s">
        <v>8025</v>
      </c>
    </row>
    <row r="7014" spans="11:11">
      <c r="K7014" t="s">
        <v>8026</v>
      </c>
    </row>
    <row r="7015" spans="11:11">
      <c r="K7015" t="s">
        <v>8027</v>
      </c>
    </row>
    <row r="7016" spans="11:11">
      <c r="K7016" t="s">
        <v>8028</v>
      </c>
    </row>
    <row r="7017" spans="11:11">
      <c r="K7017" t="s">
        <v>8029</v>
      </c>
    </row>
    <row r="7018" spans="11:11">
      <c r="K7018" t="s">
        <v>8030</v>
      </c>
    </row>
    <row r="7019" spans="11:11">
      <c r="K7019" t="s">
        <v>8031</v>
      </c>
    </row>
    <row r="7020" spans="11:11">
      <c r="K7020" t="s">
        <v>8032</v>
      </c>
    </row>
    <row r="7021" spans="11:11">
      <c r="K7021" t="s">
        <v>17227</v>
      </c>
    </row>
    <row r="7022" spans="11:11">
      <c r="K7022" t="s">
        <v>17228</v>
      </c>
    </row>
    <row r="7023" spans="11:11">
      <c r="K7023" t="s">
        <v>17229</v>
      </c>
    </row>
    <row r="7024" spans="11:11">
      <c r="K7024" t="s">
        <v>17230</v>
      </c>
    </row>
    <row r="7025" spans="11:11">
      <c r="K7025" t="s">
        <v>8033</v>
      </c>
    </row>
    <row r="7026" spans="11:11">
      <c r="K7026" t="s">
        <v>8034</v>
      </c>
    </row>
    <row r="7027" spans="11:11">
      <c r="K7027" t="s">
        <v>8035</v>
      </c>
    </row>
    <row r="7028" spans="11:11">
      <c r="K7028" t="s">
        <v>8036</v>
      </c>
    </row>
    <row r="7029" spans="11:11">
      <c r="K7029" t="s">
        <v>8037</v>
      </c>
    </row>
    <row r="7030" spans="11:11">
      <c r="K7030" t="s">
        <v>8038</v>
      </c>
    </row>
    <row r="7031" spans="11:11">
      <c r="K7031" t="s">
        <v>8039</v>
      </c>
    </row>
    <row r="7032" spans="11:11">
      <c r="K7032" t="s">
        <v>8040</v>
      </c>
    </row>
    <row r="7033" spans="11:11">
      <c r="K7033" t="s">
        <v>8041</v>
      </c>
    </row>
    <row r="7034" spans="11:11">
      <c r="K7034" t="s">
        <v>8042</v>
      </c>
    </row>
    <row r="7035" spans="11:11">
      <c r="K7035" t="s">
        <v>8043</v>
      </c>
    </row>
    <row r="7036" spans="11:11">
      <c r="K7036" t="s">
        <v>8044</v>
      </c>
    </row>
    <row r="7037" spans="11:11">
      <c r="K7037" t="s">
        <v>8045</v>
      </c>
    </row>
    <row r="7038" spans="11:11">
      <c r="K7038" t="s">
        <v>8046</v>
      </c>
    </row>
    <row r="7039" spans="11:11">
      <c r="K7039" t="s">
        <v>8047</v>
      </c>
    </row>
    <row r="7040" spans="11:11">
      <c r="K7040" t="s">
        <v>8048</v>
      </c>
    </row>
    <row r="7041" spans="11:11">
      <c r="K7041" t="s">
        <v>8049</v>
      </c>
    </row>
    <row r="7042" spans="11:11">
      <c r="K7042" t="s">
        <v>8050</v>
      </c>
    </row>
    <row r="7043" spans="11:11">
      <c r="K7043" t="s">
        <v>8051</v>
      </c>
    </row>
    <row r="7044" spans="11:11">
      <c r="K7044" t="s">
        <v>8052</v>
      </c>
    </row>
    <row r="7045" spans="11:11">
      <c r="K7045" t="s">
        <v>17231</v>
      </c>
    </row>
    <row r="7046" spans="11:11">
      <c r="K7046" t="s">
        <v>17232</v>
      </c>
    </row>
    <row r="7047" spans="11:11">
      <c r="K7047" t="s">
        <v>17233</v>
      </c>
    </row>
    <row r="7048" spans="11:11">
      <c r="K7048" t="s">
        <v>17234</v>
      </c>
    </row>
    <row r="7049" spans="11:11">
      <c r="K7049" t="s">
        <v>17235</v>
      </c>
    </row>
    <row r="7050" spans="11:11">
      <c r="K7050" t="s">
        <v>17236</v>
      </c>
    </row>
    <row r="7051" spans="11:11">
      <c r="K7051" t="s">
        <v>8053</v>
      </c>
    </row>
    <row r="7052" spans="11:11">
      <c r="K7052" t="s">
        <v>8054</v>
      </c>
    </row>
    <row r="7053" spans="11:11">
      <c r="K7053" t="s">
        <v>8055</v>
      </c>
    </row>
    <row r="7054" spans="11:11">
      <c r="K7054" t="s">
        <v>8056</v>
      </c>
    </row>
    <row r="7055" spans="11:11">
      <c r="K7055" t="s">
        <v>8057</v>
      </c>
    </row>
    <row r="7056" spans="11:11">
      <c r="K7056" t="s">
        <v>8058</v>
      </c>
    </row>
    <row r="7057" spans="11:11">
      <c r="K7057" t="s">
        <v>17237</v>
      </c>
    </row>
    <row r="7058" spans="11:11">
      <c r="K7058" t="s">
        <v>17238</v>
      </c>
    </row>
    <row r="7059" spans="11:11">
      <c r="K7059" t="s">
        <v>8059</v>
      </c>
    </row>
    <row r="7060" spans="11:11">
      <c r="K7060" t="s">
        <v>8060</v>
      </c>
    </row>
    <row r="7061" spans="11:11">
      <c r="K7061" t="s">
        <v>8061</v>
      </c>
    </row>
    <row r="7062" spans="11:11">
      <c r="K7062" t="s">
        <v>8062</v>
      </c>
    </row>
    <row r="7063" spans="11:11">
      <c r="K7063" t="s">
        <v>17239</v>
      </c>
    </row>
    <row r="7064" spans="11:11">
      <c r="K7064" t="s">
        <v>17240</v>
      </c>
    </row>
    <row r="7065" spans="11:11">
      <c r="K7065" t="s">
        <v>8063</v>
      </c>
    </row>
    <row r="7066" spans="11:11">
      <c r="K7066" t="s">
        <v>8064</v>
      </c>
    </row>
    <row r="7067" spans="11:11">
      <c r="K7067" t="s">
        <v>8065</v>
      </c>
    </row>
    <row r="7068" spans="11:11">
      <c r="K7068" t="s">
        <v>8066</v>
      </c>
    </row>
    <row r="7069" spans="11:11">
      <c r="K7069" t="s">
        <v>8067</v>
      </c>
    </row>
    <row r="7070" spans="11:11">
      <c r="K7070" t="s">
        <v>8068</v>
      </c>
    </row>
    <row r="7071" spans="11:11">
      <c r="K7071" t="s">
        <v>8069</v>
      </c>
    </row>
    <row r="7072" spans="11:11">
      <c r="K7072" t="s">
        <v>8070</v>
      </c>
    </row>
    <row r="7073" spans="11:11">
      <c r="K7073" t="s">
        <v>8071</v>
      </c>
    </row>
    <row r="7074" spans="11:11">
      <c r="K7074" t="s">
        <v>8072</v>
      </c>
    </row>
    <row r="7075" spans="11:11">
      <c r="K7075" t="s">
        <v>8073</v>
      </c>
    </row>
    <row r="7076" spans="11:11">
      <c r="K7076" t="s">
        <v>8074</v>
      </c>
    </row>
    <row r="7077" spans="11:11">
      <c r="K7077" t="s">
        <v>17241</v>
      </c>
    </row>
    <row r="7078" spans="11:11">
      <c r="K7078" t="s">
        <v>17242</v>
      </c>
    </row>
    <row r="7079" spans="11:11">
      <c r="K7079" t="s">
        <v>8075</v>
      </c>
    </row>
    <row r="7080" spans="11:11">
      <c r="K7080" t="s">
        <v>8076</v>
      </c>
    </row>
    <row r="7081" spans="11:11">
      <c r="K7081" t="s">
        <v>8077</v>
      </c>
    </row>
    <row r="7082" spans="11:11">
      <c r="K7082" t="s">
        <v>8078</v>
      </c>
    </row>
    <row r="7083" spans="11:11">
      <c r="K7083" t="s">
        <v>8079</v>
      </c>
    </row>
    <row r="7084" spans="11:11">
      <c r="K7084" t="s">
        <v>8080</v>
      </c>
    </row>
    <row r="7085" spans="11:11">
      <c r="K7085" t="s">
        <v>8081</v>
      </c>
    </row>
    <row r="7086" spans="11:11">
      <c r="K7086" t="s">
        <v>8082</v>
      </c>
    </row>
    <row r="7087" spans="11:11">
      <c r="K7087" t="s">
        <v>8083</v>
      </c>
    </row>
    <row r="7088" spans="11:11">
      <c r="K7088" t="s">
        <v>8084</v>
      </c>
    </row>
    <row r="7089" spans="11:11">
      <c r="K7089" t="s">
        <v>8085</v>
      </c>
    </row>
    <row r="7090" spans="11:11">
      <c r="K7090" t="s">
        <v>8086</v>
      </c>
    </row>
    <row r="7091" spans="11:11">
      <c r="K7091" t="s">
        <v>8087</v>
      </c>
    </row>
    <row r="7092" spans="11:11">
      <c r="K7092" t="s">
        <v>8088</v>
      </c>
    </row>
    <row r="7093" spans="11:11">
      <c r="K7093" t="s">
        <v>8089</v>
      </c>
    </row>
    <row r="7094" spans="11:11">
      <c r="K7094" t="s">
        <v>8090</v>
      </c>
    </row>
    <row r="7095" spans="11:11">
      <c r="K7095" t="s">
        <v>8091</v>
      </c>
    </row>
    <row r="7096" spans="11:11">
      <c r="K7096" t="s">
        <v>8092</v>
      </c>
    </row>
    <row r="7097" spans="11:11">
      <c r="K7097" t="s">
        <v>8093</v>
      </c>
    </row>
    <row r="7098" spans="11:11">
      <c r="K7098" t="s">
        <v>8094</v>
      </c>
    </row>
    <row r="7099" spans="11:11">
      <c r="K7099" t="s">
        <v>8095</v>
      </c>
    </row>
    <row r="7100" spans="11:11">
      <c r="K7100" t="s">
        <v>8096</v>
      </c>
    </row>
    <row r="7101" spans="11:11">
      <c r="K7101" t="s">
        <v>8097</v>
      </c>
    </row>
    <row r="7102" spans="11:11">
      <c r="K7102" t="s">
        <v>8098</v>
      </c>
    </row>
    <row r="7103" spans="11:11">
      <c r="K7103" t="s">
        <v>8099</v>
      </c>
    </row>
    <row r="7104" spans="11:11">
      <c r="K7104" t="s">
        <v>8100</v>
      </c>
    </row>
    <row r="7105" spans="11:11">
      <c r="K7105" t="s">
        <v>8101</v>
      </c>
    </row>
    <row r="7106" spans="11:11">
      <c r="K7106" t="s">
        <v>8102</v>
      </c>
    </row>
    <row r="7107" spans="11:11">
      <c r="K7107" t="s">
        <v>8103</v>
      </c>
    </row>
    <row r="7108" spans="11:11">
      <c r="K7108" t="s">
        <v>8104</v>
      </c>
    </row>
    <row r="7109" spans="11:11">
      <c r="K7109" t="s">
        <v>8105</v>
      </c>
    </row>
    <row r="7110" spans="11:11">
      <c r="K7110" t="s">
        <v>8106</v>
      </c>
    </row>
    <row r="7111" spans="11:11">
      <c r="K7111" t="s">
        <v>8107</v>
      </c>
    </row>
    <row r="7112" spans="11:11">
      <c r="K7112" t="s">
        <v>8108</v>
      </c>
    </row>
    <row r="7113" spans="11:11">
      <c r="K7113" t="s">
        <v>8109</v>
      </c>
    </row>
    <row r="7114" spans="11:11">
      <c r="K7114" t="s">
        <v>8110</v>
      </c>
    </row>
    <row r="7115" spans="11:11">
      <c r="K7115" t="s">
        <v>8111</v>
      </c>
    </row>
    <row r="7116" spans="11:11">
      <c r="K7116" t="s">
        <v>8112</v>
      </c>
    </row>
    <row r="7117" spans="11:11">
      <c r="K7117" t="s">
        <v>8113</v>
      </c>
    </row>
    <row r="7118" spans="11:11">
      <c r="K7118" t="s">
        <v>8114</v>
      </c>
    </row>
    <row r="7119" spans="11:11">
      <c r="K7119" t="s">
        <v>8115</v>
      </c>
    </row>
    <row r="7120" spans="11:11">
      <c r="K7120" t="s">
        <v>8116</v>
      </c>
    </row>
    <row r="7121" spans="11:11">
      <c r="K7121" t="s">
        <v>8117</v>
      </c>
    </row>
    <row r="7122" spans="11:11">
      <c r="K7122" t="s">
        <v>8118</v>
      </c>
    </row>
    <row r="7123" spans="11:11">
      <c r="K7123" t="s">
        <v>8119</v>
      </c>
    </row>
    <row r="7124" spans="11:11">
      <c r="K7124" t="s">
        <v>8120</v>
      </c>
    </row>
    <row r="7125" spans="11:11">
      <c r="K7125" t="s">
        <v>8121</v>
      </c>
    </row>
    <row r="7126" spans="11:11">
      <c r="K7126" t="s">
        <v>8122</v>
      </c>
    </row>
    <row r="7127" spans="11:11">
      <c r="K7127" t="s">
        <v>8123</v>
      </c>
    </row>
    <row r="7128" spans="11:11">
      <c r="K7128" t="s">
        <v>8124</v>
      </c>
    </row>
    <row r="7129" spans="11:11">
      <c r="K7129" t="s">
        <v>8125</v>
      </c>
    </row>
    <row r="7130" spans="11:11">
      <c r="K7130" t="s">
        <v>8126</v>
      </c>
    </row>
    <row r="7131" spans="11:11">
      <c r="K7131" t="s">
        <v>8127</v>
      </c>
    </row>
    <row r="7132" spans="11:11">
      <c r="K7132" t="s">
        <v>8128</v>
      </c>
    </row>
    <row r="7133" spans="11:11">
      <c r="K7133" t="s">
        <v>8129</v>
      </c>
    </row>
    <row r="7134" spans="11:11">
      <c r="K7134" t="s">
        <v>8130</v>
      </c>
    </row>
    <row r="7135" spans="11:11">
      <c r="K7135" t="s">
        <v>8131</v>
      </c>
    </row>
    <row r="7136" spans="11:11">
      <c r="K7136" t="s">
        <v>8132</v>
      </c>
    </row>
    <row r="7137" spans="11:11">
      <c r="K7137" t="s">
        <v>8133</v>
      </c>
    </row>
    <row r="7138" spans="11:11">
      <c r="K7138" t="s">
        <v>8134</v>
      </c>
    </row>
    <row r="7139" spans="11:11">
      <c r="K7139" t="s">
        <v>8135</v>
      </c>
    </row>
    <row r="7140" spans="11:11">
      <c r="K7140" t="s">
        <v>8136</v>
      </c>
    </row>
    <row r="7141" spans="11:11">
      <c r="K7141" t="s">
        <v>8137</v>
      </c>
    </row>
    <row r="7142" spans="11:11">
      <c r="K7142" t="s">
        <v>8138</v>
      </c>
    </row>
    <row r="7143" spans="11:11">
      <c r="K7143" t="s">
        <v>17243</v>
      </c>
    </row>
    <row r="7144" spans="11:11">
      <c r="K7144" t="s">
        <v>17244</v>
      </c>
    </row>
    <row r="7145" spans="11:11">
      <c r="K7145" t="s">
        <v>8139</v>
      </c>
    </row>
    <row r="7146" spans="11:11">
      <c r="K7146" t="s">
        <v>8140</v>
      </c>
    </row>
    <row r="7147" spans="11:11">
      <c r="K7147" t="s">
        <v>8141</v>
      </c>
    </row>
    <row r="7148" spans="11:11">
      <c r="K7148" t="s">
        <v>8142</v>
      </c>
    </row>
    <row r="7149" spans="11:11">
      <c r="K7149" t="s">
        <v>8143</v>
      </c>
    </row>
    <row r="7150" spans="11:11">
      <c r="K7150" t="s">
        <v>8144</v>
      </c>
    </row>
    <row r="7151" spans="11:11">
      <c r="K7151" t="s">
        <v>8145</v>
      </c>
    </row>
    <row r="7152" spans="11:11">
      <c r="K7152" t="s">
        <v>8146</v>
      </c>
    </row>
    <row r="7153" spans="11:11">
      <c r="K7153" t="s">
        <v>8147</v>
      </c>
    </row>
    <row r="7154" spans="11:11">
      <c r="K7154" t="s">
        <v>8148</v>
      </c>
    </row>
    <row r="7155" spans="11:11">
      <c r="K7155" t="s">
        <v>8149</v>
      </c>
    </row>
    <row r="7156" spans="11:11">
      <c r="K7156" t="s">
        <v>8150</v>
      </c>
    </row>
    <row r="7157" spans="11:11">
      <c r="K7157" t="s">
        <v>8151</v>
      </c>
    </row>
    <row r="7158" spans="11:11">
      <c r="K7158" t="s">
        <v>8152</v>
      </c>
    </row>
    <row r="7159" spans="11:11">
      <c r="K7159" t="s">
        <v>8153</v>
      </c>
    </row>
    <row r="7160" spans="11:11">
      <c r="K7160" t="s">
        <v>8154</v>
      </c>
    </row>
    <row r="7161" spans="11:11">
      <c r="K7161" t="s">
        <v>8155</v>
      </c>
    </row>
    <row r="7162" spans="11:11">
      <c r="K7162" t="s">
        <v>8156</v>
      </c>
    </row>
    <row r="7163" spans="11:11">
      <c r="K7163" t="s">
        <v>8157</v>
      </c>
    </row>
    <row r="7164" spans="11:11">
      <c r="K7164" t="s">
        <v>8158</v>
      </c>
    </row>
    <row r="7165" spans="11:11">
      <c r="K7165" t="s">
        <v>8159</v>
      </c>
    </row>
    <row r="7166" spans="11:11">
      <c r="K7166" t="s">
        <v>8160</v>
      </c>
    </row>
    <row r="7167" spans="11:11">
      <c r="K7167" t="s">
        <v>8161</v>
      </c>
    </row>
    <row r="7168" spans="11:11">
      <c r="K7168" t="s">
        <v>8162</v>
      </c>
    </row>
    <row r="7169" spans="11:11">
      <c r="K7169" t="s">
        <v>8163</v>
      </c>
    </row>
    <row r="7170" spans="11:11">
      <c r="K7170" t="s">
        <v>8164</v>
      </c>
    </row>
    <row r="7171" spans="11:11">
      <c r="K7171" t="s">
        <v>8165</v>
      </c>
    </row>
    <row r="7172" spans="11:11">
      <c r="K7172" t="s">
        <v>8166</v>
      </c>
    </row>
    <row r="7173" spans="11:11">
      <c r="K7173" t="s">
        <v>8167</v>
      </c>
    </row>
    <row r="7174" spans="11:11">
      <c r="K7174" t="s">
        <v>8168</v>
      </c>
    </row>
    <row r="7175" spans="11:11">
      <c r="K7175" t="s">
        <v>8169</v>
      </c>
    </row>
    <row r="7176" spans="11:11">
      <c r="K7176" t="s">
        <v>8170</v>
      </c>
    </row>
    <row r="7177" spans="11:11">
      <c r="K7177" t="s">
        <v>8171</v>
      </c>
    </row>
    <row r="7178" spans="11:11">
      <c r="K7178" t="s">
        <v>8172</v>
      </c>
    </row>
    <row r="7179" spans="11:11">
      <c r="K7179" t="s">
        <v>8173</v>
      </c>
    </row>
    <row r="7180" spans="11:11">
      <c r="K7180" t="s">
        <v>8174</v>
      </c>
    </row>
    <row r="7181" spans="11:11">
      <c r="K7181" t="s">
        <v>8175</v>
      </c>
    </row>
    <row r="7182" spans="11:11">
      <c r="K7182" t="s">
        <v>8176</v>
      </c>
    </row>
    <row r="7183" spans="11:11">
      <c r="K7183" t="s">
        <v>8177</v>
      </c>
    </row>
    <row r="7184" spans="11:11">
      <c r="K7184" t="s">
        <v>8178</v>
      </c>
    </row>
    <row r="7185" spans="11:11">
      <c r="K7185" t="s">
        <v>8179</v>
      </c>
    </row>
    <row r="7186" spans="11:11">
      <c r="K7186" t="s">
        <v>8180</v>
      </c>
    </row>
    <row r="7187" spans="11:11">
      <c r="K7187" t="s">
        <v>8181</v>
      </c>
    </row>
    <row r="7188" spans="11:11">
      <c r="K7188" t="s">
        <v>8182</v>
      </c>
    </row>
    <row r="7189" spans="11:11">
      <c r="K7189" t="s">
        <v>8183</v>
      </c>
    </row>
    <row r="7190" spans="11:11">
      <c r="K7190" t="s">
        <v>8184</v>
      </c>
    </row>
    <row r="7191" spans="11:11">
      <c r="K7191" t="s">
        <v>8185</v>
      </c>
    </row>
    <row r="7192" spans="11:11">
      <c r="K7192" t="s">
        <v>8186</v>
      </c>
    </row>
    <row r="7193" spans="11:11">
      <c r="K7193" t="s">
        <v>8187</v>
      </c>
    </row>
    <row r="7194" spans="11:11">
      <c r="K7194" t="s">
        <v>8188</v>
      </c>
    </row>
    <row r="7195" spans="11:11">
      <c r="K7195" t="s">
        <v>8189</v>
      </c>
    </row>
    <row r="7196" spans="11:11">
      <c r="K7196" t="s">
        <v>8190</v>
      </c>
    </row>
    <row r="7197" spans="11:11">
      <c r="K7197" t="s">
        <v>8191</v>
      </c>
    </row>
    <row r="7198" spans="11:11">
      <c r="K7198" t="s">
        <v>8192</v>
      </c>
    </row>
    <row r="7199" spans="11:11">
      <c r="K7199" t="s">
        <v>8193</v>
      </c>
    </row>
    <row r="7200" spans="11:11">
      <c r="K7200" t="s">
        <v>8194</v>
      </c>
    </row>
    <row r="7201" spans="11:11">
      <c r="K7201" t="s">
        <v>8195</v>
      </c>
    </row>
    <row r="7202" spans="11:11">
      <c r="K7202" t="s">
        <v>8196</v>
      </c>
    </row>
    <row r="7203" spans="11:11">
      <c r="K7203" t="s">
        <v>8197</v>
      </c>
    </row>
    <row r="7204" spans="11:11">
      <c r="K7204" t="s">
        <v>8198</v>
      </c>
    </row>
    <row r="7205" spans="11:11">
      <c r="K7205" t="s">
        <v>8199</v>
      </c>
    </row>
    <row r="7206" spans="11:11">
      <c r="K7206" t="s">
        <v>8200</v>
      </c>
    </row>
    <row r="7207" spans="11:11">
      <c r="K7207" t="s">
        <v>8201</v>
      </c>
    </row>
    <row r="7208" spans="11:11">
      <c r="K7208" t="s">
        <v>8202</v>
      </c>
    </row>
    <row r="7209" spans="11:11">
      <c r="K7209" t="s">
        <v>8203</v>
      </c>
    </row>
    <row r="7210" spans="11:11">
      <c r="K7210" t="s">
        <v>8204</v>
      </c>
    </row>
    <row r="7211" spans="11:11">
      <c r="K7211" t="s">
        <v>8205</v>
      </c>
    </row>
    <row r="7212" spans="11:11">
      <c r="K7212" t="s">
        <v>8206</v>
      </c>
    </row>
    <row r="7213" spans="11:11">
      <c r="K7213" t="s">
        <v>8207</v>
      </c>
    </row>
    <row r="7214" spans="11:11">
      <c r="K7214" t="s">
        <v>8208</v>
      </c>
    </row>
    <row r="7215" spans="11:11">
      <c r="K7215" t="s">
        <v>17245</v>
      </c>
    </row>
    <row r="7216" spans="11:11">
      <c r="K7216" t="s">
        <v>17246</v>
      </c>
    </row>
    <row r="7217" spans="11:11">
      <c r="K7217" t="s">
        <v>8209</v>
      </c>
    </row>
    <row r="7218" spans="11:11">
      <c r="K7218" t="s">
        <v>8210</v>
      </c>
    </row>
    <row r="7219" spans="11:11">
      <c r="K7219" t="s">
        <v>8211</v>
      </c>
    </row>
    <row r="7220" spans="11:11">
      <c r="K7220" t="s">
        <v>8212</v>
      </c>
    </row>
    <row r="7221" spans="11:11">
      <c r="K7221" t="s">
        <v>8213</v>
      </c>
    </row>
    <row r="7222" spans="11:11">
      <c r="K7222" t="s">
        <v>8214</v>
      </c>
    </row>
    <row r="7223" spans="11:11">
      <c r="K7223" t="s">
        <v>8215</v>
      </c>
    </row>
    <row r="7224" spans="11:11">
      <c r="K7224" t="s">
        <v>8216</v>
      </c>
    </row>
    <row r="7225" spans="11:11">
      <c r="K7225" t="s">
        <v>8217</v>
      </c>
    </row>
    <row r="7226" spans="11:11">
      <c r="K7226" t="s">
        <v>8218</v>
      </c>
    </row>
    <row r="7227" spans="11:11">
      <c r="K7227" t="s">
        <v>8219</v>
      </c>
    </row>
    <row r="7228" spans="11:11">
      <c r="K7228" t="s">
        <v>8220</v>
      </c>
    </row>
    <row r="7229" spans="11:11">
      <c r="K7229" t="s">
        <v>8221</v>
      </c>
    </row>
    <row r="7230" spans="11:11">
      <c r="K7230" t="s">
        <v>8222</v>
      </c>
    </row>
    <row r="7231" spans="11:11">
      <c r="K7231" t="s">
        <v>8223</v>
      </c>
    </row>
    <row r="7232" spans="11:11">
      <c r="K7232" t="s">
        <v>8224</v>
      </c>
    </row>
    <row r="7233" spans="11:11">
      <c r="K7233" t="s">
        <v>8225</v>
      </c>
    </row>
    <row r="7234" spans="11:11">
      <c r="K7234" t="s">
        <v>8226</v>
      </c>
    </row>
    <row r="7235" spans="11:11">
      <c r="K7235" t="s">
        <v>8227</v>
      </c>
    </row>
    <row r="7236" spans="11:11">
      <c r="K7236" t="s">
        <v>8228</v>
      </c>
    </row>
    <row r="7237" spans="11:11">
      <c r="K7237" t="s">
        <v>8229</v>
      </c>
    </row>
    <row r="7238" spans="11:11">
      <c r="K7238" t="s">
        <v>8230</v>
      </c>
    </row>
    <row r="7239" spans="11:11">
      <c r="K7239" t="s">
        <v>8231</v>
      </c>
    </row>
    <row r="7240" spans="11:11">
      <c r="K7240" t="s">
        <v>8232</v>
      </c>
    </row>
    <row r="7241" spans="11:11">
      <c r="K7241" t="s">
        <v>8233</v>
      </c>
    </row>
    <row r="7242" spans="11:11">
      <c r="K7242" t="s">
        <v>8234</v>
      </c>
    </row>
    <row r="7243" spans="11:11">
      <c r="K7243" t="s">
        <v>8235</v>
      </c>
    </row>
    <row r="7244" spans="11:11">
      <c r="K7244" t="s">
        <v>8236</v>
      </c>
    </row>
    <row r="7245" spans="11:11">
      <c r="K7245" t="s">
        <v>8237</v>
      </c>
    </row>
    <row r="7246" spans="11:11">
      <c r="K7246" t="s">
        <v>8238</v>
      </c>
    </row>
    <row r="7247" spans="11:11">
      <c r="K7247" t="s">
        <v>8239</v>
      </c>
    </row>
    <row r="7248" spans="11:11">
      <c r="K7248" t="s">
        <v>8240</v>
      </c>
    </row>
    <row r="7249" spans="11:11">
      <c r="K7249" t="s">
        <v>8241</v>
      </c>
    </row>
    <row r="7250" spans="11:11">
      <c r="K7250" t="s">
        <v>8242</v>
      </c>
    </row>
    <row r="7251" spans="11:11">
      <c r="K7251" t="s">
        <v>8243</v>
      </c>
    </row>
    <row r="7252" spans="11:11">
      <c r="K7252" t="s">
        <v>8244</v>
      </c>
    </row>
    <row r="7253" spans="11:11">
      <c r="K7253" t="s">
        <v>8245</v>
      </c>
    </row>
    <row r="7254" spans="11:11">
      <c r="K7254" t="s">
        <v>8246</v>
      </c>
    </row>
    <row r="7255" spans="11:11">
      <c r="K7255" t="s">
        <v>8247</v>
      </c>
    </row>
    <row r="7256" spans="11:11">
      <c r="K7256" t="s">
        <v>8248</v>
      </c>
    </row>
    <row r="7257" spans="11:11">
      <c r="K7257" t="s">
        <v>8249</v>
      </c>
    </row>
    <row r="7258" spans="11:11">
      <c r="K7258" t="s">
        <v>8250</v>
      </c>
    </row>
    <row r="7259" spans="11:11">
      <c r="K7259" t="s">
        <v>8251</v>
      </c>
    </row>
    <row r="7260" spans="11:11">
      <c r="K7260" t="s">
        <v>8252</v>
      </c>
    </row>
    <row r="7261" spans="11:11">
      <c r="K7261" t="s">
        <v>8253</v>
      </c>
    </row>
    <row r="7262" spans="11:11">
      <c r="K7262" t="s">
        <v>8254</v>
      </c>
    </row>
    <row r="7263" spans="11:11">
      <c r="K7263" t="s">
        <v>8255</v>
      </c>
    </row>
    <row r="7264" spans="11:11">
      <c r="K7264" t="s">
        <v>8256</v>
      </c>
    </row>
    <row r="7265" spans="11:11">
      <c r="K7265" t="s">
        <v>8257</v>
      </c>
    </row>
    <row r="7266" spans="11:11">
      <c r="K7266" t="s">
        <v>8258</v>
      </c>
    </row>
    <row r="7267" spans="11:11">
      <c r="K7267" t="s">
        <v>8259</v>
      </c>
    </row>
    <row r="7268" spans="11:11">
      <c r="K7268" t="s">
        <v>8260</v>
      </c>
    </row>
    <row r="7269" spans="11:11">
      <c r="K7269" t="s">
        <v>8261</v>
      </c>
    </row>
    <row r="7270" spans="11:11">
      <c r="K7270" t="s">
        <v>8262</v>
      </c>
    </row>
    <row r="7271" spans="11:11">
      <c r="K7271" t="s">
        <v>8263</v>
      </c>
    </row>
    <row r="7272" spans="11:11">
      <c r="K7272" t="s">
        <v>8264</v>
      </c>
    </row>
    <row r="7273" spans="11:11">
      <c r="K7273" t="s">
        <v>8265</v>
      </c>
    </row>
    <row r="7274" spans="11:11">
      <c r="K7274" t="s">
        <v>8266</v>
      </c>
    </row>
    <row r="7275" spans="11:11">
      <c r="K7275" t="s">
        <v>8267</v>
      </c>
    </row>
    <row r="7276" spans="11:11">
      <c r="K7276" t="s">
        <v>8268</v>
      </c>
    </row>
    <row r="7277" spans="11:11">
      <c r="K7277" t="s">
        <v>8269</v>
      </c>
    </row>
    <row r="7278" spans="11:11">
      <c r="K7278" t="s">
        <v>8270</v>
      </c>
    </row>
    <row r="7279" spans="11:11">
      <c r="K7279" t="s">
        <v>8271</v>
      </c>
    </row>
    <row r="7280" spans="11:11">
      <c r="K7280" t="s">
        <v>8272</v>
      </c>
    </row>
    <row r="7281" spans="11:11">
      <c r="K7281" t="s">
        <v>8273</v>
      </c>
    </row>
    <row r="7282" spans="11:11">
      <c r="K7282" t="s">
        <v>8274</v>
      </c>
    </row>
    <row r="7283" spans="11:11">
      <c r="K7283" t="s">
        <v>8275</v>
      </c>
    </row>
    <row r="7284" spans="11:11">
      <c r="K7284" t="s">
        <v>8276</v>
      </c>
    </row>
    <row r="7285" spans="11:11">
      <c r="K7285" t="s">
        <v>8277</v>
      </c>
    </row>
    <row r="7286" spans="11:11">
      <c r="K7286" t="s">
        <v>8278</v>
      </c>
    </row>
    <row r="7287" spans="11:11">
      <c r="K7287" t="s">
        <v>8279</v>
      </c>
    </row>
    <row r="7288" spans="11:11">
      <c r="K7288" t="s">
        <v>8280</v>
      </c>
    </row>
    <row r="7289" spans="11:11">
      <c r="K7289" t="s">
        <v>8281</v>
      </c>
    </row>
    <row r="7290" spans="11:11">
      <c r="K7290" t="s">
        <v>8282</v>
      </c>
    </row>
    <row r="7291" spans="11:11">
      <c r="K7291" t="s">
        <v>8283</v>
      </c>
    </row>
    <row r="7292" spans="11:11">
      <c r="K7292" t="s">
        <v>8284</v>
      </c>
    </row>
    <row r="7293" spans="11:11">
      <c r="K7293" t="s">
        <v>8285</v>
      </c>
    </row>
    <row r="7294" spans="11:11">
      <c r="K7294" t="s">
        <v>8286</v>
      </c>
    </row>
    <row r="7295" spans="11:11">
      <c r="K7295" t="s">
        <v>8287</v>
      </c>
    </row>
    <row r="7296" spans="11:11">
      <c r="K7296" t="s">
        <v>8288</v>
      </c>
    </row>
    <row r="7297" spans="11:11">
      <c r="K7297" t="s">
        <v>8289</v>
      </c>
    </row>
    <row r="7298" spans="11:11">
      <c r="K7298" t="s">
        <v>8290</v>
      </c>
    </row>
    <row r="7299" spans="11:11">
      <c r="K7299" t="s">
        <v>8291</v>
      </c>
    </row>
    <row r="7300" spans="11:11">
      <c r="K7300" t="s">
        <v>8292</v>
      </c>
    </row>
    <row r="7301" spans="11:11">
      <c r="K7301" t="s">
        <v>8293</v>
      </c>
    </row>
    <row r="7302" spans="11:11">
      <c r="K7302" t="s">
        <v>8294</v>
      </c>
    </row>
    <row r="7303" spans="11:11">
      <c r="K7303" t="s">
        <v>8295</v>
      </c>
    </row>
    <row r="7304" spans="11:11">
      <c r="K7304" t="s">
        <v>8296</v>
      </c>
    </row>
    <row r="7305" spans="11:11">
      <c r="K7305" t="s">
        <v>8297</v>
      </c>
    </row>
    <row r="7306" spans="11:11">
      <c r="K7306" t="s">
        <v>8298</v>
      </c>
    </row>
    <row r="7307" spans="11:11">
      <c r="K7307" t="s">
        <v>8299</v>
      </c>
    </row>
    <row r="7308" spans="11:11">
      <c r="K7308" t="s">
        <v>8300</v>
      </c>
    </row>
    <row r="7309" spans="11:11">
      <c r="K7309" t="s">
        <v>8301</v>
      </c>
    </row>
    <row r="7310" spans="11:11">
      <c r="K7310" t="s">
        <v>8302</v>
      </c>
    </row>
    <row r="7311" spans="11:11">
      <c r="K7311" t="s">
        <v>8303</v>
      </c>
    </row>
    <row r="7312" spans="11:11">
      <c r="K7312" t="s">
        <v>8304</v>
      </c>
    </row>
    <row r="7313" spans="11:11">
      <c r="K7313" t="s">
        <v>8305</v>
      </c>
    </row>
    <row r="7314" spans="11:11">
      <c r="K7314" t="s">
        <v>8306</v>
      </c>
    </row>
    <row r="7315" spans="11:11">
      <c r="K7315" t="s">
        <v>8307</v>
      </c>
    </row>
    <row r="7316" spans="11:11">
      <c r="K7316" t="s">
        <v>8308</v>
      </c>
    </row>
    <row r="7317" spans="11:11">
      <c r="K7317" t="s">
        <v>8309</v>
      </c>
    </row>
    <row r="7318" spans="11:11">
      <c r="K7318" t="s">
        <v>8310</v>
      </c>
    </row>
    <row r="7319" spans="11:11">
      <c r="K7319" t="s">
        <v>8311</v>
      </c>
    </row>
    <row r="7320" spans="11:11">
      <c r="K7320" t="s">
        <v>8312</v>
      </c>
    </row>
    <row r="7321" spans="11:11">
      <c r="K7321" t="s">
        <v>8313</v>
      </c>
    </row>
    <row r="7322" spans="11:11">
      <c r="K7322" t="s">
        <v>8314</v>
      </c>
    </row>
    <row r="7323" spans="11:11">
      <c r="K7323" t="s">
        <v>8315</v>
      </c>
    </row>
    <row r="7324" spans="11:11">
      <c r="K7324" t="s">
        <v>8316</v>
      </c>
    </row>
    <row r="7325" spans="11:11">
      <c r="K7325" t="s">
        <v>8317</v>
      </c>
    </row>
    <row r="7326" spans="11:11">
      <c r="K7326" t="s">
        <v>8318</v>
      </c>
    </row>
    <row r="7327" spans="11:11">
      <c r="K7327" t="s">
        <v>8319</v>
      </c>
    </row>
    <row r="7328" spans="11:11">
      <c r="K7328" t="s">
        <v>8320</v>
      </c>
    </row>
    <row r="7329" spans="11:11">
      <c r="K7329" t="s">
        <v>8321</v>
      </c>
    </row>
    <row r="7330" spans="11:11">
      <c r="K7330" t="s">
        <v>8322</v>
      </c>
    </row>
    <row r="7331" spans="11:11">
      <c r="K7331" t="s">
        <v>8323</v>
      </c>
    </row>
    <row r="7332" spans="11:11">
      <c r="K7332" t="s">
        <v>8324</v>
      </c>
    </row>
    <row r="7333" spans="11:11">
      <c r="K7333" t="s">
        <v>8325</v>
      </c>
    </row>
    <row r="7334" spans="11:11">
      <c r="K7334" t="s">
        <v>8326</v>
      </c>
    </row>
    <row r="7335" spans="11:11">
      <c r="K7335" t="s">
        <v>8327</v>
      </c>
    </row>
    <row r="7336" spans="11:11">
      <c r="K7336" t="s">
        <v>8328</v>
      </c>
    </row>
    <row r="7337" spans="11:11">
      <c r="K7337" t="s">
        <v>8329</v>
      </c>
    </row>
    <row r="7338" spans="11:11">
      <c r="K7338" t="s">
        <v>8330</v>
      </c>
    </row>
    <row r="7339" spans="11:11">
      <c r="K7339" t="s">
        <v>8331</v>
      </c>
    </row>
    <row r="7340" spans="11:11">
      <c r="K7340" t="s">
        <v>8332</v>
      </c>
    </row>
    <row r="7341" spans="11:11">
      <c r="K7341" t="s">
        <v>8333</v>
      </c>
    </row>
    <row r="7342" spans="11:11">
      <c r="K7342" t="s">
        <v>8334</v>
      </c>
    </row>
    <row r="7343" spans="11:11">
      <c r="K7343" t="s">
        <v>8335</v>
      </c>
    </row>
    <row r="7344" spans="11:11">
      <c r="K7344" t="s">
        <v>8336</v>
      </c>
    </row>
    <row r="7345" spans="11:11">
      <c r="K7345" t="s">
        <v>8337</v>
      </c>
    </row>
    <row r="7346" spans="11:11">
      <c r="K7346" t="s">
        <v>8338</v>
      </c>
    </row>
    <row r="7347" spans="11:11">
      <c r="K7347" t="s">
        <v>8339</v>
      </c>
    </row>
    <row r="7348" spans="11:11">
      <c r="K7348" t="s">
        <v>8340</v>
      </c>
    </row>
    <row r="7349" spans="11:11">
      <c r="K7349" t="s">
        <v>8341</v>
      </c>
    </row>
    <row r="7350" spans="11:11">
      <c r="K7350" t="s">
        <v>8342</v>
      </c>
    </row>
    <row r="7351" spans="11:11">
      <c r="K7351" t="s">
        <v>8343</v>
      </c>
    </row>
    <row r="7352" spans="11:11">
      <c r="K7352" t="s">
        <v>8344</v>
      </c>
    </row>
    <row r="7353" spans="11:11">
      <c r="K7353" t="s">
        <v>8345</v>
      </c>
    </row>
    <row r="7354" spans="11:11">
      <c r="K7354" t="s">
        <v>8346</v>
      </c>
    </row>
    <row r="7355" spans="11:11">
      <c r="K7355" t="s">
        <v>8347</v>
      </c>
    </row>
    <row r="7356" spans="11:11">
      <c r="K7356" t="s">
        <v>8348</v>
      </c>
    </row>
    <row r="7357" spans="11:11">
      <c r="K7357" t="s">
        <v>8349</v>
      </c>
    </row>
    <row r="7358" spans="11:11">
      <c r="K7358" t="s">
        <v>8350</v>
      </c>
    </row>
    <row r="7359" spans="11:11">
      <c r="K7359" t="s">
        <v>8351</v>
      </c>
    </row>
    <row r="7360" spans="11:11">
      <c r="K7360" t="s">
        <v>8352</v>
      </c>
    </row>
    <row r="7361" spans="11:11">
      <c r="K7361" t="s">
        <v>8353</v>
      </c>
    </row>
    <row r="7362" spans="11:11">
      <c r="K7362" t="s">
        <v>8354</v>
      </c>
    </row>
    <row r="7363" spans="11:11">
      <c r="K7363" t="s">
        <v>8355</v>
      </c>
    </row>
    <row r="7364" spans="11:11">
      <c r="K7364" t="s">
        <v>8356</v>
      </c>
    </row>
    <row r="7365" spans="11:11">
      <c r="K7365" t="s">
        <v>8357</v>
      </c>
    </row>
    <row r="7366" spans="11:11">
      <c r="K7366" t="s">
        <v>8358</v>
      </c>
    </row>
    <row r="7367" spans="11:11">
      <c r="K7367" t="s">
        <v>8359</v>
      </c>
    </row>
    <row r="7368" spans="11:11">
      <c r="K7368" t="s">
        <v>8360</v>
      </c>
    </row>
    <row r="7369" spans="11:11">
      <c r="K7369" t="s">
        <v>8361</v>
      </c>
    </row>
    <row r="7370" spans="11:11">
      <c r="K7370" t="s">
        <v>8362</v>
      </c>
    </row>
    <row r="7371" spans="11:11">
      <c r="K7371" t="s">
        <v>8363</v>
      </c>
    </row>
    <row r="7372" spans="11:11">
      <c r="K7372" t="s">
        <v>8364</v>
      </c>
    </row>
    <row r="7373" spans="11:11">
      <c r="K7373" t="s">
        <v>8365</v>
      </c>
    </row>
    <row r="7374" spans="11:11">
      <c r="K7374" t="s">
        <v>8366</v>
      </c>
    </row>
    <row r="7375" spans="11:11">
      <c r="K7375" t="s">
        <v>8367</v>
      </c>
    </row>
    <row r="7376" spans="11:11">
      <c r="K7376" t="s">
        <v>8368</v>
      </c>
    </row>
    <row r="7377" spans="11:11">
      <c r="K7377" t="s">
        <v>8369</v>
      </c>
    </row>
    <row r="7378" spans="11:11">
      <c r="K7378" t="s">
        <v>8370</v>
      </c>
    </row>
    <row r="7379" spans="11:11">
      <c r="K7379" t="s">
        <v>8371</v>
      </c>
    </row>
    <row r="7380" spans="11:11">
      <c r="K7380" t="s">
        <v>8372</v>
      </c>
    </row>
    <row r="7381" spans="11:11">
      <c r="K7381" t="s">
        <v>8373</v>
      </c>
    </row>
    <row r="7382" spans="11:11">
      <c r="K7382" t="s">
        <v>8374</v>
      </c>
    </row>
    <row r="7383" spans="11:11">
      <c r="K7383" t="s">
        <v>8375</v>
      </c>
    </row>
    <row r="7384" spans="11:11">
      <c r="K7384" t="s">
        <v>8376</v>
      </c>
    </row>
    <row r="7385" spans="11:11">
      <c r="K7385" t="s">
        <v>8377</v>
      </c>
    </row>
    <row r="7386" spans="11:11">
      <c r="K7386" t="s">
        <v>8378</v>
      </c>
    </row>
    <row r="7387" spans="11:11">
      <c r="K7387" t="s">
        <v>8379</v>
      </c>
    </row>
    <row r="7388" spans="11:11">
      <c r="K7388" t="s">
        <v>8380</v>
      </c>
    </row>
    <row r="7389" spans="11:11">
      <c r="K7389" t="s">
        <v>8381</v>
      </c>
    </row>
    <row r="7390" spans="11:11">
      <c r="K7390" t="s">
        <v>8382</v>
      </c>
    </row>
    <row r="7391" spans="11:11">
      <c r="K7391" t="s">
        <v>8383</v>
      </c>
    </row>
    <row r="7392" spans="11:11">
      <c r="K7392" t="s">
        <v>8384</v>
      </c>
    </row>
    <row r="7393" spans="11:11">
      <c r="K7393" t="s">
        <v>8385</v>
      </c>
    </row>
    <row r="7394" spans="11:11">
      <c r="K7394" t="s">
        <v>8386</v>
      </c>
    </row>
    <row r="7395" spans="11:11">
      <c r="K7395" t="s">
        <v>8387</v>
      </c>
    </row>
    <row r="7396" spans="11:11">
      <c r="K7396" t="s">
        <v>8388</v>
      </c>
    </row>
    <row r="7397" spans="11:11">
      <c r="K7397" t="s">
        <v>17247</v>
      </c>
    </row>
    <row r="7398" spans="11:11">
      <c r="K7398" t="s">
        <v>17248</v>
      </c>
    </row>
    <row r="7399" spans="11:11">
      <c r="K7399" t="s">
        <v>8389</v>
      </c>
    </row>
    <row r="7400" spans="11:11">
      <c r="K7400" t="s">
        <v>8390</v>
      </c>
    </row>
    <row r="7401" spans="11:11">
      <c r="K7401" t="s">
        <v>8391</v>
      </c>
    </row>
    <row r="7402" spans="11:11">
      <c r="K7402" t="s">
        <v>8392</v>
      </c>
    </row>
    <row r="7403" spans="11:11">
      <c r="K7403" t="s">
        <v>8393</v>
      </c>
    </row>
    <row r="7404" spans="11:11">
      <c r="K7404" t="s">
        <v>8394</v>
      </c>
    </row>
    <row r="7405" spans="11:11">
      <c r="K7405" t="s">
        <v>8395</v>
      </c>
    </row>
    <row r="7406" spans="11:11">
      <c r="K7406" t="s">
        <v>8396</v>
      </c>
    </row>
    <row r="7407" spans="11:11">
      <c r="K7407" t="s">
        <v>8397</v>
      </c>
    </row>
    <row r="7408" spans="11:11">
      <c r="K7408" t="s">
        <v>8398</v>
      </c>
    </row>
    <row r="7409" spans="11:11">
      <c r="K7409" t="s">
        <v>8399</v>
      </c>
    </row>
    <row r="7410" spans="11:11">
      <c r="K7410" t="s">
        <v>8400</v>
      </c>
    </row>
    <row r="7411" spans="11:11">
      <c r="K7411" t="s">
        <v>8401</v>
      </c>
    </row>
    <row r="7412" spans="11:11">
      <c r="K7412" t="s">
        <v>8402</v>
      </c>
    </row>
    <row r="7413" spans="11:11">
      <c r="K7413" t="s">
        <v>8403</v>
      </c>
    </row>
    <row r="7414" spans="11:11">
      <c r="K7414" t="s">
        <v>8404</v>
      </c>
    </row>
    <row r="7415" spans="11:11">
      <c r="K7415" t="s">
        <v>8405</v>
      </c>
    </row>
    <row r="7416" spans="11:11">
      <c r="K7416" t="s">
        <v>8406</v>
      </c>
    </row>
    <row r="7417" spans="11:11">
      <c r="K7417" t="s">
        <v>8407</v>
      </c>
    </row>
    <row r="7418" spans="11:11">
      <c r="K7418" t="s">
        <v>8408</v>
      </c>
    </row>
    <row r="7419" spans="11:11">
      <c r="K7419" t="s">
        <v>8409</v>
      </c>
    </row>
    <row r="7420" spans="11:11">
      <c r="K7420" t="s">
        <v>8410</v>
      </c>
    </row>
    <row r="7421" spans="11:11">
      <c r="K7421" t="s">
        <v>8411</v>
      </c>
    </row>
    <row r="7422" spans="11:11">
      <c r="K7422" t="s">
        <v>8412</v>
      </c>
    </row>
    <row r="7423" spans="11:11">
      <c r="K7423" t="s">
        <v>8413</v>
      </c>
    </row>
    <row r="7424" spans="11:11">
      <c r="K7424" t="s">
        <v>8414</v>
      </c>
    </row>
    <row r="7425" spans="11:11">
      <c r="K7425" t="s">
        <v>8415</v>
      </c>
    </row>
    <row r="7426" spans="11:11">
      <c r="K7426" t="s">
        <v>8416</v>
      </c>
    </row>
    <row r="7427" spans="11:11">
      <c r="K7427" t="s">
        <v>8417</v>
      </c>
    </row>
    <row r="7428" spans="11:11">
      <c r="K7428" t="s">
        <v>8418</v>
      </c>
    </row>
    <row r="7429" spans="11:11">
      <c r="K7429" t="s">
        <v>8419</v>
      </c>
    </row>
    <row r="7430" spans="11:11">
      <c r="K7430" t="s">
        <v>8420</v>
      </c>
    </row>
    <row r="7431" spans="11:11">
      <c r="K7431" t="s">
        <v>8421</v>
      </c>
    </row>
    <row r="7432" spans="11:11">
      <c r="K7432" t="s">
        <v>8422</v>
      </c>
    </row>
    <row r="7433" spans="11:11">
      <c r="K7433" t="s">
        <v>8423</v>
      </c>
    </row>
    <row r="7434" spans="11:11">
      <c r="K7434" t="s">
        <v>8424</v>
      </c>
    </row>
    <row r="7435" spans="11:11">
      <c r="K7435" t="s">
        <v>8425</v>
      </c>
    </row>
    <row r="7436" spans="11:11">
      <c r="K7436" t="s">
        <v>8426</v>
      </c>
    </row>
    <row r="7437" spans="11:11">
      <c r="K7437" t="s">
        <v>8427</v>
      </c>
    </row>
    <row r="7438" spans="11:11">
      <c r="K7438" t="s">
        <v>8428</v>
      </c>
    </row>
    <row r="7439" spans="11:11">
      <c r="K7439" t="s">
        <v>8429</v>
      </c>
    </row>
    <row r="7440" spans="11:11">
      <c r="K7440" t="s">
        <v>8430</v>
      </c>
    </row>
    <row r="7441" spans="11:11">
      <c r="K7441" t="s">
        <v>8431</v>
      </c>
    </row>
    <row r="7442" spans="11:11">
      <c r="K7442" t="s">
        <v>8432</v>
      </c>
    </row>
    <row r="7443" spans="11:11">
      <c r="K7443" t="s">
        <v>8433</v>
      </c>
    </row>
    <row r="7444" spans="11:11">
      <c r="K7444" t="s">
        <v>8434</v>
      </c>
    </row>
    <row r="7445" spans="11:11">
      <c r="K7445" t="s">
        <v>8435</v>
      </c>
    </row>
    <row r="7446" spans="11:11">
      <c r="K7446" t="s">
        <v>8436</v>
      </c>
    </row>
    <row r="7447" spans="11:11">
      <c r="K7447" t="s">
        <v>8437</v>
      </c>
    </row>
    <row r="7448" spans="11:11">
      <c r="K7448" t="s">
        <v>8438</v>
      </c>
    </row>
    <row r="7449" spans="11:11">
      <c r="K7449" t="s">
        <v>8439</v>
      </c>
    </row>
    <row r="7450" spans="11:11">
      <c r="K7450" t="s">
        <v>8440</v>
      </c>
    </row>
    <row r="7451" spans="11:11">
      <c r="K7451" t="s">
        <v>8441</v>
      </c>
    </row>
    <row r="7452" spans="11:11">
      <c r="K7452" t="s">
        <v>8442</v>
      </c>
    </row>
    <row r="7453" spans="11:11">
      <c r="K7453" t="s">
        <v>8443</v>
      </c>
    </row>
    <row r="7454" spans="11:11">
      <c r="K7454" t="s">
        <v>8444</v>
      </c>
    </row>
    <row r="7455" spans="11:11">
      <c r="K7455" t="s">
        <v>8445</v>
      </c>
    </row>
    <row r="7456" spans="11:11">
      <c r="K7456" t="s">
        <v>8446</v>
      </c>
    </row>
    <row r="7457" spans="11:11">
      <c r="K7457" t="s">
        <v>8447</v>
      </c>
    </row>
    <row r="7458" spans="11:11">
      <c r="K7458" t="s">
        <v>8448</v>
      </c>
    </row>
    <row r="7459" spans="11:11">
      <c r="K7459" t="s">
        <v>8449</v>
      </c>
    </row>
    <row r="7460" spans="11:11">
      <c r="K7460" t="s">
        <v>8450</v>
      </c>
    </row>
    <row r="7461" spans="11:11">
      <c r="K7461" t="s">
        <v>8451</v>
      </c>
    </row>
    <row r="7462" spans="11:11">
      <c r="K7462" t="s">
        <v>8452</v>
      </c>
    </row>
    <row r="7463" spans="11:11">
      <c r="K7463" t="s">
        <v>8453</v>
      </c>
    </row>
    <row r="7464" spans="11:11">
      <c r="K7464" t="s">
        <v>8454</v>
      </c>
    </row>
    <row r="7465" spans="11:11">
      <c r="K7465" t="s">
        <v>8455</v>
      </c>
    </row>
    <row r="7466" spans="11:11">
      <c r="K7466" t="s">
        <v>8456</v>
      </c>
    </row>
    <row r="7467" spans="11:11">
      <c r="K7467" t="s">
        <v>8457</v>
      </c>
    </row>
    <row r="7468" spans="11:11">
      <c r="K7468" t="s">
        <v>8458</v>
      </c>
    </row>
    <row r="7469" spans="11:11">
      <c r="K7469" t="s">
        <v>8459</v>
      </c>
    </row>
    <row r="7470" spans="11:11">
      <c r="K7470" t="s">
        <v>8460</v>
      </c>
    </row>
    <row r="7471" spans="11:11">
      <c r="K7471" t="s">
        <v>8461</v>
      </c>
    </row>
    <row r="7472" spans="11:11">
      <c r="K7472" t="s">
        <v>8462</v>
      </c>
    </row>
    <row r="7473" spans="11:11">
      <c r="K7473" t="s">
        <v>8463</v>
      </c>
    </row>
    <row r="7474" spans="11:11">
      <c r="K7474" t="s">
        <v>8464</v>
      </c>
    </row>
    <row r="7475" spans="11:11">
      <c r="K7475" t="s">
        <v>8465</v>
      </c>
    </row>
    <row r="7476" spans="11:11">
      <c r="K7476" t="s">
        <v>8466</v>
      </c>
    </row>
    <row r="7477" spans="11:11">
      <c r="K7477" t="s">
        <v>8467</v>
      </c>
    </row>
    <row r="7478" spans="11:11">
      <c r="K7478" t="s">
        <v>8468</v>
      </c>
    </row>
    <row r="7479" spans="11:11">
      <c r="K7479" t="s">
        <v>8469</v>
      </c>
    </row>
    <row r="7480" spans="11:11">
      <c r="K7480" t="s">
        <v>8470</v>
      </c>
    </row>
    <row r="7481" spans="11:11">
      <c r="K7481" t="s">
        <v>8471</v>
      </c>
    </row>
    <row r="7482" spans="11:11">
      <c r="K7482" t="s">
        <v>8472</v>
      </c>
    </row>
    <row r="7483" spans="11:11">
      <c r="K7483" t="s">
        <v>8473</v>
      </c>
    </row>
    <row r="7484" spans="11:11">
      <c r="K7484" t="s">
        <v>8474</v>
      </c>
    </row>
    <row r="7485" spans="11:11">
      <c r="K7485" t="s">
        <v>8475</v>
      </c>
    </row>
    <row r="7486" spans="11:11">
      <c r="K7486" t="s">
        <v>8476</v>
      </c>
    </row>
    <row r="7487" spans="11:11">
      <c r="K7487" t="s">
        <v>8477</v>
      </c>
    </row>
    <row r="7488" spans="11:11">
      <c r="K7488" t="s">
        <v>8478</v>
      </c>
    </row>
    <row r="7489" spans="11:11">
      <c r="K7489" t="s">
        <v>8479</v>
      </c>
    </row>
    <row r="7490" spans="11:11">
      <c r="K7490" t="s">
        <v>8480</v>
      </c>
    </row>
    <row r="7491" spans="11:11">
      <c r="K7491" t="s">
        <v>8481</v>
      </c>
    </row>
    <row r="7492" spans="11:11">
      <c r="K7492" t="s">
        <v>8482</v>
      </c>
    </row>
    <row r="7493" spans="11:11">
      <c r="K7493" t="s">
        <v>8483</v>
      </c>
    </row>
    <row r="7494" spans="11:11">
      <c r="K7494" t="s">
        <v>8484</v>
      </c>
    </row>
    <row r="7495" spans="11:11">
      <c r="K7495" t="s">
        <v>8485</v>
      </c>
    </row>
    <row r="7496" spans="11:11">
      <c r="K7496" t="s">
        <v>8486</v>
      </c>
    </row>
    <row r="7497" spans="11:11">
      <c r="K7497" t="s">
        <v>8487</v>
      </c>
    </row>
    <row r="7498" spans="11:11">
      <c r="K7498" t="s">
        <v>8488</v>
      </c>
    </row>
    <row r="7499" spans="11:11">
      <c r="K7499" t="s">
        <v>8489</v>
      </c>
    </row>
    <row r="7500" spans="11:11">
      <c r="K7500" t="s">
        <v>8490</v>
      </c>
    </row>
    <row r="7501" spans="11:11">
      <c r="K7501" t="s">
        <v>8491</v>
      </c>
    </row>
    <row r="7502" spans="11:11">
      <c r="K7502" t="s">
        <v>8492</v>
      </c>
    </row>
    <row r="7503" spans="11:11">
      <c r="K7503" t="s">
        <v>8493</v>
      </c>
    </row>
    <row r="7504" spans="11:11">
      <c r="K7504" t="s">
        <v>8494</v>
      </c>
    </row>
    <row r="7505" spans="11:11">
      <c r="K7505" t="s">
        <v>8495</v>
      </c>
    </row>
    <row r="7506" spans="11:11">
      <c r="K7506" t="s">
        <v>8496</v>
      </c>
    </row>
    <row r="7507" spans="11:11">
      <c r="K7507" t="s">
        <v>8497</v>
      </c>
    </row>
    <row r="7508" spans="11:11">
      <c r="K7508" t="s">
        <v>8498</v>
      </c>
    </row>
    <row r="7509" spans="11:11">
      <c r="K7509" t="s">
        <v>8499</v>
      </c>
    </row>
    <row r="7510" spans="11:11">
      <c r="K7510" t="s">
        <v>8500</v>
      </c>
    </row>
    <row r="7511" spans="11:11">
      <c r="K7511" t="s">
        <v>8501</v>
      </c>
    </row>
    <row r="7512" spans="11:11">
      <c r="K7512" t="s">
        <v>8502</v>
      </c>
    </row>
    <row r="7513" spans="11:11">
      <c r="K7513" t="s">
        <v>8503</v>
      </c>
    </row>
    <row r="7514" spans="11:11">
      <c r="K7514" t="s">
        <v>8504</v>
      </c>
    </row>
    <row r="7515" spans="11:11">
      <c r="K7515" t="s">
        <v>8505</v>
      </c>
    </row>
    <row r="7516" spans="11:11">
      <c r="K7516" t="s">
        <v>8506</v>
      </c>
    </row>
    <row r="7517" spans="11:11">
      <c r="K7517" t="s">
        <v>8507</v>
      </c>
    </row>
    <row r="7518" spans="11:11">
      <c r="K7518" t="s">
        <v>8508</v>
      </c>
    </row>
    <row r="7519" spans="11:11">
      <c r="K7519" t="s">
        <v>8509</v>
      </c>
    </row>
    <row r="7520" spans="11:11">
      <c r="K7520" t="s">
        <v>8510</v>
      </c>
    </row>
    <row r="7521" spans="11:11">
      <c r="K7521" t="s">
        <v>8511</v>
      </c>
    </row>
    <row r="7522" spans="11:11">
      <c r="K7522" t="s">
        <v>8512</v>
      </c>
    </row>
    <row r="7523" spans="11:11">
      <c r="K7523" t="s">
        <v>8513</v>
      </c>
    </row>
    <row r="7524" spans="11:11">
      <c r="K7524" t="s">
        <v>8514</v>
      </c>
    </row>
    <row r="7525" spans="11:11">
      <c r="K7525" t="s">
        <v>8515</v>
      </c>
    </row>
    <row r="7526" spans="11:11">
      <c r="K7526" t="s">
        <v>8516</v>
      </c>
    </row>
    <row r="7527" spans="11:11">
      <c r="K7527" t="s">
        <v>8517</v>
      </c>
    </row>
    <row r="7528" spans="11:11">
      <c r="K7528" t="s">
        <v>8518</v>
      </c>
    </row>
    <row r="7529" spans="11:11">
      <c r="K7529" t="s">
        <v>8519</v>
      </c>
    </row>
    <row r="7530" spans="11:11">
      <c r="K7530" t="s">
        <v>8520</v>
      </c>
    </row>
    <row r="7531" spans="11:11">
      <c r="K7531" t="s">
        <v>8521</v>
      </c>
    </row>
    <row r="7532" spans="11:11">
      <c r="K7532" t="s">
        <v>8522</v>
      </c>
    </row>
    <row r="7533" spans="11:11">
      <c r="K7533" t="s">
        <v>8523</v>
      </c>
    </row>
    <row r="7534" spans="11:11">
      <c r="K7534" t="s">
        <v>8524</v>
      </c>
    </row>
    <row r="7535" spans="11:11">
      <c r="K7535" t="s">
        <v>8525</v>
      </c>
    </row>
    <row r="7536" spans="11:11">
      <c r="K7536" t="s">
        <v>8526</v>
      </c>
    </row>
    <row r="7537" spans="11:11">
      <c r="K7537" t="s">
        <v>8527</v>
      </c>
    </row>
    <row r="7538" spans="11:11">
      <c r="K7538" t="s">
        <v>8528</v>
      </c>
    </row>
    <row r="7539" spans="11:11">
      <c r="K7539" t="s">
        <v>8529</v>
      </c>
    </row>
    <row r="7540" spans="11:11">
      <c r="K7540" t="s">
        <v>8530</v>
      </c>
    </row>
    <row r="7541" spans="11:11">
      <c r="K7541" t="s">
        <v>8531</v>
      </c>
    </row>
    <row r="7542" spans="11:11">
      <c r="K7542" t="s">
        <v>8532</v>
      </c>
    </row>
    <row r="7543" spans="11:11">
      <c r="K7543" t="s">
        <v>8533</v>
      </c>
    </row>
    <row r="7544" spans="11:11">
      <c r="K7544" t="s">
        <v>8534</v>
      </c>
    </row>
    <row r="7545" spans="11:11">
      <c r="K7545" t="s">
        <v>8535</v>
      </c>
    </row>
    <row r="7546" spans="11:11">
      <c r="K7546" t="s">
        <v>8536</v>
      </c>
    </row>
    <row r="7547" spans="11:11">
      <c r="K7547" t="s">
        <v>8537</v>
      </c>
    </row>
    <row r="7548" spans="11:11">
      <c r="K7548" t="s">
        <v>8538</v>
      </c>
    </row>
    <row r="7549" spans="11:11">
      <c r="K7549" t="s">
        <v>8539</v>
      </c>
    </row>
    <row r="7550" spans="11:11">
      <c r="K7550" t="s">
        <v>8540</v>
      </c>
    </row>
    <row r="7551" spans="11:11">
      <c r="K7551" t="s">
        <v>8541</v>
      </c>
    </row>
    <row r="7552" spans="11:11">
      <c r="K7552" t="s">
        <v>8542</v>
      </c>
    </row>
    <row r="7553" spans="11:11">
      <c r="K7553" t="s">
        <v>8543</v>
      </c>
    </row>
    <row r="7554" spans="11:11">
      <c r="K7554" t="s">
        <v>8544</v>
      </c>
    </row>
    <row r="7555" spans="11:11">
      <c r="K7555" t="s">
        <v>8545</v>
      </c>
    </row>
    <row r="7556" spans="11:11">
      <c r="K7556" t="s">
        <v>8546</v>
      </c>
    </row>
    <row r="7557" spans="11:11">
      <c r="K7557" t="s">
        <v>8547</v>
      </c>
    </row>
    <row r="7558" spans="11:11">
      <c r="K7558" t="s">
        <v>8548</v>
      </c>
    </row>
    <row r="7559" spans="11:11">
      <c r="K7559" t="s">
        <v>8549</v>
      </c>
    </row>
    <row r="7560" spans="11:11">
      <c r="K7560" t="s">
        <v>8550</v>
      </c>
    </row>
    <row r="7561" spans="11:11">
      <c r="K7561" t="s">
        <v>8551</v>
      </c>
    </row>
    <row r="7562" spans="11:11">
      <c r="K7562" t="s">
        <v>8552</v>
      </c>
    </row>
    <row r="7563" spans="11:11">
      <c r="K7563" t="s">
        <v>8553</v>
      </c>
    </row>
    <row r="7564" spans="11:11">
      <c r="K7564" t="s">
        <v>8554</v>
      </c>
    </row>
    <row r="7565" spans="11:11">
      <c r="K7565" t="s">
        <v>8555</v>
      </c>
    </row>
    <row r="7566" spans="11:11">
      <c r="K7566" t="s">
        <v>8556</v>
      </c>
    </row>
    <row r="7567" spans="11:11">
      <c r="K7567" t="s">
        <v>8557</v>
      </c>
    </row>
    <row r="7568" spans="11:11">
      <c r="K7568" t="s">
        <v>8558</v>
      </c>
    </row>
    <row r="7569" spans="11:11">
      <c r="K7569" t="s">
        <v>8559</v>
      </c>
    </row>
    <row r="7570" spans="11:11">
      <c r="K7570" t="s">
        <v>8560</v>
      </c>
    </row>
    <row r="7571" spans="11:11">
      <c r="K7571" t="s">
        <v>8561</v>
      </c>
    </row>
    <row r="7572" spans="11:11">
      <c r="K7572" t="s">
        <v>8562</v>
      </c>
    </row>
    <row r="7573" spans="11:11">
      <c r="K7573" t="s">
        <v>8563</v>
      </c>
    </row>
    <row r="7574" spans="11:11">
      <c r="K7574" t="s">
        <v>8564</v>
      </c>
    </row>
    <row r="7575" spans="11:11">
      <c r="K7575" t="s">
        <v>8565</v>
      </c>
    </row>
    <row r="7576" spans="11:11">
      <c r="K7576" t="s">
        <v>8566</v>
      </c>
    </row>
    <row r="7577" spans="11:11">
      <c r="K7577" t="s">
        <v>8567</v>
      </c>
    </row>
    <row r="7578" spans="11:11">
      <c r="K7578" t="s">
        <v>8568</v>
      </c>
    </row>
    <row r="7579" spans="11:11">
      <c r="K7579" t="s">
        <v>8569</v>
      </c>
    </row>
    <row r="7580" spans="11:11">
      <c r="K7580" t="s">
        <v>8570</v>
      </c>
    </row>
    <row r="7581" spans="11:11">
      <c r="K7581" t="s">
        <v>8571</v>
      </c>
    </row>
    <row r="7582" spans="11:11">
      <c r="K7582" t="s">
        <v>8572</v>
      </c>
    </row>
    <row r="7583" spans="11:11">
      <c r="K7583" t="s">
        <v>8573</v>
      </c>
    </row>
    <row r="7584" spans="11:11">
      <c r="K7584" t="s">
        <v>8574</v>
      </c>
    </row>
    <row r="7585" spans="11:11">
      <c r="K7585" t="s">
        <v>8575</v>
      </c>
    </row>
    <row r="7586" spans="11:11">
      <c r="K7586" t="s">
        <v>8576</v>
      </c>
    </row>
    <row r="7587" spans="11:11">
      <c r="K7587" t="s">
        <v>8577</v>
      </c>
    </row>
    <row r="7588" spans="11:11">
      <c r="K7588" t="s">
        <v>8578</v>
      </c>
    </row>
    <row r="7589" spans="11:11">
      <c r="K7589" t="s">
        <v>8579</v>
      </c>
    </row>
    <row r="7590" spans="11:11">
      <c r="K7590" t="s">
        <v>8580</v>
      </c>
    </row>
    <row r="7591" spans="11:11">
      <c r="K7591" t="s">
        <v>8581</v>
      </c>
    </row>
    <row r="7592" spans="11:11">
      <c r="K7592" t="s">
        <v>8582</v>
      </c>
    </row>
    <row r="7593" spans="11:11">
      <c r="K7593" t="s">
        <v>8583</v>
      </c>
    </row>
    <row r="7594" spans="11:11">
      <c r="K7594" t="s">
        <v>8584</v>
      </c>
    </row>
    <row r="7595" spans="11:11">
      <c r="K7595" t="s">
        <v>8585</v>
      </c>
    </row>
    <row r="7596" spans="11:11">
      <c r="K7596" t="s">
        <v>8586</v>
      </c>
    </row>
    <row r="7597" spans="11:11">
      <c r="K7597" t="s">
        <v>8587</v>
      </c>
    </row>
    <row r="7598" spans="11:11">
      <c r="K7598" t="s">
        <v>8588</v>
      </c>
    </row>
    <row r="7599" spans="11:11">
      <c r="K7599" t="s">
        <v>8589</v>
      </c>
    </row>
    <row r="7600" spans="11:11">
      <c r="K7600" t="s">
        <v>8590</v>
      </c>
    </row>
    <row r="7601" spans="11:11">
      <c r="K7601" t="s">
        <v>8591</v>
      </c>
    </row>
    <row r="7602" spans="11:11">
      <c r="K7602" t="s">
        <v>8592</v>
      </c>
    </row>
    <row r="7603" spans="11:11">
      <c r="K7603" t="s">
        <v>8593</v>
      </c>
    </row>
    <row r="7604" spans="11:11">
      <c r="K7604" t="s">
        <v>8594</v>
      </c>
    </row>
    <row r="7605" spans="11:11">
      <c r="K7605" t="s">
        <v>8595</v>
      </c>
    </row>
    <row r="7606" spans="11:11">
      <c r="K7606" t="s">
        <v>8596</v>
      </c>
    </row>
    <row r="7607" spans="11:11">
      <c r="K7607" t="s">
        <v>8597</v>
      </c>
    </row>
    <row r="7608" spans="11:11">
      <c r="K7608" t="s">
        <v>8598</v>
      </c>
    </row>
    <row r="7609" spans="11:11">
      <c r="K7609" t="s">
        <v>8599</v>
      </c>
    </row>
    <row r="7610" spans="11:11">
      <c r="K7610" t="s">
        <v>8600</v>
      </c>
    </row>
    <row r="7611" spans="11:11">
      <c r="K7611" t="s">
        <v>8601</v>
      </c>
    </row>
    <row r="7612" spans="11:11">
      <c r="K7612" t="s">
        <v>8602</v>
      </c>
    </row>
    <row r="7613" spans="11:11">
      <c r="K7613" t="s">
        <v>8603</v>
      </c>
    </row>
    <row r="7614" spans="11:11">
      <c r="K7614" t="s">
        <v>8604</v>
      </c>
    </row>
    <row r="7615" spans="11:11">
      <c r="K7615" t="s">
        <v>8605</v>
      </c>
    </row>
    <row r="7616" spans="11:11">
      <c r="K7616" t="s">
        <v>8606</v>
      </c>
    </row>
    <row r="7617" spans="11:11">
      <c r="K7617" t="s">
        <v>8607</v>
      </c>
    </row>
    <row r="7618" spans="11:11">
      <c r="K7618" t="s">
        <v>8608</v>
      </c>
    </row>
    <row r="7619" spans="11:11">
      <c r="K7619" t="s">
        <v>8609</v>
      </c>
    </row>
    <row r="7620" spans="11:11">
      <c r="K7620" t="s">
        <v>8610</v>
      </c>
    </row>
    <row r="7621" spans="11:11">
      <c r="K7621" t="s">
        <v>8611</v>
      </c>
    </row>
    <row r="7622" spans="11:11">
      <c r="K7622" t="s">
        <v>8612</v>
      </c>
    </row>
    <row r="7623" spans="11:11">
      <c r="K7623" t="s">
        <v>8613</v>
      </c>
    </row>
    <row r="7624" spans="11:11">
      <c r="K7624" t="s">
        <v>8614</v>
      </c>
    </row>
    <row r="7625" spans="11:11">
      <c r="K7625" t="s">
        <v>8615</v>
      </c>
    </row>
    <row r="7626" spans="11:11">
      <c r="K7626" t="s">
        <v>8616</v>
      </c>
    </row>
    <row r="7627" spans="11:11">
      <c r="K7627" t="s">
        <v>8617</v>
      </c>
    </row>
    <row r="7628" spans="11:11">
      <c r="K7628" t="s">
        <v>8618</v>
      </c>
    </row>
    <row r="7629" spans="11:11">
      <c r="K7629" t="s">
        <v>8619</v>
      </c>
    </row>
    <row r="7630" spans="11:11">
      <c r="K7630" t="s">
        <v>8620</v>
      </c>
    </row>
    <row r="7631" spans="11:11">
      <c r="K7631" t="s">
        <v>8621</v>
      </c>
    </row>
    <row r="7632" spans="11:11">
      <c r="K7632" t="s">
        <v>8622</v>
      </c>
    </row>
    <row r="7633" spans="11:11">
      <c r="K7633" t="s">
        <v>8623</v>
      </c>
    </row>
    <row r="7634" spans="11:11">
      <c r="K7634" t="s">
        <v>8624</v>
      </c>
    </row>
    <row r="7635" spans="11:11">
      <c r="K7635" t="s">
        <v>8625</v>
      </c>
    </row>
    <row r="7636" spans="11:11">
      <c r="K7636" t="s">
        <v>8626</v>
      </c>
    </row>
    <row r="7637" spans="11:11">
      <c r="K7637" t="s">
        <v>8627</v>
      </c>
    </row>
    <row r="7638" spans="11:11">
      <c r="K7638" t="s">
        <v>8628</v>
      </c>
    </row>
    <row r="7639" spans="11:11">
      <c r="K7639" t="s">
        <v>8629</v>
      </c>
    </row>
    <row r="7640" spans="11:11">
      <c r="K7640" t="s">
        <v>8630</v>
      </c>
    </row>
    <row r="7641" spans="11:11">
      <c r="K7641" t="s">
        <v>8631</v>
      </c>
    </row>
    <row r="7642" spans="11:11">
      <c r="K7642" t="s">
        <v>8632</v>
      </c>
    </row>
    <row r="7643" spans="11:11">
      <c r="K7643" t="s">
        <v>8633</v>
      </c>
    </row>
    <row r="7644" spans="11:11">
      <c r="K7644" t="s">
        <v>8634</v>
      </c>
    </row>
    <row r="7645" spans="11:11">
      <c r="K7645" t="s">
        <v>8635</v>
      </c>
    </row>
    <row r="7646" spans="11:11">
      <c r="K7646" t="s">
        <v>8636</v>
      </c>
    </row>
    <row r="7647" spans="11:11">
      <c r="K7647" t="s">
        <v>8637</v>
      </c>
    </row>
    <row r="7648" spans="11:11">
      <c r="K7648" t="s">
        <v>8638</v>
      </c>
    </row>
    <row r="7649" spans="11:11">
      <c r="K7649" t="s">
        <v>8639</v>
      </c>
    </row>
    <row r="7650" spans="11:11">
      <c r="K7650" t="s">
        <v>8640</v>
      </c>
    </row>
    <row r="7651" spans="11:11">
      <c r="K7651" t="s">
        <v>8641</v>
      </c>
    </row>
    <row r="7652" spans="11:11">
      <c r="K7652" t="s">
        <v>8642</v>
      </c>
    </row>
    <row r="7653" spans="11:11">
      <c r="K7653" t="s">
        <v>8643</v>
      </c>
    </row>
    <row r="7654" spans="11:11">
      <c r="K7654" t="s">
        <v>8644</v>
      </c>
    </row>
    <row r="7655" spans="11:11">
      <c r="K7655" t="s">
        <v>8645</v>
      </c>
    </row>
    <row r="7656" spans="11:11">
      <c r="K7656" t="s">
        <v>8646</v>
      </c>
    </row>
    <row r="7657" spans="11:11">
      <c r="K7657" t="s">
        <v>8647</v>
      </c>
    </row>
    <row r="7658" spans="11:11">
      <c r="K7658" t="s">
        <v>8648</v>
      </c>
    </row>
    <row r="7659" spans="11:11">
      <c r="K7659" t="s">
        <v>8649</v>
      </c>
    </row>
    <row r="7660" spans="11:11">
      <c r="K7660" t="s">
        <v>8650</v>
      </c>
    </row>
    <row r="7661" spans="11:11">
      <c r="K7661" t="s">
        <v>8651</v>
      </c>
    </row>
    <row r="7662" spans="11:11">
      <c r="K7662" t="s">
        <v>8652</v>
      </c>
    </row>
    <row r="7663" spans="11:11">
      <c r="K7663" t="s">
        <v>8653</v>
      </c>
    </row>
    <row r="7664" spans="11:11">
      <c r="K7664" t="s">
        <v>8654</v>
      </c>
    </row>
    <row r="7665" spans="11:11">
      <c r="K7665" t="s">
        <v>8655</v>
      </c>
    </row>
    <row r="7666" spans="11:11">
      <c r="K7666" t="s">
        <v>8656</v>
      </c>
    </row>
    <row r="7667" spans="11:11">
      <c r="K7667" t="s">
        <v>8657</v>
      </c>
    </row>
    <row r="7668" spans="11:11">
      <c r="K7668" t="s">
        <v>8658</v>
      </c>
    </row>
    <row r="7669" spans="11:11">
      <c r="K7669" t="s">
        <v>8659</v>
      </c>
    </row>
    <row r="7670" spans="11:11">
      <c r="K7670" t="s">
        <v>8660</v>
      </c>
    </row>
    <row r="7671" spans="11:11">
      <c r="K7671" t="s">
        <v>8661</v>
      </c>
    </row>
    <row r="7672" spans="11:11">
      <c r="K7672" t="s">
        <v>8662</v>
      </c>
    </row>
    <row r="7673" spans="11:11">
      <c r="K7673" t="s">
        <v>8663</v>
      </c>
    </row>
    <row r="7674" spans="11:11">
      <c r="K7674" t="s">
        <v>8664</v>
      </c>
    </row>
    <row r="7675" spans="11:11">
      <c r="K7675" t="s">
        <v>8665</v>
      </c>
    </row>
    <row r="7676" spans="11:11">
      <c r="K7676" t="s">
        <v>8666</v>
      </c>
    </row>
    <row r="7677" spans="11:11">
      <c r="K7677" t="s">
        <v>8667</v>
      </c>
    </row>
    <row r="7678" spans="11:11">
      <c r="K7678" t="s">
        <v>8668</v>
      </c>
    </row>
    <row r="7679" spans="11:11">
      <c r="K7679" t="s">
        <v>8669</v>
      </c>
    </row>
    <row r="7680" spans="11:11">
      <c r="K7680" t="s">
        <v>8670</v>
      </c>
    </row>
    <row r="7681" spans="11:11">
      <c r="K7681" t="s">
        <v>8671</v>
      </c>
    </row>
    <row r="7682" spans="11:11">
      <c r="K7682" t="s">
        <v>8672</v>
      </c>
    </row>
    <row r="7683" spans="11:11">
      <c r="K7683" t="s">
        <v>8673</v>
      </c>
    </row>
    <row r="7684" spans="11:11">
      <c r="K7684" t="s">
        <v>8674</v>
      </c>
    </row>
    <row r="7685" spans="11:11">
      <c r="K7685" t="s">
        <v>8675</v>
      </c>
    </row>
    <row r="7686" spans="11:11">
      <c r="K7686" t="s">
        <v>8676</v>
      </c>
    </row>
    <row r="7687" spans="11:11">
      <c r="K7687" t="s">
        <v>8677</v>
      </c>
    </row>
    <row r="7688" spans="11:11">
      <c r="K7688" t="s">
        <v>8678</v>
      </c>
    </row>
    <row r="7689" spans="11:11">
      <c r="K7689" t="s">
        <v>8679</v>
      </c>
    </row>
    <row r="7690" spans="11:11">
      <c r="K7690" t="s">
        <v>8680</v>
      </c>
    </row>
    <row r="7691" spans="11:11">
      <c r="K7691" t="s">
        <v>8681</v>
      </c>
    </row>
    <row r="7692" spans="11:11">
      <c r="K7692" t="s">
        <v>8682</v>
      </c>
    </row>
    <row r="7693" spans="11:11">
      <c r="K7693" t="s">
        <v>8683</v>
      </c>
    </row>
    <row r="7694" spans="11:11">
      <c r="K7694" t="s">
        <v>8684</v>
      </c>
    </row>
    <row r="7695" spans="11:11">
      <c r="K7695" t="s">
        <v>8685</v>
      </c>
    </row>
    <row r="7696" spans="11:11">
      <c r="K7696" t="s">
        <v>8686</v>
      </c>
    </row>
    <row r="7697" spans="11:11">
      <c r="K7697" t="s">
        <v>8687</v>
      </c>
    </row>
    <row r="7698" spans="11:11">
      <c r="K7698" t="s">
        <v>8688</v>
      </c>
    </row>
    <row r="7699" spans="11:11">
      <c r="K7699" t="s">
        <v>8689</v>
      </c>
    </row>
    <row r="7700" spans="11:11">
      <c r="K7700" t="s">
        <v>8690</v>
      </c>
    </row>
    <row r="7701" spans="11:11">
      <c r="K7701" t="s">
        <v>8691</v>
      </c>
    </row>
    <row r="7702" spans="11:11">
      <c r="K7702" t="s">
        <v>8692</v>
      </c>
    </row>
    <row r="7703" spans="11:11">
      <c r="K7703" t="s">
        <v>8693</v>
      </c>
    </row>
    <row r="7704" spans="11:11">
      <c r="K7704" t="s">
        <v>8694</v>
      </c>
    </row>
    <row r="7705" spans="11:11">
      <c r="K7705" t="s">
        <v>8695</v>
      </c>
    </row>
    <row r="7706" spans="11:11">
      <c r="K7706" t="s">
        <v>8696</v>
      </c>
    </row>
    <row r="7707" spans="11:11">
      <c r="K7707" t="s">
        <v>8697</v>
      </c>
    </row>
    <row r="7708" spans="11:11">
      <c r="K7708" t="s">
        <v>8698</v>
      </c>
    </row>
    <row r="7709" spans="11:11">
      <c r="K7709" t="s">
        <v>8699</v>
      </c>
    </row>
    <row r="7710" spans="11:11">
      <c r="K7710" t="s">
        <v>8700</v>
      </c>
    </row>
    <row r="7711" spans="11:11">
      <c r="K7711" t="s">
        <v>8701</v>
      </c>
    </row>
    <row r="7712" spans="11:11">
      <c r="K7712" t="s">
        <v>8702</v>
      </c>
    </row>
    <row r="7713" spans="11:11">
      <c r="K7713" t="s">
        <v>8703</v>
      </c>
    </row>
    <row r="7714" spans="11:11">
      <c r="K7714" t="s">
        <v>8704</v>
      </c>
    </row>
    <row r="7715" spans="11:11">
      <c r="K7715" t="s">
        <v>8705</v>
      </c>
    </row>
    <row r="7716" spans="11:11">
      <c r="K7716" t="s">
        <v>8706</v>
      </c>
    </row>
    <row r="7717" spans="11:11">
      <c r="K7717" t="s">
        <v>8707</v>
      </c>
    </row>
    <row r="7718" spans="11:11">
      <c r="K7718" t="s">
        <v>8708</v>
      </c>
    </row>
    <row r="7719" spans="11:11">
      <c r="K7719" t="s">
        <v>8709</v>
      </c>
    </row>
    <row r="7720" spans="11:11">
      <c r="K7720" t="s">
        <v>8710</v>
      </c>
    </row>
    <row r="7721" spans="11:11">
      <c r="K7721" t="s">
        <v>8711</v>
      </c>
    </row>
    <row r="7722" spans="11:11">
      <c r="K7722" t="s">
        <v>8712</v>
      </c>
    </row>
    <row r="7723" spans="11:11">
      <c r="K7723" t="s">
        <v>8713</v>
      </c>
    </row>
    <row r="7724" spans="11:11">
      <c r="K7724" t="s">
        <v>8714</v>
      </c>
    </row>
    <row r="7725" spans="11:11">
      <c r="K7725" t="s">
        <v>8715</v>
      </c>
    </row>
    <row r="7726" spans="11:11">
      <c r="K7726" t="s">
        <v>8716</v>
      </c>
    </row>
    <row r="7727" spans="11:11">
      <c r="K7727" t="s">
        <v>8717</v>
      </c>
    </row>
    <row r="7728" spans="11:11">
      <c r="K7728" t="s">
        <v>8718</v>
      </c>
    </row>
    <row r="7729" spans="11:11">
      <c r="K7729" t="s">
        <v>8719</v>
      </c>
    </row>
    <row r="7730" spans="11:11">
      <c r="K7730" t="s">
        <v>8720</v>
      </c>
    </row>
    <row r="7731" spans="11:11">
      <c r="K7731" t="s">
        <v>8721</v>
      </c>
    </row>
    <row r="7732" spans="11:11">
      <c r="K7732" t="s">
        <v>8722</v>
      </c>
    </row>
    <row r="7733" spans="11:11">
      <c r="K7733" t="s">
        <v>8723</v>
      </c>
    </row>
    <row r="7734" spans="11:11">
      <c r="K7734" t="s">
        <v>8724</v>
      </c>
    </row>
    <row r="7735" spans="11:11">
      <c r="K7735" t="s">
        <v>8725</v>
      </c>
    </row>
    <row r="7736" spans="11:11">
      <c r="K7736" t="s">
        <v>8726</v>
      </c>
    </row>
    <row r="7737" spans="11:11">
      <c r="K7737" t="s">
        <v>8727</v>
      </c>
    </row>
    <row r="7738" spans="11:11">
      <c r="K7738" t="s">
        <v>8728</v>
      </c>
    </row>
    <row r="7739" spans="11:11">
      <c r="K7739" t="s">
        <v>8729</v>
      </c>
    </row>
    <row r="7740" spans="11:11">
      <c r="K7740" t="s">
        <v>8730</v>
      </c>
    </row>
    <row r="7741" spans="11:11">
      <c r="K7741" t="s">
        <v>8731</v>
      </c>
    </row>
    <row r="7742" spans="11:11">
      <c r="K7742" t="s">
        <v>8732</v>
      </c>
    </row>
    <row r="7743" spans="11:11">
      <c r="K7743" t="s">
        <v>8733</v>
      </c>
    </row>
    <row r="7744" spans="11:11">
      <c r="K7744" t="s">
        <v>8734</v>
      </c>
    </row>
    <row r="7745" spans="11:11">
      <c r="K7745" t="s">
        <v>8735</v>
      </c>
    </row>
    <row r="7746" spans="11:11">
      <c r="K7746" t="s">
        <v>8736</v>
      </c>
    </row>
    <row r="7747" spans="11:11">
      <c r="K7747" t="s">
        <v>8737</v>
      </c>
    </row>
    <row r="7748" spans="11:11">
      <c r="K7748" t="s">
        <v>8738</v>
      </c>
    </row>
    <row r="7749" spans="11:11">
      <c r="K7749" t="s">
        <v>17249</v>
      </c>
    </row>
    <row r="7750" spans="11:11">
      <c r="K7750" t="s">
        <v>17250</v>
      </c>
    </row>
    <row r="7751" spans="11:11">
      <c r="K7751" t="s">
        <v>8739</v>
      </c>
    </row>
    <row r="7752" spans="11:11">
      <c r="K7752" t="s">
        <v>8740</v>
      </c>
    </row>
    <row r="7753" spans="11:11">
      <c r="K7753" t="s">
        <v>8741</v>
      </c>
    </row>
    <row r="7754" spans="11:11">
      <c r="K7754" t="s">
        <v>8742</v>
      </c>
    </row>
    <row r="7755" spans="11:11">
      <c r="K7755" t="s">
        <v>8743</v>
      </c>
    </row>
    <row r="7756" spans="11:11">
      <c r="K7756" t="s">
        <v>8744</v>
      </c>
    </row>
    <row r="7757" spans="11:11">
      <c r="K7757" t="s">
        <v>8745</v>
      </c>
    </row>
    <row r="7758" spans="11:11">
      <c r="K7758" t="s">
        <v>8746</v>
      </c>
    </row>
    <row r="7759" spans="11:11">
      <c r="K7759" t="s">
        <v>8747</v>
      </c>
    </row>
    <row r="7760" spans="11:11">
      <c r="K7760" t="s">
        <v>8748</v>
      </c>
    </row>
    <row r="7761" spans="11:11">
      <c r="K7761" t="s">
        <v>8749</v>
      </c>
    </row>
    <row r="7762" spans="11:11">
      <c r="K7762" t="s">
        <v>8750</v>
      </c>
    </row>
    <row r="7763" spans="11:11">
      <c r="K7763" t="s">
        <v>8751</v>
      </c>
    </row>
    <row r="7764" spans="11:11">
      <c r="K7764" t="s">
        <v>8752</v>
      </c>
    </row>
    <row r="7765" spans="11:11">
      <c r="K7765" t="s">
        <v>8753</v>
      </c>
    </row>
    <row r="7766" spans="11:11">
      <c r="K7766" t="s">
        <v>8754</v>
      </c>
    </row>
    <row r="7767" spans="11:11">
      <c r="K7767" t="s">
        <v>8755</v>
      </c>
    </row>
    <row r="7768" spans="11:11">
      <c r="K7768" t="s">
        <v>8756</v>
      </c>
    </row>
    <row r="7769" spans="11:11">
      <c r="K7769" t="s">
        <v>8757</v>
      </c>
    </row>
    <row r="7770" spans="11:11">
      <c r="K7770" t="s">
        <v>8758</v>
      </c>
    </row>
    <row r="7771" spans="11:11">
      <c r="K7771" t="s">
        <v>8759</v>
      </c>
    </row>
    <row r="7772" spans="11:11">
      <c r="K7772" t="s">
        <v>8760</v>
      </c>
    </row>
    <row r="7773" spans="11:11">
      <c r="K7773" t="s">
        <v>8761</v>
      </c>
    </row>
    <row r="7774" spans="11:11">
      <c r="K7774" t="s">
        <v>8762</v>
      </c>
    </row>
    <row r="7775" spans="11:11">
      <c r="K7775" t="s">
        <v>8763</v>
      </c>
    </row>
    <row r="7776" spans="11:11">
      <c r="K7776" t="s">
        <v>8764</v>
      </c>
    </row>
    <row r="7777" spans="11:11">
      <c r="K7777" t="s">
        <v>8765</v>
      </c>
    </row>
    <row r="7778" spans="11:11">
      <c r="K7778" t="s">
        <v>8766</v>
      </c>
    </row>
    <row r="7779" spans="11:11">
      <c r="K7779" t="s">
        <v>17251</v>
      </c>
    </row>
    <row r="7780" spans="11:11">
      <c r="K7780" t="s">
        <v>17252</v>
      </c>
    </row>
    <row r="7781" spans="11:11">
      <c r="K7781" t="s">
        <v>8767</v>
      </c>
    </row>
    <row r="7782" spans="11:11">
      <c r="K7782" t="s">
        <v>8768</v>
      </c>
    </row>
    <row r="7783" spans="11:11">
      <c r="K7783" t="s">
        <v>8769</v>
      </c>
    </row>
    <row r="7784" spans="11:11">
      <c r="K7784" t="s">
        <v>8770</v>
      </c>
    </row>
    <row r="7785" spans="11:11">
      <c r="K7785" t="s">
        <v>8771</v>
      </c>
    </row>
    <row r="7786" spans="11:11">
      <c r="K7786" t="s">
        <v>8772</v>
      </c>
    </row>
    <row r="7787" spans="11:11">
      <c r="K7787" t="s">
        <v>8773</v>
      </c>
    </row>
    <row r="7788" spans="11:11">
      <c r="K7788" t="s">
        <v>8774</v>
      </c>
    </row>
    <row r="7789" spans="11:11">
      <c r="K7789" t="s">
        <v>8775</v>
      </c>
    </row>
    <row r="7790" spans="11:11">
      <c r="K7790" t="s">
        <v>8776</v>
      </c>
    </row>
    <row r="7791" spans="11:11">
      <c r="K7791" t="s">
        <v>8777</v>
      </c>
    </row>
    <row r="7792" spans="11:11">
      <c r="K7792" t="s">
        <v>8778</v>
      </c>
    </row>
    <row r="7793" spans="11:11">
      <c r="K7793" t="s">
        <v>8779</v>
      </c>
    </row>
    <row r="7794" spans="11:11">
      <c r="K7794" t="s">
        <v>8780</v>
      </c>
    </row>
    <row r="7795" spans="11:11">
      <c r="K7795" t="s">
        <v>8781</v>
      </c>
    </row>
    <row r="7796" spans="11:11">
      <c r="K7796" t="s">
        <v>8782</v>
      </c>
    </row>
    <row r="7797" spans="11:11">
      <c r="K7797" t="s">
        <v>8783</v>
      </c>
    </row>
    <row r="7798" spans="11:11">
      <c r="K7798" t="s">
        <v>8784</v>
      </c>
    </row>
    <row r="7799" spans="11:11">
      <c r="K7799" t="s">
        <v>8785</v>
      </c>
    </row>
    <row r="7800" spans="11:11">
      <c r="K7800" t="s">
        <v>8786</v>
      </c>
    </row>
    <row r="7801" spans="11:11">
      <c r="K7801" t="s">
        <v>8787</v>
      </c>
    </row>
    <row r="7802" spans="11:11">
      <c r="K7802" t="s">
        <v>8788</v>
      </c>
    </row>
    <row r="7803" spans="11:11">
      <c r="K7803" t="s">
        <v>8789</v>
      </c>
    </row>
    <row r="7804" spans="11:11">
      <c r="K7804" t="s">
        <v>8790</v>
      </c>
    </row>
    <row r="7805" spans="11:11">
      <c r="K7805" t="s">
        <v>8791</v>
      </c>
    </row>
    <row r="7806" spans="11:11">
      <c r="K7806" t="s">
        <v>8792</v>
      </c>
    </row>
    <row r="7807" spans="11:11">
      <c r="K7807" t="s">
        <v>8793</v>
      </c>
    </row>
    <row r="7808" spans="11:11">
      <c r="K7808" t="s">
        <v>8794</v>
      </c>
    </row>
    <row r="7809" spans="11:11">
      <c r="K7809" t="s">
        <v>8795</v>
      </c>
    </row>
    <row r="7810" spans="11:11">
      <c r="K7810" t="s">
        <v>8796</v>
      </c>
    </row>
    <row r="7811" spans="11:11">
      <c r="K7811" t="s">
        <v>8797</v>
      </c>
    </row>
    <row r="7812" spans="11:11">
      <c r="K7812" t="s">
        <v>8798</v>
      </c>
    </row>
    <row r="7813" spans="11:11">
      <c r="K7813" t="s">
        <v>8799</v>
      </c>
    </row>
    <row r="7814" spans="11:11">
      <c r="K7814" t="s">
        <v>8800</v>
      </c>
    </row>
    <row r="7815" spans="11:11">
      <c r="K7815" t="s">
        <v>8801</v>
      </c>
    </row>
    <row r="7816" spans="11:11">
      <c r="K7816" t="s">
        <v>8802</v>
      </c>
    </row>
    <row r="7817" spans="11:11">
      <c r="K7817" t="s">
        <v>8803</v>
      </c>
    </row>
    <row r="7818" spans="11:11">
      <c r="K7818" t="s">
        <v>8804</v>
      </c>
    </row>
    <row r="7819" spans="11:11">
      <c r="K7819" t="s">
        <v>8805</v>
      </c>
    </row>
    <row r="7820" spans="11:11">
      <c r="K7820" t="s">
        <v>8806</v>
      </c>
    </row>
    <row r="7821" spans="11:11">
      <c r="K7821" t="s">
        <v>8807</v>
      </c>
    </row>
    <row r="7822" spans="11:11">
      <c r="K7822" t="s">
        <v>8808</v>
      </c>
    </row>
    <row r="7823" spans="11:11">
      <c r="K7823" t="s">
        <v>8809</v>
      </c>
    </row>
    <row r="7824" spans="11:11">
      <c r="K7824" t="s">
        <v>8810</v>
      </c>
    </row>
    <row r="7825" spans="11:11">
      <c r="K7825" t="s">
        <v>8811</v>
      </c>
    </row>
    <row r="7826" spans="11:11">
      <c r="K7826" t="s">
        <v>8812</v>
      </c>
    </row>
    <row r="7827" spans="11:11">
      <c r="K7827" t="s">
        <v>8813</v>
      </c>
    </row>
    <row r="7828" spans="11:11">
      <c r="K7828" t="s">
        <v>8814</v>
      </c>
    </row>
    <row r="7829" spans="11:11">
      <c r="K7829" t="s">
        <v>8815</v>
      </c>
    </row>
    <row r="7830" spans="11:11">
      <c r="K7830" t="s">
        <v>8816</v>
      </c>
    </row>
    <row r="7831" spans="11:11">
      <c r="K7831" t="s">
        <v>8817</v>
      </c>
    </row>
    <row r="7832" spans="11:11">
      <c r="K7832" t="s">
        <v>8818</v>
      </c>
    </row>
    <row r="7833" spans="11:11">
      <c r="K7833" t="s">
        <v>8819</v>
      </c>
    </row>
    <row r="7834" spans="11:11">
      <c r="K7834" t="s">
        <v>8820</v>
      </c>
    </row>
    <row r="7835" spans="11:11">
      <c r="K7835" t="s">
        <v>8821</v>
      </c>
    </row>
    <row r="7836" spans="11:11">
      <c r="K7836" t="s">
        <v>8822</v>
      </c>
    </row>
    <row r="7837" spans="11:11">
      <c r="K7837" t="s">
        <v>8823</v>
      </c>
    </row>
    <row r="7838" spans="11:11">
      <c r="K7838" t="s">
        <v>8824</v>
      </c>
    </row>
    <row r="7839" spans="11:11">
      <c r="K7839" t="s">
        <v>8825</v>
      </c>
    </row>
    <row r="7840" spans="11:11">
      <c r="K7840" t="s">
        <v>8826</v>
      </c>
    </row>
    <row r="7841" spans="11:11">
      <c r="K7841" t="s">
        <v>8827</v>
      </c>
    </row>
    <row r="7842" spans="11:11">
      <c r="K7842" t="s">
        <v>8828</v>
      </c>
    </row>
    <row r="7843" spans="11:11">
      <c r="K7843" t="s">
        <v>8829</v>
      </c>
    </row>
    <row r="7844" spans="11:11">
      <c r="K7844" t="s">
        <v>8830</v>
      </c>
    </row>
    <row r="7845" spans="11:11">
      <c r="K7845" t="s">
        <v>8831</v>
      </c>
    </row>
    <row r="7846" spans="11:11">
      <c r="K7846" t="s">
        <v>8832</v>
      </c>
    </row>
    <row r="7847" spans="11:11">
      <c r="K7847" t="s">
        <v>8833</v>
      </c>
    </row>
    <row r="7848" spans="11:11">
      <c r="K7848" t="s">
        <v>8834</v>
      </c>
    </row>
    <row r="7849" spans="11:11">
      <c r="K7849" t="s">
        <v>8835</v>
      </c>
    </row>
    <row r="7850" spans="11:11">
      <c r="K7850" t="s">
        <v>8836</v>
      </c>
    </row>
    <row r="7851" spans="11:11">
      <c r="K7851" t="s">
        <v>8837</v>
      </c>
    </row>
    <row r="7852" spans="11:11">
      <c r="K7852" t="s">
        <v>8838</v>
      </c>
    </row>
    <row r="7853" spans="11:11">
      <c r="K7853" t="s">
        <v>8839</v>
      </c>
    </row>
    <row r="7854" spans="11:11">
      <c r="K7854" t="s">
        <v>8840</v>
      </c>
    </row>
    <row r="7855" spans="11:11">
      <c r="K7855" t="s">
        <v>8841</v>
      </c>
    </row>
    <row r="7856" spans="11:11">
      <c r="K7856" t="s">
        <v>8842</v>
      </c>
    </row>
    <row r="7857" spans="11:11">
      <c r="K7857" t="s">
        <v>8843</v>
      </c>
    </row>
    <row r="7858" spans="11:11">
      <c r="K7858" t="s">
        <v>8844</v>
      </c>
    </row>
    <row r="7859" spans="11:11">
      <c r="K7859" t="s">
        <v>8845</v>
      </c>
    </row>
    <row r="7860" spans="11:11">
      <c r="K7860" t="s">
        <v>8846</v>
      </c>
    </row>
    <row r="7861" spans="11:11">
      <c r="K7861" t="s">
        <v>8847</v>
      </c>
    </row>
    <row r="7862" spans="11:11">
      <c r="K7862" t="s">
        <v>8848</v>
      </c>
    </row>
    <row r="7863" spans="11:11">
      <c r="K7863" t="s">
        <v>8849</v>
      </c>
    </row>
    <row r="7864" spans="11:11">
      <c r="K7864" t="s">
        <v>8850</v>
      </c>
    </row>
    <row r="7865" spans="11:11">
      <c r="K7865" t="s">
        <v>8851</v>
      </c>
    </row>
    <row r="7866" spans="11:11">
      <c r="K7866" t="s">
        <v>8852</v>
      </c>
    </row>
    <row r="7867" spans="11:11">
      <c r="K7867" t="s">
        <v>8853</v>
      </c>
    </row>
    <row r="7868" spans="11:11">
      <c r="K7868" t="s">
        <v>8854</v>
      </c>
    </row>
    <row r="7869" spans="11:11">
      <c r="K7869" t="s">
        <v>8855</v>
      </c>
    </row>
    <row r="7870" spans="11:11">
      <c r="K7870" t="s">
        <v>8856</v>
      </c>
    </row>
    <row r="7871" spans="11:11">
      <c r="K7871" t="s">
        <v>8857</v>
      </c>
    </row>
    <row r="7872" spans="11:11">
      <c r="K7872" t="s">
        <v>8858</v>
      </c>
    </row>
    <row r="7873" spans="11:11">
      <c r="K7873" t="s">
        <v>8859</v>
      </c>
    </row>
    <row r="7874" spans="11:11">
      <c r="K7874" t="s">
        <v>8860</v>
      </c>
    </row>
    <row r="7875" spans="11:11">
      <c r="K7875" t="s">
        <v>8861</v>
      </c>
    </row>
    <row r="7876" spans="11:11">
      <c r="K7876" t="s">
        <v>8862</v>
      </c>
    </row>
    <row r="7877" spans="11:11">
      <c r="K7877" t="s">
        <v>8863</v>
      </c>
    </row>
    <row r="7878" spans="11:11">
      <c r="K7878" t="s">
        <v>8864</v>
      </c>
    </row>
    <row r="7879" spans="11:11">
      <c r="K7879" t="s">
        <v>8865</v>
      </c>
    </row>
    <row r="7880" spans="11:11">
      <c r="K7880" t="s">
        <v>8866</v>
      </c>
    </row>
    <row r="7881" spans="11:11">
      <c r="K7881" t="s">
        <v>8867</v>
      </c>
    </row>
    <row r="7882" spans="11:11">
      <c r="K7882" t="s">
        <v>8868</v>
      </c>
    </row>
    <row r="7883" spans="11:11">
      <c r="K7883" t="s">
        <v>8869</v>
      </c>
    </row>
    <row r="7884" spans="11:11">
      <c r="K7884" t="s">
        <v>8870</v>
      </c>
    </row>
    <row r="7885" spans="11:11">
      <c r="K7885" t="s">
        <v>8871</v>
      </c>
    </row>
    <row r="7886" spans="11:11">
      <c r="K7886" t="s">
        <v>8872</v>
      </c>
    </row>
    <row r="7887" spans="11:11">
      <c r="K7887" t="s">
        <v>8873</v>
      </c>
    </row>
    <row r="7888" spans="11:11">
      <c r="K7888" t="s">
        <v>8874</v>
      </c>
    </row>
    <row r="7889" spans="11:11">
      <c r="K7889" t="s">
        <v>8875</v>
      </c>
    </row>
    <row r="7890" spans="11:11">
      <c r="K7890" t="s">
        <v>8876</v>
      </c>
    </row>
    <row r="7891" spans="11:11">
      <c r="K7891" t="s">
        <v>8877</v>
      </c>
    </row>
    <row r="7892" spans="11:11">
      <c r="K7892" t="s">
        <v>8878</v>
      </c>
    </row>
    <row r="7893" spans="11:11">
      <c r="K7893" t="s">
        <v>8879</v>
      </c>
    </row>
    <row r="7894" spans="11:11">
      <c r="K7894" t="s">
        <v>8880</v>
      </c>
    </row>
    <row r="7895" spans="11:11">
      <c r="K7895" t="s">
        <v>8881</v>
      </c>
    </row>
    <row r="7896" spans="11:11">
      <c r="K7896" t="s">
        <v>8882</v>
      </c>
    </row>
    <row r="7897" spans="11:11">
      <c r="K7897" t="s">
        <v>8883</v>
      </c>
    </row>
    <row r="7898" spans="11:11">
      <c r="K7898" t="s">
        <v>8884</v>
      </c>
    </row>
    <row r="7899" spans="11:11">
      <c r="K7899" t="s">
        <v>8885</v>
      </c>
    </row>
    <row r="7900" spans="11:11">
      <c r="K7900" t="s">
        <v>8886</v>
      </c>
    </row>
    <row r="7901" spans="11:11">
      <c r="K7901" t="s">
        <v>8887</v>
      </c>
    </row>
    <row r="7902" spans="11:11">
      <c r="K7902" t="s">
        <v>8888</v>
      </c>
    </row>
    <row r="7903" spans="11:11">
      <c r="K7903" t="s">
        <v>8889</v>
      </c>
    </row>
    <row r="7904" spans="11:11">
      <c r="K7904" t="s">
        <v>8890</v>
      </c>
    </row>
    <row r="7905" spans="11:11">
      <c r="K7905" t="s">
        <v>8891</v>
      </c>
    </row>
    <row r="7906" spans="11:11">
      <c r="K7906" t="s">
        <v>8892</v>
      </c>
    </row>
    <row r="7907" spans="11:11">
      <c r="K7907" t="s">
        <v>8893</v>
      </c>
    </row>
    <row r="7908" spans="11:11">
      <c r="K7908" t="s">
        <v>8894</v>
      </c>
    </row>
    <row r="7909" spans="11:11">
      <c r="K7909" t="s">
        <v>8895</v>
      </c>
    </row>
    <row r="7910" spans="11:11">
      <c r="K7910" t="s">
        <v>8896</v>
      </c>
    </row>
    <row r="7911" spans="11:11">
      <c r="K7911" t="s">
        <v>8897</v>
      </c>
    </row>
    <row r="7912" spans="11:11">
      <c r="K7912" t="s">
        <v>8898</v>
      </c>
    </row>
    <row r="7913" spans="11:11">
      <c r="K7913" t="s">
        <v>8899</v>
      </c>
    </row>
    <row r="7914" spans="11:11">
      <c r="K7914" t="s">
        <v>8900</v>
      </c>
    </row>
    <row r="7915" spans="11:11">
      <c r="K7915" t="s">
        <v>8901</v>
      </c>
    </row>
    <row r="7916" spans="11:11">
      <c r="K7916" t="s">
        <v>8902</v>
      </c>
    </row>
    <row r="7917" spans="11:11">
      <c r="K7917" t="s">
        <v>8903</v>
      </c>
    </row>
    <row r="7918" spans="11:11">
      <c r="K7918" t="s">
        <v>8904</v>
      </c>
    </row>
    <row r="7919" spans="11:11">
      <c r="K7919" t="s">
        <v>8905</v>
      </c>
    </row>
    <row r="7920" spans="11:11">
      <c r="K7920" t="s">
        <v>8906</v>
      </c>
    </row>
    <row r="7921" spans="11:11">
      <c r="K7921" t="s">
        <v>8907</v>
      </c>
    </row>
    <row r="7922" spans="11:11">
      <c r="K7922" t="s">
        <v>8908</v>
      </c>
    </row>
    <row r="7923" spans="11:11">
      <c r="K7923" t="s">
        <v>8909</v>
      </c>
    </row>
    <row r="7924" spans="11:11">
      <c r="K7924" t="s">
        <v>8910</v>
      </c>
    </row>
    <row r="7925" spans="11:11">
      <c r="K7925" t="s">
        <v>8911</v>
      </c>
    </row>
    <row r="7926" spans="11:11">
      <c r="K7926" t="s">
        <v>8912</v>
      </c>
    </row>
    <row r="7927" spans="11:11">
      <c r="K7927" t="s">
        <v>8913</v>
      </c>
    </row>
    <row r="7928" spans="11:11">
      <c r="K7928" t="s">
        <v>8914</v>
      </c>
    </row>
    <row r="7929" spans="11:11">
      <c r="K7929" t="s">
        <v>8915</v>
      </c>
    </row>
    <row r="7930" spans="11:11">
      <c r="K7930" t="s">
        <v>8916</v>
      </c>
    </row>
    <row r="7931" spans="11:11">
      <c r="K7931" t="s">
        <v>8917</v>
      </c>
    </row>
    <row r="7932" spans="11:11">
      <c r="K7932" t="s">
        <v>8918</v>
      </c>
    </row>
    <row r="7933" spans="11:11">
      <c r="K7933" t="s">
        <v>8919</v>
      </c>
    </row>
    <row r="7934" spans="11:11">
      <c r="K7934" t="s">
        <v>8920</v>
      </c>
    </row>
    <row r="7935" spans="11:11">
      <c r="K7935" t="s">
        <v>8921</v>
      </c>
    </row>
    <row r="7936" spans="11:11">
      <c r="K7936" t="s">
        <v>8922</v>
      </c>
    </row>
    <row r="7937" spans="11:11">
      <c r="K7937" t="s">
        <v>8923</v>
      </c>
    </row>
    <row r="7938" spans="11:11">
      <c r="K7938" t="s">
        <v>8924</v>
      </c>
    </row>
    <row r="7939" spans="11:11">
      <c r="K7939" t="s">
        <v>8925</v>
      </c>
    </row>
    <row r="7940" spans="11:11">
      <c r="K7940" t="s">
        <v>8926</v>
      </c>
    </row>
    <row r="7941" spans="11:11">
      <c r="K7941" t="s">
        <v>8927</v>
      </c>
    </row>
    <row r="7942" spans="11:11">
      <c r="K7942" t="s">
        <v>8928</v>
      </c>
    </row>
    <row r="7943" spans="11:11">
      <c r="K7943" t="s">
        <v>8929</v>
      </c>
    </row>
    <row r="7944" spans="11:11">
      <c r="K7944" t="s">
        <v>8930</v>
      </c>
    </row>
    <row r="7945" spans="11:11">
      <c r="K7945" t="s">
        <v>8931</v>
      </c>
    </row>
    <row r="7946" spans="11:11">
      <c r="K7946" t="s">
        <v>8932</v>
      </c>
    </row>
    <row r="7947" spans="11:11">
      <c r="K7947" t="s">
        <v>8933</v>
      </c>
    </row>
    <row r="7948" spans="11:11">
      <c r="K7948" t="s">
        <v>8934</v>
      </c>
    </row>
    <row r="7949" spans="11:11">
      <c r="K7949" t="s">
        <v>8935</v>
      </c>
    </row>
    <row r="7950" spans="11:11">
      <c r="K7950" t="s">
        <v>8936</v>
      </c>
    </row>
    <row r="7951" spans="11:11">
      <c r="K7951" t="s">
        <v>8937</v>
      </c>
    </row>
    <row r="7952" spans="11:11">
      <c r="K7952" t="s">
        <v>8938</v>
      </c>
    </row>
    <row r="7953" spans="11:11">
      <c r="K7953" t="s">
        <v>8939</v>
      </c>
    </row>
    <row r="7954" spans="11:11">
      <c r="K7954" t="s">
        <v>8940</v>
      </c>
    </row>
    <row r="7955" spans="11:11">
      <c r="K7955" t="s">
        <v>8941</v>
      </c>
    </row>
    <row r="7956" spans="11:11">
      <c r="K7956" t="s">
        <v>8942</v>
      </c>
    </row>
    <row r="7957" spans="11:11">
      <c r="K7957" t="s">
        <v>8943</v>
      </c>
    </row>
    <row r="7958" spans="11:11">
      <c r="K7958" t="s">
        <v>8944</v>
      </c>
    </row>
    <row r="7959" spans="11:11">
      <c r="K7959" t="s">
        <v>8945</v>
      </c>
    </row>
    <row r="7960" spans="11:11">
      <c r="K7960" t="s">
        <v>8946</v>
      </c>
    </row>
    <row r="7961" spans="11:11">
      <c r="K7961" t="s">
        <v>8947</v>
      </c>
    </row>
    <row r="7962" spans="11:11">
      <c r="K7962" t="s">
        <v>8948</v>
      </c>
    </row>
    <row r="7963" spans="11:11">
      <c r="K7963" t="s">
        <v>8949</v>
      </c>
    </row>
    <row r="7964" spans="11:11">
      <c r="K7964" t="s">
        <v>8950</v>
      </c>
    </row>
    <row r="7965" spans="11:11">
      <c r="K7965" t="s">
        <v>8951</v>
      </c>
    </row>
    <row r="7966" spans="11:11">
      <c r="K7966" t="s">
        <v>8952</v>
      </c>
    </row>
    <row r="7967" spans="11:11">
      <c r="K7967" t="s">
        <v>8953</v>
      </c>
    </row>
    <row r="7968" spans="11:11">
      <c r="K7968" t="s">
        <v>8954</v>
      </c>
    </row>
    <row r="7969" spans="11:11">
      <c r="K7969" t="s">
        <v>8955</v>
      </c>
    </row>
    <row r="7970" spans="11:11">
      <c r="K7970" t="s">
        <v>8956</v>
      </c>
    </row>
    <row r="7971" spans="11:11">
      <c r="K7971" t="s">
        <v>8957</v>
      </c>
    </row>
    <row r="7972" spans="11:11">
      <c r="K7972" t="s">
        <v>8958</v>
      </c>
    </row>
    <row r="7973" spans="11:11">
      <c r="K7973" t="s">
        <v>8959</v>
      </c>
    </row>
    <row r="7974" spans="11:11">
      <c r="K7974" t="s">
        <v>8960</v>
      </c>
    </row>
    <row r="7975" spans="11:11">
      <c r="K7975" t="s">
        <v>8961</v>
      </c>
    </row>
    <row r="7976" spans="11:11">
      <c r="K7976" t="s">
        <v>8962</v>
      </c>
    </row>
    <row r="7977" spans="11:11">
      <c r="K7977" t="s">
        <v>8963</v>
      </c>
    </row>
    <row r="7978" spans="11:11">
      <c r="K7978" t="s">
        <v>8964</v>
      </c>
    </row>
    <row r="7979" spans="11:11">
      <c r="K7979" t="s">
        <v>8965</v>
      </c>
    </row>
    <row r="7980" spans="11:11">
      <c r="K7980" t="s">
        <v>8966</v>
      </c>
    </row>
    <row r="7981" spans="11:11">
      <c r="K7981" t="s">
        <v>8967</v>
      </c>
    </row>
    <row r="7982" spans="11:11">
      <c r="K7982" t="s">
        <v>8968</v>
      </c>
    </row>
    <row r="7983" spans="11:11">
      <c r="K7983" t="s">
        <v>8969</v>
      </c>
    </row>
    <row r="7984" spans="11:11">
      <c r="K7984" t="s">
        <v>8970</v>
      </c>
    </row>
    <row r="7985" spans="11:11">
      <c r="K7985" t="s">
        <v>8971</v>
      </c>
    </row>
    <row r="7986" spans="11:11">
      <c r="K7986" t="s">
        <v>8972</v>
      </c>
    </row>
    <row r="7987" spans="11:11">
      <c r="K7987" t="s">
        <v>8973</v>
      </c>
    </row>
    <row r="7988" spans="11:11">
      <c r="K7988" t="s">
        <v>8974</v>
      </c>
    </row>
    <row r="7989" spans="11:11">
      <c r="K7989" t="s">
        <v>8975</v>
      </c>
    </row>
    <row r="7990" spans="11:11">
      <c r="K7990" t="s">
        <v>8976</v>
      </c>
    </row>
    <row r="7991" spans="11:11">
      <c r="K7991" t="s">
        <v>8977</v>
      </c>
    </row>
    <row r="7992" spans="11:11">
      <c r="K7992" t="s">
        <v>8978</v>
      </c>
    </row>
    <row r="7993" spans="11:11">
      <c r="K7993" t="s">
        <v>8979</v>
      </c>
    </row>
    <row r="7994" spans="11:11">
      <c r="K7994" t="s">
        <v>8980</v>
      </c>
    </row>
    <row r="7995" spans="11:11">
      <c r="K7995" t="s">
        <v>8981</v>
      </c>
    </row>
    <row r="7996" spans="11:11">
      <c r="K7996" t="s">
        <v>8982</v>
      </c>
    </row>
    <row r="7997" spans="11:11">
      <c r="K7997" t="s">
        <v>8983</v>
      </c>
    </row>
    <row r="7998" spans="11:11">
      <c r="K7998" t="s">
        <v>8984</v>
      </c>
    </row>
    <row r="7999" spans="11:11">
      <c r="K7999" t="s">
        <v>8985</v>
      </c>
    </row>
    <row r="8000" spans="11:11">
      <c r="K8000" t="s">
        <v>8986</v>
      </c>
    </row>
    <row r="8001" spans="11:11">
      <c r="K8001" t="s">
        <v>8987</v>
      </c>
    </row>
    <row r="8002" spans="11:11">
      <c r="K8002" t="s">
        <v>8988</v>
      </c>
    </row>
    <row r="8003" spans="11:11">
      <c r="K8003" t="s">
        <v>8989</v>
      </c>
    </row>
    <row r="8004" spans="11:11">
      <c r="K8004" t="s">
        <v>8990</v>
      </c>
    </row>
    <row r="8005" spans="11:11">
      <c r="K8005" t="s">
        <v>8991</v>
      </c>
    </row>
    <row r="8006" spans="11:11">
      <c r="K8006" t="s">
        <v>8992</v>
      </c>
    </row>
    <row r="8007" spans="11:11">
      <c r="K8007" t="s">
        <v>8993</v>
      </c>
    </row>
    <row r="8008" spans="11:11">
      <c r="K8008" t="s">
        <v>8994</v>
      </c>
    </row>
    <row r="8009" spans="11:11">
      <c r="K8009" t="s">
        <v>8995</v>
      </c>
    </row>
    <row r="8010" spans="11:11">
      <c r="K8010" t="s">
        <v>8996</v>
      </c>
    </row>
    <row r="8011" spans="11:11">
      <c r="K8011" t="s">
        <v>8997</v>
      </c>
    </row>
    <row r="8012" spans="11:11">
      <c r="K8012" t="s">
        <v>8998</v>
      </c>
    </row>
    <row r="8013" spans="11:11">
      <c r="K8013" t="s">
        <v>8999</v>
      </c>
    </row>
    <row r="8014" spans="11:11">
      <c r="K8014" t="s">
        <v>9000</v>
      </c>
    </row>
    <row r="8015" spans="11:11">
      <c r="K8015" t="s">
        <v>9001</v>
      </c>
    </row>
    <row r="8016" spans="11:11">
      <c r="K8016" t="s">
        <v>9002</v>
      </c>
    </row>
    <row r="8017" spans="11:11">
      <c r="K8017" t="s">
        <v>9003</v>
      </c>
    </row>
    <row r="8018" spans="11:11">
      <c r="K8018" t="s">
        <v>9004</v>
      </c>
    </row>
    <row r="8019" spans="11:11">
      <c r="K8019" t="s">
        <v>9005</v>
      </c>
    </row>
    <row r="8020" spans="11:11">
      <c r="K8020" t="s">
        <v>9006</v>
      </c>
    </row>
    <row r="8021" spans="11:11">
      <c r="K8021" t="s">
        <v>9007</v>
      </c>
    </row>
    <row r="8022" spans="11:11">
      <c r="K8022" t="s">
        <v>9008</v>
      </c>
    </row>
    <row r="8023" spans="11:11">
      <c r="K8023" t="s">
        <v>9009</v>
      </c>
    </row>
    <row r="8024" spans="11:11">
      <c r="K8024" t="s">
        <v>9010</v>
      </c>
    </row>
    <row r="8025" spans="11:11">
      <c r="K8025" t="s">
        <v>9011</v>
      </c>
    </row>
    <row r="8026" spans="11:11">
      <c r="K8026" t="s">
        <v>9012</v>
      </c>
    </row>
    <row r="8027" spans="11:11">
      <c r="K8027" t="s">
        <v>9013</v>
      </c>
    </row>
    <row r="8028" spans="11:11">
      <c r="K8028" t="s">
        <v>9014</v>
      </c>
    </row>
    <row r="8029" spans="11:11">
      <c r="K8029" t="s">
        <v>9015</v>
      </c>
    </row>
    <row r="8030" spans="11:11">
      <c r="K8030" t="s">
        <v>9016</v>
      </c>
    </row>
    <row r="8031" spans="11:11">
      <c r="K8031" t="s">
        <v>9017</v>
      </c>
    </row>
    <row r="8032" spans="11:11">
      <c r="K8032" t="s">
        <v>9018</v>
      </c>
    </row>
    <row r="8033" spans="11:11">
      <c r="K8033" t="s">
        <v>9019</v>
      </c>
    </row>
    <row r="8034" spans="11:11">
      <c r="K8034" t="s">
        <v>9020</v>
      </c>
    </row>
    <row r="8035" spans="11:11">
      <c r="K8035" t="s">
        <v>9021</v>
      </c>
    </row>
    <row r="8036" spans="11:11">
      <c r="K8036" t="s">
        <v>9022</v>
      </c>
    </row>
    <row r="8037" spans="11:11">
      <c r="K8037" t="s">
        <v>9023</v>
      </c>
    </row>
    <row r="8038" spans="11:11">
      <c r="K8038" t="s">
        <v>9024</v>
      </c>
    </row>
    <row r="8039" spans="11:11">
      <c r="K8039" t="s">
        <v>9025</v>
      </c>
    </row>
    <row r="8040" spans="11:11">
      <c r="K8040" t="s">
        <v>9026</v>
      </c>
    </row>
    <row r="8041" spans="11:11">
      <c r="K8041" t="s">
        <v>9027</v>
      </c>
    </row>
    <row r="8042" spans="11:11">
      <c r="K8042" t="s">
        <v>9028</v>
      </c>
    </row>
    <row r="8043" spans="11:11">
      <c r="K8043" t="s">
        <v>9029</v>
      </c>
    </row>
    <row r="8044" spans="11:11">
      <c r="K8044" t="s">
        <v>9030</v>
      </c>
    </row>
    <row r="8045" spans="11:11">
      <c r="K8045" t="s">
        <v>9031</v>
      </c>
    </row>
    <row r="8046" spans="11:11">
      <c r="K8046" t="s">
        <v>9032</v>
      </c>
    </row>
    <row r="8047" spans="11:11">
      <c r="K8047" t="s">
        <v>9033</v>
      </c>
    </row>
    <row r="8048" spans="11:11">
      <c r="K8048" t="s">
        <v>9034</v>
      </c>
    </row>
    <row r="8049" spans="11:11">
      <c r="K8049" t="s">
        <v>9035</v>
      </c>
    </row>
    <row r="8050" spans="11:11">
      <c r="K8050" t="s">
        <v>9036</v>
      </c>
    </row>
    <row r="8051" spans="11:11">
      <c r="K8051" t="s">
        <v>9037</v>
      </c>
    </row>
    <row r="8052" spans="11:11">
      <c r="K8052" t="s">
        <v>9038</v>
      </c>
    </row>
    <row r="8053" spans="11:11">
      <c r="K8053" t="s">
        <v>9039</v>
      </c>
    </row>
    <row r="8054" spans="11:11">
      <c r="K8054" t="s">
        <v>9040</v>
      </c>
    </row>
    <row r="8055" spans="11:11">
      <c r="K8055" t="s">
        <v>9041</v>
      </c>
    </row>
    <row r="8056" spans="11:11">
      <c r="K8056" t="s">
        <v>9042</v>
      </c>
    </row>
    <row r="8057" spans="11:11">
      <c r="K8057" t="s">
        <v>9043</v>
      </c>
    </row>
    <row r="8058" spans="11:11">
      <c r="K8058" t="s">
        <v>9044</v>
      </c>
    </row>
    <row r="8059" spans="11:11">
      <c r="K8059" t="s">
        <v>9045</v>
      </c>
    </row>
    <row r="8060" spans="11:11">
      <c r="K8060" t="s">
        <v>9046</v>
      </c>
    </row>
    <row r="8061" spans="11:11">
      <c r="K8061" t="s">
        <v>9047</v>
      </c>
    </row>
    <row r="8062" spans="11:11">
      <c r="K8062" t="s">
        <v>9048</v>
      </c>
    </row>
    <row r="8063" spans="11:11">
      <c r="K8063" t="s">
        <v>9049</v>
      </c>
    </row>
    <row r="8064" spans="11:11">
      <c r="K8064" t="s">
        <v>9050</v>
      </c>
    </row>
    <row r="8065" spans="11:11">
      <c r="K8065" t="s">
        <v>9051</v>
      </c>
    </row>
    <row r="8066" spans="11:11">
      <c r="K8066" t="s">
        <v>9052</v>
      </c>
    </row>
    <row r="8067" spans="11:11">
      <c r="K8067" t="s">
        <v>9053</v>
      </c>
    </row>
    <row r="8068" spans="11:11">
      <c r="K8068" t="s">
        <v>9054</v>
      </c>
    </row>
    <row r="8069" spans="11:11">
      <c r="K8069" t="s">
        <v>9055</v>
      </c>
    </row>
    <row r="8070" spans="11:11">
      <c r="K8070" t="s">
        <v>9056</v>
      </c>
    </row>
    <row r="8071" spans="11:11">
      <c r="K8071" t="s">
        <v>9057</v>
      </c>
    </row>
    <row r="8072" spans="11:11">
      <c r="K8072" t="s">
        <v>9058</v>
      </c>
    </row>
    <row r="8073" spans="11:11">
      <c r="K8073" t="s">
        <v>9059</v>
      </c>
    </row>
    <row r="8074" spans="11:11">
      <c r="K8074" t="s">
        <v>9060</v>
      </c>
    </row>
    <row r="8075" spans="11:11">
      <c r="K8075" t="s">
        <v>9061</v>
      </c>
    </row>
    <row r="8076" spans="11:11">
      <c r="K8076" t="s">
        <v>9062</v>
      </c>
    </row>
    <row r="8077" spans="11:11">
      <c r="K8077" t="s">
        <v>9063</v>
      </c>
    </row>
    <row r="8078" spans="11:11">
      <c r="K8078" t="s">
        <v>9064</v>
      </c>
    </row>
    <row r="8079" spans="11:11">
      <c r="K8079" t="s">
        <v>9065</v>
      </c>
    </row>
    <row r="8080" spans="11:11">
      <c r="K8080" t="s">
        <v>9066</v>
      </c>
    </row>
    <row r="8081" spans="11:11">
      <c r="K8081" t="s">
        <v>9067</v>
      </c>
    </row>
    <row r="8082" spans="11:11">
      <c r="K8082" t="s">
        <v>9068</v>
      </c>
    </row>
    <row r="8083" spans="11:11">
      <c r="K8083" t="s">
        <v>9069</v>
      </c>
    </row>
    <row r="8084" spans="11:11">
      <c r="K8084" t="s">
        <v>9070</v>
      </c>
    </row>
    <row r="8085" spans="11:11">
      <c r="K8085" t="s">
        <v>9071</v>
      </c>
    </row>
    <row r="8086" spans="11:11">
      <c r="K8086" t="s">
        <v>9072</v>
      </c>
    </row>
    <row r="8087" spans="11:11">
      <c r="K8087" t="s">
        <v>9073</v>
      </c>
    </row>
    <row r="8088" spans="11:11">
      <c r="K8088" t="s">
        <v>9074</v>
      </c>
    </row>
    <row r="8089" spans="11:11">
      <c r="K8089" t="s">
        <v>9075</v>
      </c>
    </row>
    <row r="8090" spans="11:11">
      <c r="K8090" t="s">
        <v>9076</v>
      </c>
    </row>
    <row r="8091" spans="11:11">
      <c r="K8091" t="s">
        <v>9077</v>
      </c>
    </row>
    <row r="8092" spans="11:11">
      <c r="K8092" t="s">
        <v>9078</v>
      </c>
    </row>
    <row r="8093" spans="11:11">
      <c r="K8093" t="s">
        <v>9079</v>
      </c>
    </row>
    <row r="8094" spans="11:11">
      <c r="K8094" t="s">
        <v>9080</v>
      </c>
    </row>
    <row r="8095" spans="11:11">
      <c r="K8095" t="s">
        <v>9081</v>
      </c>
    </row>
    <row r="8096" spans="11:11">
      <c r="K8096" t="s">
        <v>9082</v>
      </c>
    </row>
    <row r="8097" spans="11:11">
      <c r="K8097" t="s">
        <v>9083</v>
      </c>
    </row>
    <row r="8098" spans="11:11">
      <c r="K8098" t="s">
        <v>9084</v>
      </c>
    </row>
    <row r="8099" spans="11:11">
      <c r="K8099" t="s">
        <v>9085</v>
      </c>
    </row>
    <row r="8100" spans="11:11">
      <c r="K8100" t="s">
        <v>9086</v>
      </c>
    </row>
    <row r="8101" spans="11:11">
      <c r="K8101" t="s">
        <v>9087</v>
      </c>
    </row>
    <row r="8102" spans="11:11">
      <c r="K8102" t="s">
        <v>9088</v>
      </c>
    </row>
    <row r="8103" spans="11:11">
      <c r="K8103" t="s">
        <v>9089</v>
      </c>
    </row>
    <row r="8104" spans="11:11">
      <c r="K8104" t="s">
        <v>9090</v>
      </c>
    </row>
    <row r="8105" spans="11:11">
      <c r="K8105" t="s">
        <v>9091</v>
      </c>
    </row>
    <row r="8106" spans="11:11">
      <c r="K8106" t="s">
        <v>9092</v>
      </c>
    </row>
    <row r="8107" spans="11:11">
      <c r="K8107" t="s">
        <v>9093</v>
      </c>
    </row>
    <row r="8108" spans="11:11">
      <c r="K8108" t="s">
        <v>9094</v>
      </c>
    </row>
    <row r="8109" spans="11:11">
      <c r="K8109" t="s">
        <v>9095</v>
      </c>
    </row>
    <row r="8110" spans="11:11">
      <c r="K8110" t="s">
        <v>9096</v>
      </c>
    </row>
    <row r="8111" spans="11:11">
      <c r="K8111" t="s">
        <v>9097</v>
      </c>
    </row>
    <row r="8112" spans="11:11">
      <c r="K8112" t="s">
        <v>9098</v>
      </c>
    </row>
    <row r="8113" spans="11:11">
      <c r="K8113" t="s">
        <v>9099</v>
      </c>
    </row>
    <row r="8114" spans="11:11">
      <c r="K8114" t="s">
        <v>9100</v>
      </c>
    </row>
    <row r="8115" spans="11:11">
      <c r="K8115" t="s">
        <v>9101</v>
      </c>
    </row>
    <row r="8116" spans="11:11">
      <c r="K8116" t="s">
        <v>9102</v>
      </c>
    </row>
    <row r="8117" spans="11:11">
      <c r="K8117" t="s">
        <v>9103</v>
      </c>
    </row>
    <row r="8118" spans="11:11">
      <c r="K8118" t="s">
        <v>9104</v>
      </c>
    </row>
    <row r="8119" spans="11:11">
      <c r="K8119" t="s">
        <v>9105</v>
      </c>
    </row>
    <row r="8120" spans="11:11">
      <c r="K8120" t="s">
        <v>9106</v>
      </c>
    </row>
    <row r="8121" spans="11:11">
      <c r="K8121" t="s">
        <v>9107</v>
      </c>
    </row>
    <row r="8122" spans="11:11">
      <c r="K8122" t="s">
        <v>9108</v>
      </c>
    </row>
    <row r="8123" spans="11:11">
      <c r="K8123" t="s">
        <v>9109</v>
      </c>
    </row>
    <row r="8124" spans="11:11">
      <c r="K8124" t="s">
        <v>9110</v>
      </c>
    </row>
    <row r="8125" spans="11:11">
      <c r="K8125" t="s">
        <v>9111</v>
      </c>
    </row>
    <row r="8126" spans="11:11">
      <c r="K8126" t="s">
        <v>9112</v>
      </c>
    </row>
    <row r="8127" spans="11:11">
      <c r="K8127" t="s">
        <v>9113</v>
      </c>
    </row>
    <row r="8128" spans="11:11">
      <c r="K8128" t="s">
        <v>9114</v>
      </c>
    </row>
    <row r="8129" spans="11:11">
      <c r="K8129" t="s">
        <v>9115</v>
      </c>
    </row>
    <row r="8130" spans="11:11">
      <c r="K8130" t="s">
        <v>9116</v>
      </c>
    </row>
    <row r="8131" spans="11:11">
      <c r="K8131" t="s">
        <v>9117</v>
      </c>
    </row>
    <row r="8132" spans="11:11">
      <c r="K8132" t="s">
        <v>9118</v>
      </c>
    </row>
    <row r="8133" spans="11:11">
      <c r="K8133" t="s">
        <v>9119</v>
      </c>
    </row>
    <row r="8134" spans="11:11">
      <c r="K8134" t="s">
        <v>9120</v>
      </c>
    </row>
    <row r="8135" spans="11:11">
      <c r="K8135" t="s">
        <v>9121</v>
      </c>
    </row>
    <row r="8136" spans="11:11">
      <c r="K8136" t="s">
        <v>9122</v>
      </c>
    </row>
    <row r="8137" spans="11:11">
      <c r="K8137" t="s">
        <v>9123</v>
      </c>
    </row>
    <row r="8138" spans="11:11">
      <c r="K8138" t="s">
        <v>9124</v>
      </c>
    </row>
    <row r="8139" spans="11:11">
      <c r="K8139" t="s">
        <v>9125</v>
      </c>
    </row>
    <row r="8140" spans="11:11">
      <c r="K8140" t="s">
        <v>9126</v>
      </c>
    </row>
    <row r="8141" spans="11:11">
      <c r="K8141" t="s">
        <v>9127</v>
      </c>
    </row>
    <row r="8142" spans="11:11">
      <c r="K8142" t="s">
        <v>9128</v>
      </c>
    </row>
    <row r="8143" spans="11:11">
      <c r="K8143" t="s">
        <v>9129</v>
      </c>
    </row>
    <row r="8144" spans="11:11">
      <c r="K8144" t="s">
        <v>9130</v>
      </c>
    </row>
    <row r="8145" spans="11:11">
      <c r="K8145" t="s">
        <v>9131</v>
      </c>
    </row>
    <row r="8146" spans="11:11">
      <c r="K8146" t="s">
        <v>9132</v>
      </c>
    </row>
    <row r="8147" spans="11:11">
      <c r="K8147" t="s">
        <v>9133</v>
      </c>
    </row>
    <row r="8148" spans="11:11">
      <c r="K8148" t="s">
        <v>9134</v>
      </c>
    </row>
    <row r="8149" spans="11:11">
      <c r="K8149" t="s">
        <v>9135</v>
      </c>
    </row>
    <row r="8150" spans="11:11">
      <c r="K8150" t="s">
        <v>9136</v>
      </c>
    </row>
    <row r="8151" spans="11:11">
      <c r="K8151" t="s">
        <v>9137</v>
      </c>
    </row>
    <row r="8152" spans="11:11">
      <c r="K8152" t="s">
        <v>9138</v>
      </c>
    </row>
    <row r="8153" spans="11:11">
      <c r="K8153" t="s">
        <v>9139</v>
      </c>
    </row>
    <row r="8154" spans="11:11">
      <c r="K8154" t="s">
        <v>9140</v>
      </c>
    </row>
    <row r="8155" spans="11:11">
      <c r="K8155" t="s">
        <v>9141</v>
      </c>
    </row>
    <row r="8156" spans="11:11">
      <c r="K8156" t="s">
        <v>9142</v>
      </c>
    </row>
    <row r="8157" spans="11:11">
      <c r="K8157" t="s">
        <v>9143</v>
      </c>
    </row>
    <row r="8158" spans="11:11">
      <c r="K8158" t="s">
        <v>9144</v>
      </c>
    </row>
    <row r="8159" spans="11:11">
      <c r="K8159" t="s">
        <v>9145</v>
      </c>
    </row>
    <row r="8160" spans="11:11">
      <c r="K8160" t="s">
        <v>9146</v>
      </c>
    </row>
    <row r="8161" spans="11:11">
      <c r="K8161" t="s">
        <v>9147</v>
      </c>
    </row>
    <row r="8162" spans="11:11">
      <c r="K8162" t="s">
        <v>9148</v>
      </c>
    </row>
    <row r="8163" spans="11:11">
      <c r="K8163" t="s">
        <v>9149</v>
      </c>
    </row>
    <row r="8164" spans="11:11">
      <c r="K8164" t="s">
        <v>9150</v>
      </c>
    </row>
    <row r="8165" spans="11:11">
      <c r="K8165" t="s">
        <v>9151</v>
      </c>
    </row>
    <row r="8166" spans="11:11">
      <c r="K8166" t="s">
        <v>9152</v>
      </c>
    </row>
    <row r="8167" spans="11:11">
      <c r="K8167" t="s">
        <v>9153</v>
      </c>
    </row>
    <row r="8168" spans="11:11">
      <c r="K8168" t="s">
        <v>9154</v>
      </c>
    </row>
    <row r="8169" spans="11:11">
      <c r="K8169" t="s">
        <v>9155</v>
      </c>
    </row>
    <row r="8170" spans="11:11">
      <c r="K8170" t="s">
        <v>9156</v>
      </c>
    </row>
    <row r="8171" spans="11:11">
      <c r="K8171" t="s">
        <v>9157</v>
      </c>
    </row>
    <row r="8172" spans="11:11">
      <c r="K8172" t="s">
        <v>9158</v>
      </c>
    </row>
    <row r="8173" spans="11:11">
      <c r="K8173" t="s">
        <v>9159</v>
      </c>
    </row>
    <row r="8174" spans="11:11">
      <c r="K8174" t="s">
        <v>9160</v>
      </c>
    </row>
    <row r="8175" spans="11:11">
      <c r="K8175" t="s">
        <v>9161</v>
      </c>
    </row>
    <row r="8176" spans="11:11">
      <c r="K8176" t="s">
        <v>9162</v>
      </c>
    </row>
    <row r="8177" spans="11:11">
      <c r="K8177" t="s">
        <v>9163</v>
      </c>
    </row>
    <row r="8178" spans="11:11">
      <c r="K8178" t="s">
        <v>9164</v>
      </c>
    </row>
    <row r="8179" spans="11:11">
      <c r="K8179" t="s">
        <v>9165</v>
      </c>
    </row>
    <row r="8180" spans="11:11">
      <c r="K8180" t="s">
        <v>9166</v>
      </c>
    </row>
    <row r="8181" spans="11:11">
      <c r="K8181" t="s">
        <v>9167</v>
      </c>
    </row>
    <row r="8182" spans="11:11">
      <c r="K8182" t="s">
        <v>9168</v>
      </c>
    </row>
    <row r="8183" spans="11:11">
      <c r="K8183" t="s">
        <v>9169</v>
      </c>
    </row>
    <row r="8184" spans="11:11">
      <c r="K8184" t="s">
        <v>9170</v>
      </c>
    </row>
    <row r="8185" spans="11:11">
      <c r="K8185" t="s">
        <v>9171</v>
      </c>
    </row>
    <row r="8186" spans="11:11">
      <c r="K8186" t="s">
        <v>9172</v>
      </c>
    </row>
    <row r="8187" spans="11:11">
      <c r="K8187" t="s">
        <v>9173</v>
      </c>
    </row>
    <row r="8188" spans="11:11">
      <c r="K8188" t="s">
        <v>9174</v>
      </c>
    </row>
    <row r="8189" spans="11:11">
      <c r="K8189" t="s">
        <v>9175</v>
      </c>
    </row>
    <row r="8190" spans="11:11">
      <c r="K8190" t="s">
        <v>9176</v>
      </c>
    </row>
    <row r="8191" spans="11:11">
      <c r="K8191" t="s">
        <v>9177</v>
      </c>
    </row>
    <row r="8192" spans="11:11">
      <c r="K8192" t="s">
        <v>9178</v>
      </c>
    </row>
    <row r="8193" spans="11:11">
      <c r="K8193" t="s">
        <v>9179</v>
      </c>
    </row>
    <row r="8194" spans="11:11">
      <c r="K8194" t="s">
        <v>9180</v>
      </c>
    </row>
    <row r="8195" spans="11:11">
      <c r="K8195" t="s">
        <v>9181</v>
      </c>
    </row>
    <row r="8196" spans="11:11">
      <c r="K8196" t="s">
        <v>9182</v>
      </c>
    </row>
    <row r="8197" spans="11:11">
      <c r="K8197" t="s">
        <v>9183</v>
      </c>
    </row>
    <row r="8198" spans="11:11">
      <c r="K8198" t="s">
        <v>9184</v>
      </c>
    </row>
    <row r="8199" spans="11:11">
      <c r="K8199" t="s">
        <v>9185</v>
      </c>
    </row>
    <row r="8200" spans="11:11">
      <c r="K8200" t="s">
        <v>9186</v>
      </c>
    </row>
    <row r="8201" spans="11:11">
      <c r="K8201" t="s">
        <v>9187</v>
      </c>
    </row>
    <row r="8202" spans="11:11">
      <c r="K8202" t="s">
        <v>9188</v>
      </c>
    </row>
    <row r="8203" spans="11:11">
      <c r="K8203" t="s">
        <v>9189</v>
      </c>
    </row>
    <row r="8204" spans="11:11">
      <c r="K8204" t="s">
        <v>9190</v>
      </c>
    </row>
    <row r="8205" spans="11:11">
      <c r="K8205" t="s">
        <v>9191</v>
      </c>
    </row>
    <row r="8206" spans="11:11">
      <c r="K8206" t="s">
        <v>9192</v>
      </c>
    </row>
    <row r="8207" spans="11:11">
      <c r="K8207" t="s">
        <v>9193</v>
      </c>
    </row>
    <row r="8208" spans="11:11">
      <c r="K8208" t="s">
        <v>9194</v>
      </c>
    </row>
    <row r="8209" spans="11:11">
      <c r="K8209" t="s">
        <v>9195</v>
      </c>
    </row>
    <row r="8210" spans="11:11">
      <c r="K8210" t="s">
        <v>9196</v>
      </c>
    </row>
    <row r="8211" spans="11:11">
      <c r="K8211" t="s">
        <v>9197</v>
      </c>
    </row>
    <row r="8212" spans="11:11">
      <c r="K8212" t="s">
        <v>9198</v>
      </c>
    </row>
    <row r="8213" spans="11:11">
      <c r="K8213" t="s">
        <v>9199</v>
      </c>
    </row>
    <row r="8214" spans="11:11">
      <c r="K8214" t="s">
        <v>9200</v>
      </c>
    </row>
    <row r="8215" spans="11:11">
      <c r="K8215" t="s">
        <v>9201</v>
      </c>
    </row>
    <row r="8216" spans="11:11">
      <c r="K8216" t="s">
        <v>9202</v>
      </c>
    </row>
    <row r="8217" spans="11:11">
      <c r="K8217" t="s">
        <v>9203</v>
      </c>
    </row>
    <row r="8218" spans="11:11">
      <c r="K8218" t="s">
        <v>9204</v>
      </c>
    </row>
    <row r="8219" spans="11:11">
      <c r="K8219" t="s">
        <v>9205</v>
      </c>
    </row>
    <row r="8220" spans="11:11">
      <c r="K8220" t="s">
        <v>9206</v>
      </c>
    </row>
    <row r="8221" spans="11:11">
      <c r="K8221" t="s">
        <v>9207</v>
      </c>
    </row>
    <row r="8222" spans="11:11">
      <c r="K8222" t="s">
        <v>9208</v>
      </c>
    </row>
    <row r="8223" spans="11:11">
      <c r="K8223" t="s">
        <v>9209</v>
      </c>
    </row>
    <row r="8224" spans="11:11">
      <c r="K8224" t="s">
        <v>9210</v>
      </c>
    </row>
    <row r="8225" spans="11:11">
      <c r="K8225" t="s">
        <v>9211</v>
      </c>
    </row>
    <row r="8226" spans="11:11">
      <c r="K8226" t="s">
        <v>9212</v>
      </c>
    </row>
    <row r="8227" spans="11:11">
      <c r="K8227" t="s">
        <v>17253</v>
      </c>
    </row>
    <row r="8228" spans="11:11">
      <c r="K8228" t="s">
        <v>17254</v>
      </c>
    </row>
    <row r="8229" spans="11:11">
      <c r="K8229" t="s">
        <v>9213</v>
      </c>
    </row>
    <row r="8230" spans="11:11">
      <c r="K8230" t="s">
        <v>9214</v>
      </c>
    </row>
    <row r="8231" spans="11:11">
      <c r="K8231" t="s">
        <v>9215</v>
      </c>
    </row>
    <row r="8232" spans="11:11">
      <c r="K8232" t="s">
        <v>9216</v>
      </c>
    </row>
    <row r="8233" spans="11:11">
      <c r="K8233" t="s">
        <v>9217</v>
      </c>
    </row>
    <row r="8234" spans="11:11">
      <c r="K8234" t="s">
        <v>9218</v>
      </c>
    </row>
    <row r="8235" spans="11:11">
      <c r="K8235" t="s">
        <v>9219</v>
      </c>
    </row>
    <row r="8236" spans="11:11">
      <c r="K8236" t="s">
        <v>9220</v>
      </c>
    </row>
    <row r="8237" spans="11:11">
      <c r="K8237" t="s">
        <v>9221</v>
      </c>
    </row>
    <row r="8238" spans="11:11">
      <c r="K8238" t="s">
        <v>9222</v>
      </c>
    </row>
    <row r="8239" spans="11:11">
      <c r="K8239" t="s">
        <v>9223</v>
      </c>
    </row>
    <row r="8240" spans="11:11">
      <c r="K8240" t="s">
        <v>9224</v>
      </c>
    </row>
    <row r="8241" spans="11:11">
      <c r="K8241" t="s">
        <v>9225</v>
      </c>
    </row>
    <row r="8242" spans="11:11">
      <c r="K8242" t="s">
        <v>9226</v>
      </c>
    </row>
    <row r="8243" spans="11:11">
      <c r="K8243" t="s">
        <v>9227</v>
      </c>
    </row>
    <row r="8244" spans="11:11">
      <c r="K8244" t="s">
        <v>9228</v>
      </c>
    </row>
    <row r="8245" spans="11:11">
      <c r="K8245" t="s">
        <v>9229</v>
      </c>
    </row>
    <row r="8246" spans="11:11">
      <c r="K8246" t="s">
        <v>9230</v>
      </c>
    </row>
    <row r="8247" spans="11:11">
      <c r="K8247" t="s">
        <v>9231</v>
      </c>
    </row>
    <row r="8248" spans="11:11">
      <c r="K8248" t="s">
        <v>9232</v>
      </c>
    </row>
    <row r="8249" spans="11:11">
      <c r="K8249" t="s">
        <v>9233</v>
      </c>
    </row>
    <row r="8250" spans="11:11">
      <c r="K8250" t="s">
        <v>9234</v>
      </c>
    </row>
    <row r="8251" spans="11:11">
      <c r="K8251" t="s">
        <v>9235</v>
      </c>
    </row>
    <row r="8252" spans="11:11">
      <c r="K8252" t="s">
        <v>9236</v>
      </c>
    </row>
    <row r="8253" spans="11:11">
      <c r="K8253" t="s">
        <v>9237</v>
      </c>
    </row>
    <row r="8254" spans="11:11">
      <c r="K8254" t="s">
        <v>9238</v>
      </c>
    </row>
    <row r="8255" spans="11:11">
      <c r="K8255" t="s">
        <v>9239</v>
      </c>
    </row>
    <row r="8256" spans="11:11">
      <c r="K8256" t="s">
        <v>9240</v>
      </c>
    </row>
    <row r="8257" spans="11:11">
      <c r="K8257" t="s">
        <v>17255</v>
      </c>
    </row>
    <row r="8258" spans="11:11">
      <c r="K8258" t="s">
        <v>17256</v>
      </c>
    </row>
    <row r="8259" spans="11:11">
      <c r="K8259" t="s">
        <v>9241</v>
      </c>
    </row>
    <row r="8260" spans="11:11">
      <c r="K8260" t="s">
        <v>9242</v>
      </c>
    </row>
    <row r="8261" spans="11:11">
      <c r="K8261" t="s">
        <v>9243</v>
      </c>
    </row>
    <row r="8262" spans="11:11">
      <c r="K8262" t="s">
        <v>9244</v>
      </c>
    </row>
    <row r="8263" spans="11:11">
      <c r="K8263" t="s">
        <v>9245</v>
      </c>
    </row>
    <row r="8264" spans="11:11">
      <c r="K8264" t="s">
        <v>9246</v>
      </c>
    </row>
    <row r="8265" spans="11:11">
      <c r="K8265" t="s">
        <v>9247</v>
      </c>
    </row>
    <row r="8266" spans="11:11">
      <c r="K8266" t="s">
        <v>9248</v>
      </c>
    </row>
    <row r="8267" spans="11:11">
      <c r="K8267" t="s">
        <v>9249</v>
      </c>
    </row>
    <row r="8268" spans="11:11">
      <c r="K8268" t="s">
        <v>9250</v>
      </c>
    </row>
    <row r="8269" spans="11:11">
      <c r="K8269" t="s">
        <v>9251</v>
      </c>
    </row>
    <row r="8270" spans="11:11">
      <c r="K8270" t="s">
        <v>9252</v>
      </c>
    </row>
    <row r="8271" spans="11:11">
      <c r="K8271" t="s">
        <v>9253</v>
      </c>
    </row>
    <row r="8272" spans="11:11">
      <c r="K8272" t="s">
        <v>9254</v>
      </c>
    </row>
    <row r="8273" spans="11:11">
      <c r="K8273" t="s">
        <v>9255</v>
      </c>
    </row>
    <row r="8274" spans="11:11">
      <c r="K8274" t="s">
        <v>9256</v>
      </c>
    </row>
    <row r="8275" spans="11:11">
      <c r="K8275" t="s">
        <v>9257</v>
      </c>
    </row>
    <row r="8276" spans="11:11">
      <c r="K8276" t="s">
        <v>9258</v>
      </c>
    </row>
    <row r="8277" spans="11:11">
      <c r="K8277" t="s">
        <v>9259</v>
      </c>
    </row>
    <row r="8278" spans="11:11">
      <c r="K8278" t="s">
        <v>9260</v>
      </c>
    </row>
    <row r="8279" spans="11:11">
      <c r="K8279" t="s">
        <v>9261</v>
      </c>
    </row>
    <row r="8280" spans="11:11">
      <c r="K8280" t="s">
        <v>9262</v>
      </c>
    </row>
    <row r="8281" spans="11:11">
      <c r="K8281" t="s">
        <v>9263</v>
      </c>
    </row>
    <row r="8282" spans="11:11">
      <c r="K8282" t="s">
        <v>9264</v>
      </c>
    </row>
    <row r="8283" spans="11:11">
      <c r="K8283" t="s">
        <v>9265</v>
      </c>
    </row>
    <row r="8284" spans="11:11">
      <c r="K8284" t="s">
        <v>9266</v>
      </c>
    </row>
    <row r="8285" spans="11:11">
      <c r="K8285" t="s">
        <v>9267</v>
      </c>
    </row>
    <row r="8286" spans="11:11">
      <c r="K8286" t="s">
        <v>9268</v>
      </c>
    </row>
    <row r="8287" spans="11:11">
      <c r="K8287" t="s">
        <v>9269</v>
      </c>
    </row>
    <row r="8288" spans="11:11">
      <c r="K8288" t="s">
        <v>9270</v>
      </c>
    </row>
    <row r="8289" spans="11:11">
      <c r="K8289" t="s">
        <v>9271</v>
      </c>
    </row>
    <row r="8290" spans="11:11">
      <c r="K8290" t="s">
        <v>9272</v>
      </c>
    </row>
    <row r="8291" spans="11:11">
      <c r="K8291" t="s">
        <v>9273</v>
      </c>
    </row>
    <row r="8292" spans="11:11">
      <c r="K8292" t="s">
        <v>9274</v>
      </c>
    </row>
    <row r="8293" spans="11:11">
      <c r="K8293" t="s">
        <v>9275</v>
      </c>
    </row>
    <row r="8294" spans="11:11">
      <c r="K8294" t="s">
        <v>9276</v>
      </c>
    </row>
    <row r="8295" spans="11:11">
      <c r="K8295" t="s">
        <v>9277</v>
      </c>
    </row>
    <row r="8296" spans="11:11">
      <c r="K8296" t="s">
        <v>9278</v>
      </c>
    </row>
    <row r="8297" spans="11:11">
      <c r="K8297" t="s">
        <v>9279</v>
      </c>
    </row>
    <row r="8298" spans="11:11">
      <c r="K8298" t="s">
        <v>9280</v>
      </c>
    </row>
    <row r="8299" spans="11:11">
      <c r="K8299" t="s">
        <v>9281</v>
      </c>
    </row>
    <row r="8300" spans="11:11">
      <c r="K8300" t="s">
        <v>9282</v>
      </c>
    </row>
    <row r="8301" spans="11:11">
      <c r="K8301" t="s">
        <v>9283</v>
      </c>
    </row>
    <row r="8302" spans="11:11">
      <c r="K8302" t="s">
        <v>9284</v>
      </c>
    </row>
    <row r="8303" spans="11:11">
      <c r="K8303" t="s">
        <v>17257</v>
      </c>
    </row>
    <row r="8304" spans="11:11">
      <c r="K8304" t="s">
        <v>17258</v>
      </c>
    </row>
    <row r="8305" spans="11:11">
      <c r="K8305" t="s">
        <v>9285</v>
      </c>
    </row>
    <row r="8306" spans="11:11">
      <c r="K8306" t="s">
        <v>9286</v>
      </c>
    </row>
    <row r="8307" spans="11:11">
      <c r="K8307" t="s">
        <v>9287</v>
      </c>
    </row>
    <row r="8308" spans="11:11">
      <c r="K8308" t="s">
        <v>9288</v>
      </c>
    </row>
    <row r="8309" spans="11:11">
      <c r="K8309" t="s">
        <v>9289</v>
      </c>
    </row>
    <row r="8310" spans="11:11">
      <c r="K8310" t="s">
        <v>9290</v>
      </c>
    </row>
    <row r="8311" spans="11:11">
      <c r="K8311" t="s">
        <v>9291</v>
      </c>
    </row>
    <row r="8312" spans="11:11">
      <c r="K8312" t="s">
        <v>9292</v>
      </c>
    </row>
    <row r="8313" spans="11:11">
      <c r="K8313" t="s">
        <v>9293</v>
      </c>
    </row>
    <row r="8314" spans="11:11">
      <c r="K8314" t="s">
        <v>9294</v>
      </c>
    </row>
    <row r="8315" spans="11:11">
      <c r="K8315" t="s">
        <v>9295</v>
      </c>
    </row>
    <row r="8316" spans="11:11">
      <c r="K8316" t="s">
        <v>9296</v>
      </c>
    </row>
    <row r="8317" spans="11:11">
      <c r="K8317" t="s">
        <v>9297</v>
      </c>
    </row>
    <row r="8318" spans="11:11">
      <c r="K8318" t="s">
        <v>9298</v>
      </c>
    </row>
    <row r="8319" spans="11:11">
      <c r="K8319" t="s">
        <v>9299</v>
      </c>
    </row>
    <row r="8320" spans="11:11">
      <c r="K8320" t="s">
        <v>9300</v>
      </c>
    </row>
    <row r="8321" spans="11:11">
      <c r="K8321" t="s">
        <v>9301</v>
      </c>
    </row>
    <row r="8322" spans="11:11">
      <c r="K8322" t="s">
        <v>9302</v>
      </c>
    </row>
    <row r="8323" spans="11:11">
      <c r="K8323" t="s">
        <v>9303</v>
      </c>
    </row>
    <row r="8324" spans="11:11">
      <c r="K8324" t="s">
        <v>9304</v>
      </c>
    </row>
    <row r="8325" spans="11:11">
      <c r="K8325" t="s">
        <v>9305</v>
      </c>
    </row>
    <row r="8326" spans="11:11">
      <c r="K8326" t="s">
        <v>9306</v>
      </c>
    </row>
    <row r="8327" spans="11:11">
      <c r="K8327" t="s">
        <v>9307</v>
      </c>
    </row>
    <row r="8328" spans="11:11">
      <c r="K8328" t="s">
        <v>9308</v>
      </c>
    </row>
    <row r="8329" spans="11:11">
      <c r="K8329" t="s">
        <v>9309</v>
      </c>
    </row>
    <row r="8330" spans="11:11">
      <c r="K8330" t="s">
        <v>9310</v>
      </c>
    </row>
    <row r="8331" spans="11:11">
      <c r="K8331" t="s">
        <v>17259</v>
      </c>
    </row>
    <row r="8332" spans="11:11">
      <c r="K8332" t="s">
        <v>17260</v>
      </c>
    </row>
    <row r="8333" spans="11:11">
      <c r="K8333" t="s">
        <v>9311</v>
      </c>
    </row>
    <row r="8334" spans="11:11">
      <c r="K8334" t="s">
        <v>9312</v>
      </c>
    </row>
    <row r="8335" spans="11:11">
      <c r="K8335" t="s">
        <v>9313</v>
      </c>
    </row>
    <row r="8336" spans="11:11">
      <c r="K8336" t="s">
        <v>9314</v>
      </c>
    </row>
    <row r="8337" spans="11:11">
      <c r="K8337" t="s">
        <v>9315</v>
      </c>
    </row>
    <row r="8338" spans="11:11">
      <c r="K8338" t="s">
        <v>9316</v>
      </c>
    </row>
    <row r="8339" spans="11:11">
      <c r="K8339" t="s">
        <v>9317</v>
      </c>
    </row>
    <row r="8340" spans="11:11">
      <c r="K8340" t="s">
        <v>9318</v>
      </c>
    </row>
    <row r="8341" spans="11:11">
      <c r="K8341" t="s">
        <v>9319</v>
      </c>
    </row>
    <row r="8342" spans="11:11">
      <c r="K8342" t="s">
        <v>9320</v>
      </c>
    </row>
    <row r="8343" spans="11:11">
      <c r="K8343" t="s">
        <v>9321</v>
      </c>
    </row>
    <row r="8344" spans="11:11">
      <c r="K8344" t="s">
        <v>9322</v>
      </c>
    </row>
    <row r="8345" spans="11:11">
      <c r="K8345" t="s">
        <v>9323</v>
      </c>
    </row>
    <row r="8346" spans="11:11">
      <c r="K8346" t="s">
        <v>9324</v>
      </c>
    </row>
    <row r="8347" spans="11:11">
      <c r="K8347" t="s">
        <v>9325</v>
      </c>
    </row>
    <row r="8348" spans="11:11">
      <c r="K8348" t="s">
        <v>9326</v>
      </c>
    </row>
    <row r="8349" spans="11:11">
      <c r="K8349" t="s">
        <v>9327</v>
      </c>
    </row>
    <row r="8350" spans="11:11">
      <c r="K8350" t="s">
        <v>9328</v>
      </c>
    </row>
    <row r="8351" spans="11:11">
      <c r="K8351" t="s">
        <v>9329</v>
      </c>
    </row>
    <row r="8352" spans="11:11">
      <c r="K8352" t="s">
        <v>9330</v>
      </c>
    </row>
    <row r="8353" spans="11:11">
      <c r="K8353" t="s">
        <v>9331</v>
      </c>
    </row>
    <row r="8354" spans="11:11">
      <c r="K8354" t="s">
        <v>9332</v>
      </c>
    </row>
    <row r="8355" spans="11:11">
      <c r="K8355" t="s">
        <v>17261</v>
      </c>
    </row>
    <row r="8356" spans="11:11">
      <c r="K8356" t="s">
        <v>17262</v>
      </c>
    </row>
    <row r="8357" spans="11:11">
      <c r="K8357" t="s">
        <v>9333</v>
      </c>
    </row>
    <row r="8358" spans="11:11">
      <c r="K8358" t="s">
        <v>9334</v>
      </c>
    </row>
    <row r="8359" spans="11:11">
      <c r="K8359" t="s">
        <v>9335</v>
      </c>
    </row>
    <row r="8360" spans="11:11">
      <c r="K8360" t="s">
        <v>9336</v>
      </c>
    </row>
    <row r="8361" spans="11:11">
      <c r="K8361" t="s">
        <v>9337</v>
      </c>
    </row>
    <row r="8362" spans="11:11">
      <c r="K8362" t="s">
        <v>9338</v>
      </c>
    </row>
    <row r="8363" spans="11:11">
      <c r="K8363" t="s">
        <v>9339</v>
      </c>
    </row>
    <row r="8364" spans="11:11">
      <c r="K8364" t="s">
        <v>9340</v>
      </c>
    </row>
    <row r="8365" spans="11:11">
      <c r="K8365" t="s">
        <v>9341</v>
      </c>
    </row>
    <row r="8366" spans="11:11">
      <c r="K8366" t="s">
        <v>9342</v>
      </c>
    </row>
    <row r="8367" spans="11:11">
      <c r="K8367" t="s">
        <v>9343</v>
      </c>
    </row>
    <row r="8368" spans="11:11">
      <c r="K8368" t="s">
        <v>9344</v>
      </c>
    </row>
    <row r="8369" spans="11:11">
      <c r="K8369" t="s">
        <v>9345</v>
      </c>
    </row>
    <row r="8370" spans="11:11">
      <c r="K8370" t="s">
        <v>9346</v>
      </c>
    </row>
    <row r="8371" spans="11:11">
      <c r="K8371" t="s">
        <v>9347</v>
      </c>
    </row>
    <row r="8372" spans="11:11">
      <c r="K8372" t="s">
        <v>9348</v>
      </c>
    </row>
    <row r="8373" spans="11:11">
      <c r="K8373" t="s">
        <v>9349</v>
      </c>
    </row>
    <row r="8374" spans="11:11">
      <c r="K8374" t="s">
        <v>9350</v>
      </c>
    </row>
    <row r="8375" spans="11:11">
      <c r="K8375" t="s">
        <v>9351</v>
      </c>
    </row>
    <row r="8376" spans="11:11">
      <c r="K8376" t="s">
        <v>9352</v>
      </c>
    </row>
    <row r="8377" spans="11:11">
      <c r="K8377" t="s">
        <v>9353</v>
      </c>
    </row>
    <row r="8378" spans="11:11">
      <c r="K8378" t="s">
        <v>9354</v>
      </c>
    </row>
    <row r="8379" spans="11:11">
      <c r="K8379" t="s">
        <v>9355</v>
      </c>
    </row>
    <row r="8380" spans="11:11">
      <c r="K8380" t="s">
        <v>9356</v>
      </c>
    </row>
    <row r="8381" spans="11:11">
      <c r="K8381" t="s">
        <v>9357</v>
      </c>
    </row>
    <row r="8382" spans="11:11">
      <c r="K8382" t="s">
        <v>9358</v>
      </c>
    </row>
    <row r="8383" spans="11:11">
      <c r="K8383" t="s">
        <v>9359</v>
      </c>
    </row>
    <row r="8384" spans="11:11">
      <c r="K8384" t="s">
        <v>9360</v>
      </c>
    </row>
    <row r="8385" spans="11:11">
      <c r="K8385" t="s">
        <v>9361</v>
      </c>
    </row>
    <row r="8386" spans="11:11">
      <c r="K8386" t="s">
        <v>9362</v>
      </c>
    </row>
    <row r="8387" spans="11:11">
      <c r="K8387" t="s">
        <v>9363</v>
      </c>
    </row>
    <row r="8388" spans="11:11">
      <c r="K8388" t="s">
        <v>9364</v>
      </c>
    </row>
    <row r="8389" spans="11:11">
      <c r="K8389" t="s">
        <v>9365</v>
      </c>
    </row>
    <row r="8390" spans="11:11">
      <c r="K8390" t="s">
        <v>9366</v>
      </c>
    </row>
    <row r="8391" spans="11:11">
      <c r="K8391" t="s">
        <v>9367</v>
      </c>
    </row>
    <row r="8392" spans="11:11">
      <c r="K8392" t="s">
        <v>9368</v>
      </c>
    </row>
    <row r="8393" spans="11:11">
      <c r="K8393" t="s">
        <v>9369</v>
      </c>
    </row>
    <row r="8394" spans="11:11">
      <c r="K8394" t="s">
        <v>9370</v>
      </c>
    </row>
    <row r="8395" spans="11:11">
      <c r="K8395" t="s">
        <v>9371</v>
      </c>
    </row>
    <row r="8396" spans="11:11">
      <c r="K8396" t="s">
        <v>9372</v>
      </c>
    </row>
    <row r="8397" spans="11:11">
      <c r="K8397" t="s">
        <v>9373</v>
      </c>
    </row>
    <row r="8398" spans="11:11">
      <c r="K8398" t="s">
        <v>9374</v>
      </c>
    </row>
    <row r="8399" spans="11:11">
      <c r="K8399" t="s">
        <v>9375</v>
      </c>
    </row>
    <row r="8400" spans="11:11">
      <c r="K8400" t="s">
        <v>9376</v>
      </c>
    </row>
    <row r="8401" spans="11:11">
      <c r="K8401" t="s">
        <v>9377</v>
      </c>
    </row>
    <row r="8402" spans="11:11">
      <c r="K8402" t="s">
        <v>9378</v>
      </c>
    </row>
    <row r="8403" spans="11:11">
      <c r="K8403" t="s">
        <v>9379</v>
      </c>
    </row>
    <row r="8404" spans="11:11">
      <c r="K8404" t="s">
        <v>9380</v>
      </c>
    </row>
    <row r="8405" spans="11:11">
      <c r="K8405" t="s">
        <v>9381</v>
      </c>
    </row>
    <row r="8406" spans="11:11">
      <c r="K8406" t="s">
        <v>9382</v>
      </c>
    </row>
    <row r="8407" spans="11:11">
      <c r="K8407" t="s">
        <v>9383</v>
      </c>
    </row>
    <row r="8408" spans="11:11">
      <c r="K8408" t="s">
        <v>9384</v>
      </c>
    </row>
    <row r="8409" spans="11:11">
      <c r="K8409" t="s">
        <v>9385</v>
      </c>
    </row>
    <row r="8410" spans="11:11">
      <c r="K8410" t="s">
        <v>9386</v>
      </c>
    </row>
    <row r="8411" spans="11:11">
      <c r="K8411" t="s">
        <v>9387</v>
      </c>
    </row>
    <row r="8412" spans="11:11">
      <c r="K8412" t="s">
        <v>9388</v>
      </c>
    </row>
    <row r="8413" spans="11:11">
      <c r="K8413" t="s">
        <v>9389</v>
      </c>
    </row>
    <row r="8414" spans="11:11">
      <c r="K8414" t="s">
        <v>9390</v>
      </c>
    </row>
    <row r="8415" spans="11:11">
      <c r="K8415" t="s">
        <v>9391</v>
      </c>
    </row>
    <row r="8416" spans="11:11">
      <c r="K8416" t="s">
        <v>9392</v>
      </c>
    </row>
    <row r="8417" spans="11:11">
      <c r="K8417" t="s">
        <v>9393</v>
      </c>
    </row>
    <row r="8418" spans="11:11">
      <c r="K8418" t="s">
        <v>9394</v>
      </c>
    </row>
    <row r="8419" spans="11:11">
      <c r="K8419" t="s">
        <v>9395</v>
      </c>
    </row>
    <row r="8420" spans="11:11">
      <c r="K8420" t="s">
        <v>9396</v>
      </c>
    </row>
    <row r="8421" spans="11:11">
      <c r="K8421" t="s">
        <v>9397</v>
      </c>
    </row>
    <row r="8422" spans="11:11">
      <c r="K8422" t="s">
        <v>9398</v>
      </c>
    </row>
    <row r="8423" spans="11:11">
      <c r="K8423" t="s">
        <v>9399</v>
      </c>
    </row>
    <row r="8424" spans="11:11">
      <c r="K8424" t="s">
        <v>9400</v>
      </c>
    </row>
    <row r="8425" spans="11:11">
      <c r="K8425" t="s">
        <v>9401</v>
      </c>
    </row>
    <row r="8426" spans="11:11">
      <c r="K8426" t="s">
        <v>9402</v>
      </c>
    </row>
    <row r="8427" spans="11:11">
      <c r="K8427" t="s">
        <v>9403</v>
      </c>
    </row>
    <row r="8428" spans="11:11">
      <c r="K8428" t="s">
        <v>9404</v>
      </c>
    </row>
    <row r="8429" spans="11:11">
      <c r="K8429" t="s">
        <v>9405</v>
      </c>
    </row>
    <row r="8430" spans="11:11">
      <c r="K8430" t="s">
        <v>9406</v>
      </c>
    </row>
    <row r="8431" spans="11:11">
      <c r="K8431" t="s">
        <v>9407</v>
      </c>
    </row>
    <row r="8432" spans="11:11">
      <c r="K8432" t="s">
        <v>9408</v>
      </c>
    </row>
    <row r="8433" spans="11:11">
      <c r="K8433" t="s">
        <v>9409</v>
      </c>
    </row>
    <row r="8434" spans="11:11">
      <c r="K8434" t="s">
        <v>9410</v>
      </c>
    </row>
    <row r="8435" spans="11:11">
      <c r="K8435" t="s">
        <v>9411</v>
      </c>
    </row>
    <row r="8436" spans="11:11">
      <c r="K8436" t="s">
        <v>9412</v>
      </c>
    </row>
    <row r="8437" spans="11:11">
      <c r="K8437" t="s">
        <v>9413</v>
      </c>
    </row>
    <row r="8438" spans="11:11">
      <c r="K8438" t="s">
        <v>9414</v>
      </c>
    </row>
    <row r="8439" spans="11:11">
      <c r="K8439" t="s">
        <v>9415</v>
      </c>
    </row>
    <row r="8440" spans="11:11">
      <c r="K8440" t="s">
        <v>9416</v>
      </c>
    </row>
    <row r="8441" spans="11:11">
      <c r="K8441" t="s">
        <v>9417</v>
      </c>
    </row>
    <row r="8442" spans="11:11">
      <c r="K8442" t="s">
        <v>9418</v>
      </c>
    </row>
    <row r="8443" spans="11:11">
      <c r="K8443" t="s">
        <v>9419</v>
      </c>
    </row>
    <row r="8444" spans="11:11">
      <c r="K8444" t="s">
        <v>9420</v>
      </c>
    </row>
    <row r="8445" spans="11:11">
      <c r="K8445" t="s">
        <v>9421</v>
      </c>
    </row>
    <row r="8446" spans="11:11">
      <c r="K8446" t="s">
        <v>9422</v>
      </c>
    </row>
    <row r="8447" spans="11:11">
      <c r="K8447" t="s">
        <v>9423</v>
      </c>
    </row>
    <row r="8448" spans="11:11">
      <c r="K8448" t="s">
        <v>9424</v>
      </c>
    </row>
    <row r="8449" spans="11:11">
      <c r="K8449" t="s">
        <v>9425</v>
      </c>
    </row>
    <row r="8450" spans="11:11">
      <c r="K8450" t="s">
        <v>9426</v>
      </c>
    </row>
    <row r="8451" spans="11:11">
      <c r="K8451" t="s">
        <v>9427</v>
      </c>
    </row>
    <row r="8452" spans="11:11">
      <c r="K8452" t="s">
        <v>9428</v>
      </c>
    </row>
    <row r="8453" spans="11:11">
      <c r="K8453" t="s">
        <v>9429</v>
      </c>
    </row>
    <row r="8454" spans="11:11">
      <c r="K8454" t="s">
        <v>9430</v>
      </c>
    </row>
    <row r="8455" spans="11:11">
      <c r="K8455" t="s">
        <v>9431</v>
      </c>
    </row>
    <row r="8456" spans="11:11">
      <c r="K8456" t="s">
        <v>9432</v>
      </c>
    </row>
    <row r="8457" spans="11:11">
      <c r="K8457" t="s">
        <v>9433</v>
      </c>
    </row>
    <row r="8458" spans="11:11">
      <c r="K8458" t="s">
        <v>9434</v>
      </c>
    </row>
    <row r="8459" spans="11:11">
      <c r="K8459" t="s">
        <v>9435</v>
      </c>
    </row>
    <row r="8460" spans="11:11">
      <c r="K8460" t="s">
        <v>9436</v>
      </c>
    </row>
    <row r="8461" spans="11:11">
      <c r="K8461" t="s">
        <v>9437</v>
      </c>
    </row>
    <row r="8462" spans="11:11">
      <c r="K8462" t="s">
        <v>9438</v>
      </c>
    </row>
    <row r="8463" spans="11:11">
      <c r="K8463" t="s">
        <v>9439</v>
      </c>
    </row>
    <row r="8464" spans="11:11">
      <c r="K8464" t="s">
        <v>9440</v>
      </c>
    </row>
    <row r="8465" spans="11:11">
      <c r="K8465" t="s">
        <v>9441</v>
      </c>
    </row>
    <row r="8466" spans="11:11">
      <c r="K8466" t="s">
        <v>9442</v>
      </c>
    </row>
    <row r="8467" spans="11:11">
      <c r="K8467" t="s">
        <v>9443</v>
      </c>
    </row>
    <row r="8468" spans="11:11">
      <c r="K8468" t="s">
        <v>9444</v>
      </c>
    </row>
    <row r="8469" spans="11:11">
      <c r="K8469" t="s">
        <v>9445</v>
      </c>
    </row>
    <row r="8470" spans="11:11">
      <c r="K8470" t="s">
        <v>9446</v>
      </c>
    </row>
    <row r="8471" spans="11:11">
      <c r="K8471" t="s">
        <v>9447</v>
      </c>
    </row>
    <row r="8472" spans="11:11">
      <c r="K8472" t="s">
        <v>9448</v>
      </c>
    </row>
    <row r="8473" spans="11:11">
      <c r="K8473" t="s">
        <v>9449</v>
      </c>
    </row>
    <row r="8474" spans="11:11">
      <c r="K8474" t="s">
        <v>9450</v>
      </c>
    </row>
    <row r="8475" spans="11:11">
      <c r="K8475" t="s">
        <v>9451</v>
      </c>
    </row>
    <row r="8476" spans="11:11">
      <c r="K8476" t="s">
        <v>9452</v>
      </c>
    </row>
    <row r="8477" spans="11:11">
      <c r="K8477" t="s">
        <v>9453</v>
      </c>
    </row>
    <row r="8478" spans="11:11">
      <c r="K8478" t="s">
        <v>9454</v>
      </c>
    </row>
    <row r="8479" spans="11:11">
      <c r="K8479" t="s">
        <v>9455</v>
      </c>
    </row>
    <row r="8480" spans="11:11">
      <c r="K8480" t="s">
        <v>9456</v>
      </c>
    </row>
    <row r="8481" spans="11:11">
      <c r="K8481" t="s">
        <v>9457</v>
      </c>
    </row>
    <row r="8482" spans="11:11">
      <c r="K8482" t="s">
        <v>9458</v>
      </c>
    </row>
    <row r="8483" spans="11:11">
      <c r="K8483" t="s">
        <v>9459</v>
      </c>
    </row>
    <row r="8484" spans="11:11">
      <c r="K8484" t="s">
        <v>9460</v>
      </c>
    </row>
    <row r="8485" spans="11:11">
      <c r="K8485" t="s">
        <v>9461</v>
      </c>
    </row>
    <row r="8486" spans="11:11">
      <c r="K8486" t="s">
        <v>9462</v>
      </c>
    </row>
    <row r="8487" spans="11:11">
      <c r="K8487" t="s">
        <v>9463</v>
      </c>
    </row>
    <row r="8488" spans="11:11">
      <c r="K8488" t="s">
        <v>9464</v>
      </c>
    </row>
    <row r="8489" spans="11:11">
      <c r="K8489" t="s">
        <v>9465</v>
      </c>
    </row>
    <row r="8490" spans="11:11">
      <c r="K8490" t="s">
        <v>9466</v>
      </c>
    </row>
    <row r="8491" spans="11:11">
      <c r="K8491" t="s">
        <v>9467</v>
      </c>
    </row>
    <row r="8492" spans="11:11">
      <c r="K8492" t="s">
        <v>9468</v>
      </c>
    </row>
    <row r="8493" spans="11:11">
      <c r="K8493" t="s">
        <v>9469</v>
      </c>
    </row>
    <row r="8494" spans="11:11">
      <c r="K8494" t="s">
        <v>9470</v>
      </c>
    </row>
    <row r="8495" spans="11:11">
      <c r="K8495" t="s">
        <v>9471</v>
      </c>
    </row>
    <row r="8496" spans="11:11">
      <c r="K8496" t="s">
        <v>9472</v>
      </c>
    </row>
    <row r="8497" spans="11:11">
      <c r="K8497" t="s">
        <v>9473</v>
      </c>
    </row>
    <row r="8498" spans="11:11">
      <c r="K8498" t="s">
        <v>9474</v>
      </c>
    </row>
    <row r="8499" spans="11:11">
      <c r="K8499" t="s">
        <v>9475</v>
      </c>
    </row>
    <row r="8500" spans="11:11">
      <c r="K8500" t="s">
        <v>9476</v>
      </c>
    </row>
    <row r="8501" spans="11:11">
      <c r="K8501" t="s">
        <v>9477</v>
      </c>
    </row>
    <row r="8502" spans="11:11">
      <c r="K8502" t="s">
        <v>9478</v>
      </c>
    </row>
    <row r="8503" spans="11:11">
      <c r="K8503" t="s">
        <v>9479</v>
      </c>
    </row>
    <row r="8504" spans="11:11">
      <c r="K8504" t="s">
        <v>9480</v>
      </c>
    </row>
    <row r="8505" spans="11:11">
      <c r="K8505" t="s">
        <v>9481</v>
      </c>
    </row>
    <row r="8506" spans="11:11">
      <c r="K8506" t="s">
        <v>9482</v>
      </c>
    </row>
    <row r="8507" spans="11:11">
      <c r="K8507" t="s">
        <v>9483</v>
      </c>
    </row>
    <row r="8508" spans="11:11">
      <c r="K8508" t="s">
        <v>9484</v>
      </c>
    </row>
    <row r="8509" spans="11:11">
      <c r="K8509" t="s">
        <v>9485</v>
      </c>
    </row>
    <row r="8510" spans="11:11">
      <c r="K8510" t="s">
        <v>9486</v>
      </c>
    </row>
    <row r="8511" spans="11:11">
      <c r="K8511" t="s">
        <v>9487</v>
      </c>
    </row>
    <row r="8512" spans="11:11">
      <c r="K8512" t="s">
        <v>9488</v>
      </c>
    </row>
    <row r="8513" spans="11:11">
      <c r="K8513" t="s">
        <v>9489</v>
      </c>
    </row>
    <row r="8514" spans="11:11">
      <c r="K8514" t="s">
        <v>9490</v>
      </c>
    </row>
    <row r="8515" spans="11:11">
      <c r="K8515" t="s">
        <v>9491</v>
      </c>
    </row>
    <row r="8516" spans="11:11">
      <c r="K8516" t="s">
        <v>9492</v>
      </c>
    </row>
    <row r="8517" spans="11:11">
      <c r="K8517" t="s">
        <v>9493</v>
      </c>
    </row>
    <row r="8518" spans="11:11">
      <c r="K8518" t="s">
        <v>9494</v>
      </c>
    </row>
    <row r="8519" spans="11:11">
      <c r="K8519" t="s">
        <v>9495</v>
      </c>
    </row>
    <row r="8520" spans="11:11">
      <c r="K8520" t="s">
        <v>9496</v>
      </c>
    </row>
    <row r="8521" spans="11:11">
      <c r="K8521" t="s">
        <v>9497</v>
      </c>
    </row>
    <row r="8522" spans="11:11">
      <c r="K8522" t="s">
        <v>9498</v>
      </c>
    </row>
    <row r="8523" spans="11:11">
      <c r="K8523" t="s">
        <v>9499</v>
      </c>
    </row>
    <row r="8524" spans="11:11">
      <c r="K8524" t="s">
        <v>9500</v>
      </c>
    </row>
    <row r="8525" spans="11:11">
      <c r="K8525" t="s">
        <v>9501</v>
      </c>
    </row>
    <row r="8526" spans="11:11">
      <c r="K8526" t="s">
        <v>9502</v>
      </c>
    </row>
    <row r="8527" spans="11:11">
      <c r="K8527" t="s">
        <v>9503</v>
      </c>
    </row>
    <row r="8528" spans="11:11">
      <c r="K8528" t="s">
        <v>9504</v>
      </c>
    </row>
    <row r="8529" spans="11:11">
      <c r="K8529" t="s">
        <v>9505</v>
      </c>
    </row>
    <row r="8530" spans="11:11">
      <c r="K8530" t="s">
        <v>9506</v>
      </c>
    </row>
    <row r="8531" spans="11:11">
      <c r="K8531" t="s">
        <v>9507</v>
      </c>
    </row>
    <row r="8532" spans="11:11">
      <c r="K8532" t="s">
        <v>9508</v>
      </c>
    </row>
    <row r="8533" spans="11:11">
      <c r="K8533" t="s">
        <v>9509</v>
      </c>
    </row>
    <row r="8534" spans="11:11">
      <c r="K8534" t="s">
        <v>9510</v>
      </c>
    </row>
    <row r="8535" spans="11:11">
      <c r="K8535" t="s">
        <v>9511</v>
      </c>
    </row>
    <row r="8536" spans="11:11">
      <c r="K8536" t="s">
        <v>9512</v>
      </c>
    </row>
    <row r="8537" spans="11:11">
      <c r="K8537" t="s">
        <v>9513</v>
      </c>
    </row>
    <row r="8538" spans="11:11">
      <c r="K8538" t="s">
        <v>9514</v>
      </c>
    </row>
    <row r="8539" spans="11:11">
      <c r="K8539" t="s">
        <v>9515</v>
      </c>
    </row>
    <row r="8540" spans="11:11">
      <c r="K8540" t="s">
        <v>9516</v>
      </c>
    </row>
    <row r="8541" spans="11:11">
      <c r="K8541" t="s">
        <v>9517</v>
      </c>
    </row>
    <row r="8542" spans="11:11">
      <c r="K8542" t="s">
        <v>9518</v>
      </c>
    </row>
    <row r="8543" spans="11:11">
      <c r="K8543" t="s">
        <v>9519</v>
      </c>
    </row>
    <row r="8544" spans="11:11">
      <c r="K8544" t="s">
        <v>9520</v>
      </c>
    </row>
    <row r="8545" spans="11:11">
      <c r="K8545" t="s">
        <v>9521</v>
      </c>
    </row>
    <row r="8546" spans="11:11">
      <c r="K8546" t="s">
        <v>9522</v>
      </c>
    </row>
    <row r="8547" spans="11:11">
      <c r="K8547" t="s">
        <v>9523</v>
      </c>
    </row>
    <row r="8548" spans="11:11">
      <c r="K8548" t="s">
        <v>9524</v>
      </c>
    </row>
    <row r="8549" spans="11:11">
      <c r="K8549" t="s">
        <v>9525</v>
      </c>
    </row>
    <row r="8550" spans="11:11">
      <c r="K8550" t="s">
        <v>9526</v>
      </c>
    </row>
    <row r="8551" spans="11:11">
      <c r="K8551" t="s">
        <v>9527</v>
      </c>
    </row>
    <row r="8552" spans="11:11">
      <c r="K8552" t="s">
        <v>9528</v>
      </c>
    </row>
    <row r="8553" spans="11:11">
      <c r="K8553" t="s">
        <v>9529</v>
      </c>
    </row>
    <row r="8554" spans="11:11">
      <c r="K8554" t="s">
        <v>9530</v>
      </c>
    </row>
    <row r="8555" spans="11:11">
      <c r="K8555" t="s">
        <v>9531</v>
      </c>
    </row>
    <row r="8556" spans="11:11">
      <c r="K8556" t="s">
        <v>9532</v>
      </c>
    </row>
    <row r="8557" spans="11:11">
      <c r="K8557" t="s">
        <v>9533</v>
      </c>
    </row>
    <row r="8558" spans="11:11">
      <c r="K8558" t="s">
        <v>9534</v>
      </c>
    </row>
    <row r="8559" spans="11:11">
      <c r="K8559" t="s">
        <v>9535</v>
      </c>
    </row>
    <row r="8560" spans="11:11">
      <c r="K8560" t="s">
        <v>9536</v>
      </c>
    </row>
    <row r="8561" spans="11:11">
      <c r="K8561" t="s">
        <v>9537</v>
      </c>
    </row>
    <row r="8562" spans="11:11">
      <c r="K8562" t="s">
        <v>9538</v>
      </c>
    </row>
    <row r="8563" spans="11:11">
      <c r="K8563" t="s">
        <v>9539</v>
      </c>
    </row>
    <row r="8564" spans="11:11">
      <c r="K8564" t="s">
        <v>9540</v>
      </c>
    </row>
    <row r="8565" spans="11:11">
      <c r="K8565" t="s">
        <v>9541</v>
      </c>
    </row>
    <row r="8566" spans="11:11">
      <c r="K8566" t="s">
        <v>9542</v>
      </c>
    </row>
    <row r="8567" spans="11:11">
      <c r="K8567" t="s">
        <v>9543</v>
      </c>
    </row>
    <row r="8568" spans="11:11">
      <c r="K8568" t="s">
        <v>9544</v>
      </c>
    </row>
    <row r="8569" spans="11:11">
      <c r="K8569" t="s">
        <v>9545</v>
      </c>
    </row>
    <row r="8570" spans="11:11">
      <c r="K8570" t="s">
        <v>9546</v>
      </c>
    </row>
    <row r="8571" spans="11:11">
      <c r="K8571" t="s">
        <v>9547</v>
      </c>
    </row>
    <row r="8572" spans="11:11">
      <c r="K8572" t="s">
        <v>9548</v>
      </c>
    </row>
    <row r="8573" spans="11:11">
      <c r="K8573" t="s">
        <v>9549</v>
      </c>
    </row>
    <row r="8574" spans="11:11">
      <c r="K8574" t="s">
        <v>9550</v>
      </c>
    </row>
    <row r="8575" spans="11:11">
      <c r="K8575" t="s">
        <v>9551</v>
      </c>
    </row>
    <row r="8576" spans="11:11">
      <c r="K8576" t="s">
        <v>9552</v>
      </c>
    </row>
    <row r="8577" spans="11:11">
      <c r="K8577" t="s">
        <v>9553</v>
      </c>
    </row>
    <row r="8578" spans="11:11">
      <c r="K8578" t="s">
        <v>9554</v>
      </c>
    </row>
    <row r="8579" spans="11:11">
      <c r="K8579" t="s">
        <v>9555</v>
      </c>
    </row>
    <row r="8580" spans="11:11">
      <c r="K8580" t="s">
        <v>9556</v>
      </c>
    </row>
    <row r="8581" spans="11:11">
      <c r="K8581" t="s">
        <v>9557</v>
      </c>
    </row>
    <row r="8582" spans="11:11">
      <c r="K8582" t="s">
        <v>9558</v>
      </c>
    </row>
    <row r="8583" spans="11:11">
      <c r="K8583" t="s">
        <v>9559</v>
      </c>
    </row>
    <row r="8584" spans="11:11">
      <c r="K8584" t="s">
        <v>9560</v>
      </c>
    </row>
    <row r="8585" spans="11:11">
      <c r="K8585" t="s">
        <v>9561</v>
      </c>
    </row>
    <row r="8586" spans="11:11">
      <c r="K8586" t="s">
        <v>9562</v>
      </c>
    </row>
    <row r="8587" spans="11:11">
      <c r="K8587" t="s">
        <v>9563</v>
      </c>
    </row>
    <row r="8588" spans="11:11">
      <c r="K8588" t="s">
        <v>9564</v>
      </c>
    </row>
    <row r="8589" spans="11:11">
      <c r="K8589" t="s">
        <v>9565</v>
      </c>
    </row>
    <row r="8590" spans="11:11">
      <c r="K8590" t="s">
        <v>9566</v>
      </c>
    </row>
    <row r="8591" spans="11:11">
      <c r="K8591" t="s">
        <v>9567</v>
      </c>
    </row>
    <row r="8592" spans="11:11">
      <c r="K8592" t="s">
        <v>9568</v>
      </c>
    </row>
    <row r="8593" spans="11:11">
      <c r="K8593" t="s">
        <v>9569</v>
      </c>
    </row>
    <row r="8594" spans="11:11">
      <c r="K8594" t="s">
        <v>9570</v>
      </c>
    </row>
    <row r="8595" spans="11:11">
      <c r="K8595" t="s">
        <v>9571</v>
      </c>
    </row>
    <row r="8596" spans="11:11">
      <c r="K8596" t="s">
        <v>9572</v>
      </c>
    </row>
    <row r="8597" spans="11:11">
      <c r="K8597" t="s">
        <v>9573</v>
      </c>
    </row>
    <row r="8598" spans="11:11">
      <c r="K8598" t="s">
        <v>9574</v>
      </c>
    </row>
    <row r="8599" spans="11:11">
      <c r="K8599" t="s">
        <v>9575</v>
      </c>
    </row>
    <row r="8600" spans="11:11">
      <c r="K8600" t="s">
        <v>9576</v>
      </c>
    </row>
    <row r="8601" spans="11:11">
      <c r="K8601" t="s">
        <v>9577</v>
      </c>
    </row>
    <row r="8602" spans="11:11">
      <c r="K8602" t="s">
        <v>9578</v>
      </c>
    </row>
    <row r="8603" spans="11:11">
      <c r="K8603" t="s">
        <v>9579</v>
      </c>
    </row>
    <row r="8604" spans="11:11">
      <c r="K8604" t="s">
        <v>9580</v>
      </c>
    </row>
    <row r="8605" spans="11:11">
      <c r="K8605" t="s">
        <v>9581</v>
      </c>
    </row>
    <row r="8606" spans="11:11">
      <c r="K8606" t="s">
        <v>9582</v>
      </c>
    </row>
    <row r="8607" spans="11:11">
      <c r="K8607" t="s">
        <v>9583</v>
      </c>
    </row>
    <row r="8608" spans="11:11">
      <c r="K8608" t="s">
        <v>9584</v>
      </c>
    </row>
    <row r="8609" spans="11:11">
      <c r="K8609" t="s">
        <v>9585</v>
      </c>
    </row>
    <row r="8610" spans="11:11">
      <c r="K8610" t="s">
        <v>9586</v>
      </c>
    </row>
    <row r="8611" spans="11:11">
      <c r="K8611" t="s">
        <v>9587</v>
      </c>
    </row>
    <row r="8612" spans="11:11">
      <c r="K8612" t="s">
        <v>9588</v>
      </c>
    </row>
    <row r="8613" spans="11:11">
      <c r="K8613" t="s">
        <v>9589</v>
      </c>
    </row>
    <row r="8614" spans="11:11">
      <c r="K8614" t="s">
        <v>9590</v>
      </c>
    </row>
    <row r="8615" spans="11:11">
      <c r="K8615" t="s">
        <v>9591</v>
      </c>
    </row>
    <row r="8616" spans="11:11">
      <c r="K8616" t="s">
        <v>9592</v>
      </c>
    </row>
    <row r="8617" spans="11:11">
      <c r="K8617" t="s">
        <v>9593</v>
      </c>
    </row>
    <row r="8618" spans="11:11">
      <c r="K8618" t="s">
        <v>9594</v>
      </c>
    </row>
    <row r="8619" spans="11:11">
      <c r="K8619" t="s">
        <v>9595</v>
      </c>
    </row>
    <row r="8620" spans="11:11">
      <c r="K8620" t="s">
        <v>9596</v>
      </c>
    </row>
    <row r="8621" spans="11:11">
      <c r="K8621" t="s">
        <v>9597</v>
      </c>
    </row>
    <row r="8622" spans="11:11">
      <c r="K8622" t="s">
        <v>9598</v>
      </c>
    </row>
    <row r="8623" spans="11:11">
      <c r="K8623" t="s">
        <v>9599</v>
      </c>
    </row>
    <row r="8624" spans="11:11">
      <c r="K8624" t="s">
        <v>9600</v>
      </c>
    </row>
    <row r="8625" spans="11:11">
      <c r="K8625" t="s">
        <v>9601</v>
      </c>
    </row>
    <row r="8626" spans="11:11">
      <c r="K8626" t="s">
        <v>9602</v>
      </c>
    </row>
    <row r="8627" spans="11:11">
      <c r="K8627" t="s">
        <v>9603</v>
      </c>
    </row>
    <row r="8628" spans="11:11">
      <c r="K8628" t="s">
        <v>9604</v>
      </c>
    </row>
    <row r="8629" spans="11:11">
      <c r="K8629" t="s">
        <v>9605</v>
      </c>
    </row>
    <row r="8630" spans="11:11">
      <c r="K8630" t="s">
        <v>9606</v>
      </c>
    </row>
    <row r="8631" spans="11:11">
      <c r="K8631" t="s">
        <v>9607</v>
      </c>
    </row>
    <row r="8632" spans="11:11">
      <c r="K8632" t="s">
        <v>9608</v>
      </c>
    </row>
    <row r="8633" spans="11:11">
      <c r="K8633" t="s">
        <v>9609</v>
      </c>
    </row>
    <row r="8634" spans="11:11">
      <c r="K8634" t="s">
        <v>9610</v>
      </c>
    </row>
    <row r="8635" spans="11:11">
      <c r="K8635" t="s">
        <v>9611</v>
      </c>
    </row>
    <row r="8636" spans="11:11">
      <c r="K8636" t="s">
        <v>9612</v>
      </c>
    </row>
    <row r="8637" spans="11:11">
      <c r="K8637" t="s">
        <v>9613</v>
      </c>
    </row>
    <row r="8638" spans="11:11">
      <c r="K8638" t="s">
        <v>9614</v>
      </c>
    </row>
    <row r="8639" spans="11:11">
      <c r="K8639" t="s">
        <v>9615</v>
      </c>
    </row>
    <row r="8640" spans="11:11">
      <c r="K8640" t="s">
        <v>9616</v>
      </c>
    </row>
    <row r="8641" spans="11:11">
      <c r="K8641" t="s">
        <v>9617</v>
      </c>
    </row>
    <row r="8642" spans="11:11">
      <c r="K8642" t="s">
        <v>9618</v>
      </c>
    </row>
    <row r="8643" spans="11:11">
      <c r="K8643" t="s">
        <v>9619</v>
      </c>
    </row>
    <row r="8644" spans="11:11">
      <c r="K8644" t="s">
        <v>9620</v>
      </c>
    </row>
    <row r="8645" spans="11:11">
      <c r="K8645" t="s">
        <v>9621</v>
      </c>
    </row>
    <row r="8646" spans="11:11">
      <c r="K8646" t="s">
        <v>9622</v>
      </c>
    </row>
    <row r="8647" spans="11:11">
      <c r="K8647" t="s">
        <v>9623</v>
      </c>
    </row>
    <row r="8648" spans="11:11">
      <c r="K8648" t="s">
        <v>9624</v>
      </c>
    </row>
    <row r="8649" spans="11:11">
      <c r="K8649" t="s">
        <v>9625</v>
      </c>
    </row>
    <row r="8650" spans="11:11">
      <c r="K8650" t="s">
        <v>9626</v>
      </c>
    </row>
    <row r="8651" spans="11:11">
      <c r="K8651" t="s">
        <v>9627</v>
      </c>
    </row>
    <row r="8652" spans="11:11">
      <c r="K8652" t="s">
        <v>9628</v>
      </c>
    </row>
    <row r="8653" spans="11:11">
      <c r="K8653" t="s">
        <v>9629</v>
      </c>
    </row>
    <row r="8654" spans="11:11">
      <c r="K8654" t="s">
        <v>9630</v>
      </c>
    </row>
    <row r="8655" spans="11:11">
      <c r="K8655" t="s">
        <v>9631</v>
      </c>
    </row>
    <row r="8656" spans="11:11">
      <c r="K8656" t="s">
        <v>9632</v>
      </c>
    </row>
    <row r="8657" spans="11:11">
      <c r="K8657" t="s">
        <v>9633</v>
      </c>
    </row>
    <row r="8658" spans="11:11">
      <c r="K8658" t="s">
        <v>9634</v>
      </c>
    </row>
    <row r="8659" spans="11:11">
      <c r="K8659" t="s">
        <v>9635</v>
      </c>
    </row>
    <row r="8660" spans="11:11">
      <c r="K8660" t="s">
        <v>9636</v>
      </c>
    </row>
    <row r="8661" spans="11:11">
      <c r="K8661" t="s">
        <v>9637</v>
      </c>
    </row>
    <row r="8662" spans="11:11">
      <c r="K8662" t="s">
        <v>9638</v>
      </c>
    </row>
    <row r="8663" spans="11:11">
      <c r="K8663" t="s">
        <v>9639</v>
      </c>
    </row>
    <row r="8664" spans="11:11">
      <c r="K8664" t="s">
        <v>9640</v>
      </c>
    </row>
    <row r="8665" spans="11:11">
      <c r="K8665" t="s">
        <v>9641</v>
      </c>
    </row>
    <row r="8666" spans="11:11">
      <c r="K8666" t="s">
        <v>9642</v>
      </c>
    </row>
    <row r="8667" spans="11:11">
      <c r="K8667" t="s">
        <v>9643</v>
      </c>
    </row>
    <row r="8668" spans="11:11">
      <c r="K8668" t="s">
        <v>9644</v>
      </c>
    </row>
    <row r="8669" spans="11:11">
      <c r="K8669" t="s">
        <v>9645</v>
      </c>
    </row>
    <row r="8670" spans="11:11">
      <c r="K8670" t="s">
        <v>9646</v>
      </c>
    </row>
    <row r="8671" spans="11:11">
      <c r="K8671" t="s">
        <v>9647</v>
      </c>
    </row>
    <row r="8672" spans="11:11">
      <c r="K8672" t="s">
        <v>9648</v>
      </c>
    </row>
    <row r="8673" spans="11:11">
      <c r="K8673" t="s">
        <v>9649</v>
      </c>
    </row>
    <row r="8674" spans="11:11">
      <c r="K8674" t="s">
        <v>9650</v>
      </c>
    </row>
    <row r="8675" spans="11:11">
      <c r="K8675" t="s">
        <v>9651</v>
      </c>
    </row>
    <row r="8676" spans="11:11">
      <c r="K8676" t="s">
        <v>9652</v>
      </c>
    </row>
    <row r="8677" spans="11:11">
      <c r="K8677" t="s">
        <v>9653</v>
      </c>
    </row>
    <row r="8678" spans="11:11">
      <c r="K8678" t="s">
        <v>9654</v>
      </c>
    </row>
    <row r="8679" spans="11:11">
      <c r="K8679" t="s">
        <v>9655</v>
      </c>
    </row>
    <row r="8680" spans="11:11">
      <c r="K8680" t="s">
        <v>9656</v>
      </c>
    </row>
    <row r="8681" spans="11:11">
      <c r="K8681" t="s">
        <v>9657</v>
      </c>
    </row>
    <row r="8682" spans="11:11">
      <c r="K8682" t="s">
        <v>9658</v>
      </c>
    </row>
    <row r="8683" spans="11:11">
      <c r="K8683" t="s">
        <v>9659</v>
      </c>
    </row>
    <row r="8684" spans="11:11">
      <c r="K8684" t="s">
        <v>9660</v>
      </c>
    </row>
    <row r="8685" spans="11:11">
      <c r="K8685" t="s">
        <v>9661</v>
      </c>
    </row>
    <row r="8686" spans="11:11">
      <c r="K8686" t="s">
        <v>9662</v>
      </c>
    </row>
    <row r="8687" spans="11:11">
      <c r="K8687" t="s">
        <v>9663</v>
      </c>
    </row>
    <row r="8688" spans="11:11">
      <c r="K8688" t="s">
        <v>9664</v>
      </c>
    </row>
    <row r="8689" spans="11:11">
      <c r="K8689" t="s">
        <v>9665</v>
      </c>
    </row>
    <row r="8690" spans="11:11">
      <c r="K8690" t="s">
        <v>9666</v>
      </c>
    </row>
    <row r="8691" spans="11:11">
      <c r="K8691" t="s">
        <v>9667</v>
      </c>
    </row>
    <row r="8692" spans="11:11">
      <c r="K8692" t="s">
        <v>9668</v>
      </c>
    </row>
    <row r="8693" spans="11:11">
      <c r="K8693" t="s">
        <v>9669</v>
      </c>
    </row>
    <row r="8694" spans="11:11">
      <c r="K8694" t="s">
        <v>9670</v>
      </c>
    </row>
    <row r="8695" spans="11:11">
      <c r="K8695" t="s">
        <v>9671</v>
      </c>
    </row>
    <row r="8696" spans="11:11">
      <c r="K8696" t="s">
        <v>9672</v>
      </c>
    </row>
    <row r="8697" spans="11:11">
      <c r="K8697" t="s">
        <v>9673</v>
      </c>
    </row>
    <row r="8698" spans="11:11">
      <c r="K8698" t="s">
        <v>9674</v>
      </c>
    </row>
    <row r="8699" spans="11:11">
      <c r="K8699" t="s">
        <v>9675</v>
      </c>
    </row>
    <row r="8700" spans="11:11">
      <c r="K8700" t="s">
        <v>17263</v>
      </c>
    </row>
    <row r="8701" spans="11:11">
      <c r="K8701" t="s">
        <v>17264</v>
      </c>
    </row>
    <row r="8702" spans="11:11">
      <c r="K8702" t="s">
        <v>9676</v>
      </c>
    </row>
    <row r="8703" spans="11:11">
      <c r="K8703" t="s">
        <v>9677</v>
      </c>
    </row>
    <row r="8704" spans="11:11">
      <c r="K8704" t="s">
        <v>9678</v>
      </c>
    </row>
    <row r="8705" spans="11:11">
      <c r="K8705" t="s">
        <v>9679</v>
      </c>
    </row>
    <row r="8706" spans="11:11">
      <c r="K8706" t="s">
        <v>9680</v>
      </c>
    </row>
    <row r="8707" spans="11:11">
      <c r="K8707" t="s">
        <v>9681</v>
      </c>
    </row>
    <row r="8708" spans="11:11">
      <c r="K8708" t="s">
        <v>9682</v>
      </c>
    </row>
    <row r="8709" spans="11:11">
      <c r="K8709" t="s">
        <v>9683</v>
      </c>
    </row>
    <row r="8710" spans="11:11">
      <c r="K8710" t="s">
        <v>9684</v>
      </c>
    </row>
    <row r="8711" spans="11:11">
      <c r="K8711" t="s">
        <v>9685</v>
      </c>
    </row>
    <row r="8712" spans="11:11">
      <c r="K8712" t="s">
        <v>9686</v>
      </c>
    </row>
    <row r="8713" spans="11:11">
      <c r="K8713" t="s">
        <v>9687</v>
      </c>
    </row>
    <row r="8714" spans="11:11">
      <c r="K8714" t="s">
        <v>9688</v>
      </c>
    </row>
    <row r="8715" spans="11:11">
      <c r="K8715" t="s">
        <v>9689</v>
      </c>
    </row>
    <row r="8716" spans="11:11">
      <c r="K8716" t="s">
        <v>9690</v>
      </c>
    </row>
    <row r="8717" spans="11:11">
      <c r="K8717" t="s">
        <v>9691</v>
      </c>
    </row>
    <row r="8718" spans="11:11">
      <c r="K8718" t="s">
        <v>9692</v>
      </c>
    </row>
    <row r="8719" spans="11:11">
      <c r="K8719" t="s">
        <v>9693</v>
      </c>
    </row>
    <row r="8720" spans="11:11">
      <c r="K8720" t="s">
        <v>9694</v>
      </c>
    </row>
    <row r="8721" spans="11:11">
      <c r="K8721" t="s">
        <v>9695</v>
      </c>
    </row>
    <row r="8722" spans="11:11">
      <c r="K8722" t="s">
        <v>9696</v>
      </c>
    </row>
    <row r="8723" spans="11:11">
      <c r="K8723" t="s">
        <v>9697</v>
      </c>
    </row>
    <row r="8724" spans="11:11">
      <c r="K8724" t="s">
        <v>9698</v>
      </c>
    </row>
    <row r="8725" spans="11:11">
      <c r="K8725" t="s">
        <v>9699</v>
      </c>
    </row>
    <row r="8726" spans="11:11">
      <c r="K8726" t="s">
        <v>9700</v>
      </c>
    </row>
    <row r="8727" spans="11:11">
      <c r="K8727" t="s">
        <v>9701</v>
      </c>
    </row>
    <row r="8728" spans="11:11">
      <c r="K8728" t="s">
        <v>9702</v>
      </c>
    </row>
    <row r="8729" spans="11:11">
      <c r="K8729" t="s">
        <v>9703</v>
      </c>
    </row>
    <row r="8730" spans="11:11">
      <c r="K8730" t="s">
        <v>9704</v>
      </c>
    </row>
    <row r="8731" spans="11:11">
      <c r="K8731" t="s">
        <v>9705</v>
      </c>
    </row>
    <row r="8732" spans="11:11">
      <c r="K8732" t="s">
        <v>9706</v>
      </c>
    </row>
    <row r="8733" spans="11:11">
      <c r="K8733" t="s">
        <v>9707</v>
      </c>
    </row>
    <row r="8734" spans="11:11">
      <c r="K8734" t="s">
        <v>9708</v>
      </c>
    </row>
    <row r="8735" spans="11:11">
      <c r="K8735" t="s">
        <v>9709</v>
      </c>
    </row>
    <row r="8736" spans="11:11">
      <c r="K8736" t="s">
        <v>9710</v>
      </c>
    </row>
    <row r="8737" spans="11:11">
      <c r="K8737" t="s">
        <v>9711</v>
      </c>
    </row>
    <row r="8738" spans="11:11">
      <c r="K8738" t="s">
        <v>9712</v>
      </c>
    </row>
    <row r="8739" spans="11:11">
      <c r="K8739" t="s">
        <v>9713</v>
      </c>
    </row>
    <row r="8740" spans="11:11">
      <c r="K8740" t="s">
        <v>9714</v>
      </c>
    </row>
    <row r="8741" spans="11:11">
      <c r="K8741" t="s">
        <v>9715</v>
      </c>
    </row>
    <row r="8742" spans="11:11">
      <c r="K8742" t="s">
        <v>9716</v>
      </c>
    </row>
    <row r="8743" spans="11:11">
      <c r="K8743" t="s">
        <v>9717</v>
      </c>
    </row>
    <row r="8744" spans="11:11">
      <c r="K8744" t="s">
        <v>9718</v>
      </c>
    </row>
    <row r="8745" spans="11:11">
      <c r="K8745" t="s">
        <v>9719</v>
      </c>
    </row>
    <row r="8746" spans="11:11">
      <c r="K8746" t="s">
        <v>17265</v>
      </c>
    </row>
    <row r="8747" spans="11:11">
      <c r="K8747" t="s">
        <v>17266</v>
      </c>
    </row>
    <row r="8748" spans="11:11">
      <c r="K8748" t="s">
        <v>9720</v>
      </c>
    </row>
    <row r="8749" spans="11:11">
      <c r="K8749" t="s">
        <v>9721</v>
      </c>
    </row>
    <row r="8750" spans="11:11">
      <c r="K8750" t="s">
        <v>9722</v>
      </c>
    </row>
    <row r="8751" spans="11:11">
      <c r="K8751" t="s">
        <v>9723</v>
      </c>
    </row>
    <row r="8752" spans="11:11">
      <c r="K8752" t="s">
        <v>9724</v>
      </c>
    </row>
    <row r="8753" spans="11:11">
      <c r="K8753" t="s">
        <v>9725</v>
      </c>
    </row>
    <row r="8754" spans="11:11">
      <c r="K8754" t="s">
        <v>9726</v>
      </c>
    </row>
    <row r="8755" spans="11:11">
      <c r="K8755" t="s">
        <v>9727</v>
      </c>
    </row>
    <row r="8756" spans="11:11">
      <c r="K8756" t="s">
        <v>9728</v>
      </c>
    </row>
    <row r="8757" spans="11:11">
      <c r="K8757" t="s">
        <v>9729</v>
      </c>
    </row>
    <row r="8758" spans="11:11">
      <c r="K8758" t="s">
        <v>9730</v>
      </c>
    </row>
    <row r="8759" spans="11:11">
      <c r="K8759" t="s">
        <v>9731</v>
      </c>
    </row>
    <row r="8760" spans="11:11">
      <c r="K8760" t="s">
        <v>9732</v>
      </c>
    </row>
    <row r="8761" spans="11:11">
      <c r="K8761" t="s">
        <v>9733</v>
      </c>
    </row>
    <row r="8762" spans="11:11">
      <c r="K8762" t="s">
        <v>9734</v>
      </c>
    </row>
    <row r="8763" spans="11:11">
      <c r="K8763" t="s">
        <v>9735</v>
      </c>
    </row>
    <row r="8764" spans="11:11">
      <c r="K8764" t="s">
        <v>9736</v>
      </c>
    </row>
    <row r="8765" spans="11:11">
      <c r="K8765" t="s">
        <v>9737</v>
      </c>
    </row>
    <row r="8766" spans="11:11">
      <c r="K8766" t="s">
        <v>9738</v>
      </c>
    </row>
    <row r="8767" spans="11:11">
      <c r="K8767" t="s">
        <v>9739</v>
      </c>
    </row>
    <row r="8768" spans="11:11">
      <c r="K8768" t="s">
        <v>9740</v>
      </c>
    </row>
    <row r="8769" spans="11:11">
      <c r="K8769" t="s">
        <v>9741</v>
      </c>
    </row>
    <row r="8770" spans="11:11">
      <c r="K8770" t="s">
        <v>9742</v>
      </c>
    </row>
    <row r="8771" spans="11:11">
      <c r="K8771" t="s">
        <v>9743</v>
      </c>
    </row>
    <row r="8772" spans="11:11">
      <c r="K8772" t="s">
        <v>9744</v>
      </c>
    </row>
    <row r="8773" spans="11:11">
      <c r="K8773" t="s">
        <v>9745</v>
      </c>
    </row>
    <row r="8774" spans="11:11">
      <c r="K8774" t="s">
        <v>9746</v>
      </c>
    </row>
    <row r="8775" spans="11:11">
      <c r="K8775" t="s">
        <v>9747</v>
      </c>
    </row>
    <row r="8776" spans="11:11">
      <c r="K8776" t="s">
        <v>9748</v>
      </c>
    </row>
    <row r="8777" spans="11:11">
      <c r="K8777" t="s">
        <v>9749</v>
      </c>
    </row>
    <row r="8778" spans="11:11">
      <c r="K8778" t="s">
        <v>9750</v>
      </c>
    </row>
    <row r="8779" spans="11:11">
      <c r="K8779" t="s">
        <v>9751</v>
      </c>
    </row>
    <row r="8780" spans="11:11">
      <c r="K8780" t="s">
        <v>9752</v>
      </c>
    </row>
    <row r="8781" spans="11:11">
      <c r="K8781" t="s">
        <v>9753</v>
      </c>
    </row>
    <row r="8782" spans="11:11">
      <c r="K8782" t="s">
        <v>9754</v>
      </c>
    </row>
    <row r="8783" spans="11:11">
      <c r="K8783" t="s">
        <v>9755</v>
      </c>
    </row>
    <row r="8784" spans="11:11">
      <c r="K8784" t="s">
        <v>9756</v>
      </c>
    </row>
    <row r="8785" spans="11:11">
      <c r="K8785" t="s">
        <v>9757</v>
      </c>
    </row>
    <row r="8786" spans="11:11">
      <c r="K8786" t="s">
        <v>9758</v>
      </c>
    </row>
    <row r="8787" spans="11:11">
      <c r="K8787" t="s">
        <v>9759</v>
      </c>
    </row>
    <row r="8788" spans="11:11">
      <c r="K8788" t="s">
        <v>9760</v>
      </c>
    </row>
    <row r="8789" spans="11:11">
      <c r="K8789" t="s">
        <v>9761</v>
      </c>
    </row>
    <row r="8790" spans="11:11">
      <c r="K8790" t="s">
        <v>9762</v>
      </c>
    </row>
    <row r="8791" spans="11:11">
      <c r="K8791" t="s">
        <v>9763</v>
      </c>
    </row>
    <row r="8792" spans="11:11">
      <c r="K8792" t="s">
        <v>9764</v>
      </c>
    </row>
    <row r="8793" spans="11:11">
      <c r="K8793" t="s">
        <v>9765</v>
      </c>
    </row>
    <row r="8794" spans="11:11">
      <c r="K8794" t="s">
        <v>9766</v>
      </c>
    </row>
    <row r="8795" spans="11:11">
      <c r="K8795" t="s">
        <v>9767</v>
      </c>
    </row>
    <row r="8796" spans="11:11">
      <c r="K8796" t="s">
        <v>9768</v>
      </c>
    </row>
    <row r="8797" spans="11:11">
      <c r="K8797" t="s">
        <v>9769</v>
      </c>
    </row>
    <row r="8798" spans="11:11">
      <c r="K8798" t="s">
        <v>9770</v>
      </c>
    </row>
    <row r="8799" spans="11:11">
      <c r="K8799" t="s">
        <v>9771</v>
      </c>
    </row>
    <row r="8800" spans="11:11">
      <c r="K8800" t="s">
        <v>9772</v>
      </c>
    </row>
    <row r="8801" spans="11:11">
      <c r="K8801" t="s">
        <v>9773</v>
      </c>
    </row>
    <row r="8802" spans="11:11">
      <c r="K8802" t="s">
        <v>9774</v>
      </c>
    </row>
    <row r="8803" spans="11:11">
      <c r="K8803" t="s">
        <v>9775</v>
      </c>
    </row>
    <row r="8804" spans="11:11">
      <c r="K8804" t="s">
        <v>9776</v>
      </c>
    </row>
    <row r="8805" spans="11:11">
      <c r="K8805" t="s">
        <v>9777</v>
      </c>
    </row>
    <row r="8806" spans="11:11">
      <c r="K8806" t="s">
        <v>9778</v>
      </c>
    </row>
    <row r="8807" spans="11:11">
      <c r="K8807" t="s">
        <v>9779</v>
      </c>
    </row>
    <row r="8808" spans="11:11">
      <c r="K8808" t="s">
        <v>9780</v>
      </c>
    </row>
    <row r="8809" spans="11:11">
      <c r="K8809" t="s">
        <v>9781</v>
      </c>
    </row>
    <row r="8810" spans="11:11">
      <c r="K8810" t="s">
        <v>9782</v>
      </c>
    </row>
    <row r="8811" spans="11:11">
      <c r="K8811" t="s">
        <v>9783</v>
      </c>
    </row>
    <row r="8812" spans="11:11">
      <c r="K8812" t="s">
        <v>9784</v>
      </c>
    </row>
    <row r="8813" spans="11:11">
      <c r="K8813" t="s">
        <v>9785</v>
      </c>
    </row>
    <row r="8814" spans="11:11">
      <c r="K8814" t="s">
        <v>9786</v>
      </c>
    </row>
    <row r="8815" spans="11:11">
      <c r="K8815" t="s">
        <v>9787</v>
      </c>
    </row>
    <row r="8816" spans="11:11">
      <c r="K8816" t="s">
        <v>9788</v>
      </c>
    </row>
    <row r="8817" spans="11:11">
      <c r="K8817" t="s">
        <v>9789</v>
      </c>
    </row>
    <row r="8818" spans="11:11">
      <c r="K8818" t="s">
        <v>9790</v>
      </c>
    </row>
    <row r="8819" spans="11:11">
      <c r="K8819" t="s">
        <v>9791</v>
      </c>
    </row>
    <row r="8820" spans="11:11">
      <c r="K8820" t="s">
        <v>9792</v>
      </c>
    </row>
    <row r="8821" spans="11:11">
      <c r="K8821" t="s">
        <v>9793</v>
      </c>
    </row>
    <row r="8822" spans="11:11">
      <c r="K8822" t="s">
        <v>9794</v>
      </c>
    </row>
    <row r="8823" spans="11:11">
      <c r="K8823" t="s">
        <v>9795</v>
      </c>
    </row>
    <row r="8824" spans="11:11">
      <c r="K8824" t="s">
        <v>9796</v>
      </c>
    </row>
    <row r="8825" spans="11:11">
      <c r="K8825" t="s">
        <v>9797</v>
      </c>
    </row>
    <row r="8826" spans="11:11">
      <c r="K8826" t="s">
        <v>9798</v>
      </c>
    </row>
    <row r="8827" spans="11:11">
      <c r="K8827" t="s">
        <v>9799</v>
      </c>
    </row>
    <row r="8828" spans="11:11">
      <c r="K8828" t="s">
        <v>9800</v>
      </c>
    </row>
    <row r="8829" spans="11:11">
      <c r="K8829" t="s">
        <v>9801</v>
      </c>
    </row>
    <row r="8830" spans="11:11">
      <c r="K8830" t="s">
        <v>9802</v>
      </c>
    </row>
    <row r="8831" spans="11:11">
      <c r="K8831" t="s">
        <v>9803</v>
      </c>
    </row>
    <row r="8832" spans="11:11">
      <c r="K8832" t="s">
        <v>9804</v>
      </c>
    </row>
    <row r="8833" spans="11:11">
      <c r="K8833" t="s">
        <v>9805</v>
      </c>
    </row>
    <row r="8834" spans="11:11">
      <c r="K8834" t="s">
        <v>9806</v>
      </c>
    </row>
    <row r="8835" spans="11:11">
      <c r="K8835" t="s">
        <v>9807</v>
      </c>
    </row>
    <row r="8836" spans="11:11">
      <c r="K8836" t="s">
        <v>9808</v>
      </c>
    </row>
    <row r="8837" spans="11:11">
      <c r="K8837" t="s">
        <v>9809</v>
      </c>
    </row>
    <row r="8838" spans="11:11">
      <c r="K8838" t="s">
        <v>9810</v>
      </c>
    </row>
    <row r="8839" spans="11:11">
      <c r="K8839" t="s">
        <v>9811</v>
      </c>
    </row>
    <row r="8840" spans="11:11">
      <c r="K8840" t="s">
        <v>9812</v>
      </c>
    </row>
    <row r="8841" spans="11:11">
      <c r="K8841" t="s">
        <v>9813</v>
      </c>
    </row>
    <row r="8842" spans="11:11">
      <c r="K8842" t="s">
        <v>9814</v>
      </c>
    </row>
    <row r="8843" spans="11:11">
      <c r="K8843" t="s">
        <v>9815</v>
      </c>
    </row>
    <row r="8844" spans="11:11">
      <c r="K8844" t="s">
        <v>9816</v>
      </c>
    </row>
    <row r="8845" spans="11:11">
      <c r="K8845" t="s">
        <v>9817</v>
      </c>
    </row>
    <row r="8846" spans="11:11">
      <c r="K8846" t="s">
        <v>9818</v>
      </c>
    </row>
    <row r="8847" spans="11:11">
      <c r="K8847" t="s">
        <v>9819</v>
      </c>
    </row>
    <row r="8848" spans="11:11">
      <c r="K8848" t="s">
        <v>9820</v>
      </c>
    </row>
    <row r="8849" spans="11:11">
      <c r="K8849" t="s">
        <v>9821</v>
      </c>
    </row>
    <row r="8850" spans="11:11">
      <c r="K8850" t="s">
        <v>9822</v>
      </c>
    </row>
    <row r="8851" spans="11:11">
      <c r="K8851" t="s">
        <v>9823</v>
      </c>
    </row>
    <row r="8852" spans="11:11">
      <c r="K8852" t="s">
        <v>9824</v>
      </c>
    </row>
    <row r="8853" spans="11:11">
      <c r="K8853" t="s">
        <v>9825</v>
      </c>
    </row>
    <row r="8854" spans="11:11">
      <c r="K8854" t="s">
        <v>9826</v>
      </c>
    </row>
    <row r="8855" spans="11:11">
      <c r="K8855" t="s">
        <v>9827</v>
      </c>
    </row>
    <row r="8856" spans="11:11">
      <c r="K8856" t="s">
        <v>9828</v>
      </c>
    </row>
    <row r="8857" spans="11:11">
      <c r="K8857" t="s">
        <v>9829</v>
      </c>
    </row>
    <row r="8858" spans="11:11">
      <c r="K8858" t="s">
        <v>9830</v>
      </c>
    </row>
    <row r="8859" spans="11:11">
      <c r="K8859" t="s">
        <v>9831</v>
      </c>
    </row>
    <row r="8860" spans="11:11">
      <c r="K8860" t="s">
        <v>9832</v>
      </c>
    </row>
    <row r="8861" spans="11:11">
      <c r="K8861" t="s">
        <v>9833</v>
      </c>
    </row>
    <row r="8862" spans="11:11">
      <c r="K8862" t="s">
        <v>9834</v>
      </c>
    </row>
    <row r="8863" spans="11:11">
      <c r="K8863" t="s">
        <v>9835</v>
      </c>
    </row>
    <row r="8864" spans="11:11">
      <c r="K8864" t="s">
        <v>9836</v>
      </c>
    </row>
    <row r="8865" spans="11:11">
      <c r="K8865" t="s">
        <v>9837</v>
      </c>
    </row>
    <row r="8866" spans="11:11">
      <c r="K8866" t="s">
        <v>9838</v>
      </c>
    </row>
    <row r="8867" spans="11:11">
      <c r="K8867" t="s">
        <v>9839</v>
      </c>
    </row>
    <row r="8868" spans="11:11">
      <c r="K8868" t="s">
        <v>9840</v>
      </c>
    </row>
    <row r="8869" spans="11:11">
      <c r="K8869" t="s">
        <v>9841</v>
      </c>
    </row>
    <row r="8870" spans="11:11">
      <c r="K8870" t="s">
        <v>9842</v>
      </c>
    </row>
    <row r="8871" spans="11:11">
      <c r="K8871" t="s">
        <v>9843</v>
      </c>
    </row>
    <row r="8872" spans="11:11">
      <c r="K8872" t="s">
        <v>9844</v>
      </c>
    </row>
    <row r="8873" spans="11:11">
      <c r="K8873" t="s">
        <v>9845</v>
      </c>
    </row>
    <row r="8874" spans="11:11">
      <c r="K8874" t="s">
        <v>9846</v>
      </c>
    </row>
    <row r="8875" spans="11:11">
      <c r="K8875" t="s">
        <v>9847</v>
      </c>
    </row>
    <row r="8876" spans="11:11">
      <c r="K8876" t="s">
        <v>9848</v>
      </c>
    </row>
    <row r="8877" spans="11:11">
      <c r="K8877" t="s">
        <v>9849</v>
      </c>
    </row>
    <row r="8878" spans="11:11">
      <c r="K8878" t="s">
        <v>9850</v>
      </c>
    </row>
    <row r="8879" spans="11:11">
      <c r="K8879" t="s">
        <v>9851</v>
      </c>
    </row>
    <row r="8880" spans="11:11">
      <c r="K8880" t="s">
        <v>9852</v>
      </c>
    </row>
    <row r="8881" spans="11:11">
      <c r="K8881" t="s">
        <v>9853</v>
      </c>
    </row>
    <row r="8882" spans="11:11">
      <c r="K8882" t="s">
        <v>9854</v>
      </c>
    </row>
    <row r="8883" spans="11:11">
      <c r="K8883" t="s">
        <v>9855</v>
      </c>
    </row>
    <row r="8884" spans="11:11">
      <c r="K8884" t="s">
        <v>9856</v>
      </c>
    </row>
    <row r="8885" spans="11:11">
      <c r="K8885" t="s">
        <v>9857</v>
      </c>
    </row>
    <row r="8886" spans="11:11">
      <c r="K8886" t="s">
        <v>9858</v>
      </c>
    </row>
    <row r="8887" spans="11:11">
      <c r="K8887" t="s">
        <v>9859</v>
      </c>
    </row>
    <row r="8888" spans="11:11">
      <c r="K8888" t="s">
        <v>9860</v>
      </c>
    </row>
    <row r="8889" spans="11:11">
      <c r="K8889" t="s">
        <v>9861</v>
      </c>
    </row>
    <row r="8890" spans="11:11">
      <c r="K8890" t="s">
        <v>9862</v>
      </c>
    </row>
    <row r="8891" spans="11:11">
      <c r="K8891" t="s">
        <v>9863</v>
      </c>
    </row>
    <row r="8892" spans="11:11">
      <c r="K8892" t="s">
        <v>9864</v>
      </c>
    </row>
    <row r="8893" spans="11:11">
      <c r="K8893" t="s">
        <v>9865</v>
      </c>
    </row>
    <row r="8894" spans="11:11">
      <c r="K8894" t="s">
        <v>9866</v>
      </c>
    </row>
    <row r="8895" spans="11:11">
      <c r="K8895" t="s">
        <v>9867</v>
      </c>
    </row>
    <row r="8896" spans="11:11">
      <c r="K8896" t="s">
        <v>9868</v>
      </c>
    </row>
    <row r="8897" spans="11:11">
      <c r="K8897" t="s">
        <v>9869</v>
      </c>
    </row>
    <row r="8898" spans="11:11">
      <c r="K8898" t="s">
        <v>9870</v>
      </c>
    </row>
    <row r="8899" spans="11:11">
      <c r="K8899" t="s">
        <v>9871</v>
      </c>
    </row>
    <row r="8900" spans="11:11">
      <c r="K8900" t="s">
        <v>9872</v>
      </c>
    </row>
    <row r="8901" spans="11:11">
      <c r="K8901" t="s">
        <v>9873</v>
      </c>
    </row>
    <row r="8902" spans="11:11">
      <c r="K8902" t="s">
        <v>9874</v>
      </c>
    </row>
    <row r="8903" spans="11:11">
      <c r="K8903" t="s">
        <v>9875</v>
      </c>
    </row>
    <row r="8904" spans="11:11">
      <c r="K8904" t="s">
        <v>9876</v>
      </c>
    </row>
    <row r="8905" spans="11:11">
      <c r="K8905" t="s">
        <v>9877</v>
      </c>
    </row>
    <row r="8906" spans="11:11">
      <c r="K8906" t="s">
        <v>9878</v>
      </c>
    </row>
    <row r="8907" spans="11:11">
      <c r="K8907" t="s">
        <v>9879</v>
      </c>
    </row>
    <row r="8908" spans="11:11">
      <c r="K8908" t="s">
        <v>9880</v>
      </c>
    </row>
    <row r="8909" spans="11:11">
      <c r="K8909" t="s">
        <v>9881</v>
      </c>
    </row>
    <row r="8910" spans="11:11">
      <c r="K8910" t="s">
        <v>9882</v>
      </c>
    </row>
    <row r="8911" spans="11:11">
      <c r="K8911" t="s">
        <v>9883</v>
      </c>
    </row>
    <row r="8912" spans="11:11">
      <c r="K8912" t="s">
        <v>9884</v>
      </c>
    </row>
    <row r="8913" spans="11:11">
      <c r="K8913" t="s">
        <v>9885</v>
      </c>
    </row>
    <row r="8914" spans="11:11">
      <c r="K8914" t="s">
        <v>9886</v>
      </c>
    </row>
    <row r="8915" spans="11:11">
      <c r="K8915" t="s">
        <v>9887</v>
      </c>
    </row>
    <row r="8916" spans="11:11">
      <c r="K8916" t="s">
        <v>9888</v>
      </c>
    </row>
    <row r="8917" spans="11:11">
      <c r="K8917" t="s">
        <v>9889</v>
      </c>
    </row>
    <row r="8918" spans="11:11">
      <c r="K8918" t="s">
        <v>9890</v>
      </c>
    </row>
    <row r="8919" spans="11:11">
      <c r="K8919" t="s">
        <v>9891</v>
      </c>
    </row>
    <row r="8920" spans="11:11">
      <c r="K8920" t="s">
        <v>9892</v>
      </c>
    </row>
    <row r="8921" spans="11:11">
      <c r="K8921" t="s">
        <v>9893</v>
      </c>
    </row>
    <row r="8922" spans="11:11">
      <c r="K8922" t="s">
        <v>9894</v>
      </c>
    </row>
    <row r="8923" spans="11:11">
      <c r="K8923" t="s">
        <v>9895</v>
      </c>
    </row>
    <row r="8924" spans="11:11">
      <c r="K8924" t="s">
        <v>9896</v>
      </c>
    </row>
    <row r="8925" spans="11:11">
      <c r="K8925" t="s">
        <v>9897</v>
      </c>
    </row>
    <row r="8926" spans="11:11">
      <c r="K8926" t="s">
        <v>9898</v>
      </c>
    </row>
    <row r="8927" spans="11:11">
      <c r="K8927" t="s">
        <v>9899</v>
      </c>
    </row>
    <row r="8928" spans="11:11">
      <c r="K8928" t="s">
        <v>9900</v>
      </c>
    </row>
    <row r="8929" spans="11:11">
      <c r="K8929" t="s">
        <v>9901</v>
      </c>
    </row>
    <row r="8930" spans="11:11">
      <c r="K8930" t="s">
        <v>9902</v>
      </c>
    </row>
    <row r="8931" spans="11:11">
      <c r="K8931" t="s">
        <v>9903</v>
      </c>
    </row>
    <row r="8932" spans="11:11">
      <c r="K8932" t="s">
        <v>9904</v>
      </c>
    </row>
    <row r="8933" spans="11:11">
      <c r="K8933" t="s">
        <v>9905</v>
      </c>
    </row>
    <row r="8934" spans="11:11">
      <c r="K8934" t="s">
        <v>9906</v>
      </c>
    </row>
    <row r="8935" spans="11:11">
      <c r="K8935" t="s">
        <v>9907</v>
      </c>
    </row>
    <row r="8936" spans="11:11">
      <c r="K8936" t="s">
        <v>9908</v>
      </c>
    </row>
    <row r="8937" spans="11:11">
      <c r="K8937" t="s">
        <v>9909</v>
      </c>
    </row>
    <row r="8938" spans="11:11">
      <c r="K8938" t="s">
        <v>9910</v>
      </c>
    </row>
    <row r="8939" spans="11:11">
      <c r="K8939" t="s">
        <v>9911</v>
      </c>
    </row>
    <row r="8940" spans="11:11">
      <c r="K8940" t="s">
        <v>9912</v>
      </c>
    </row>
    <row r="8941" spans="11:11">
      <c r="K8941" t="s">
        <v>9913</v>
      </c>
    </row>
    <row r="8942" spans="11:11">
      <c r="K8942" t="s">
        <v>9914</v>
      </c>
    </row>
    <row r="8943" spans="11:11">
      <c r="K8943" t="s">
        <v>9915</v>
      </c>
    </row>
    <row r="8944" spans="11:11">
      <c r="K8944" t="s">
        <v>9916</v>
      </c>
    </row>
    <row r="8945" spans="11:11">
      <c r="K8945" t="s">
        <v>9917</v>
      </c>
    </row>
    <row r="8946" spans="11:11">
      <c r="K8946" t="s">
        <v>9918</v>
      </c>
    </row>
    <row r="8947" spans="11:11">
      <c r="K8947" t="s">
        <v>9919</v>
      </c>
    </row>
    <row r="8948" spans="11:11">
      <c r="K8948" t="s">
        <v>9920</v>
      </c>
    </row>
    <row r="8949" spans="11:11">
      <c r="K8949" t="s">
        <v>9921</v>
      </c>
    </row>
    <row r="8950" spans="11:11">
      <c r="K8950" t="s">
        <v>9922</v>
      </c>
    </row>
    <row r="8951" spans="11:11">
      <c r="K8951" t="s">
        <v>9923</v>
      </c>
    </row>
    <row r="8952" spans="11:11">
      <c r="K8952" t="s">
        <v>9924</v>
      </c>
    </row>
    <row r="8953" spans="11:11">
      <c r="K8953" t="s">
        <v>9925</v>
      </c>
    </row>
    <row r="8954" spans="11:11">
      <c r="K8954" t="s">
        <v>9926</v>
      </c>
    </row>
    <row r="8955" spans="11:11">
      <c r="K8955" t="s">
        <v>9927</v>
      </c>
    </row>
    <row r="8956" spans="11:11">
      <c r="K8956" t="s">
        <v>9928</v>
      </c>
    </row>
    <row r="8957" spans="11:11">
      <c r="K8957" t="s">
        <v>9929</v>
      </c>
    </row>
    <row r="8958" spans="11:11">
      <c r="K8958" t="s">
        <v>9930</v>
      </c>
    </row>
    <row r="8959" spans="11:11">
      <c r="K8959" t="s">
        <v>9931</v>
      </c>
    </row>
    <row r="8960" spans="11:11">
      <c r="K8960" t="s">
        <v>9932</v>
      </c>
    </row>
    <row r="8961" spans="11:11">
      <c r="K8961" t="s">
        <v>9933</v>
      </c>
    </row>
    <row r="8962" spans="11:11">
      <c r="K8962" t="s">
        <v>9934</v>
      </c>
    </row>
    <row r="8963" spans="11:11">
      <c r="K8963" t="s">
        <v>9935</v>
      </c>
    </row>
    <row r="8964" spans="11:11">
      <c r="K8964" t="s">
        <v>9936</v>
      </c>
    </row>
    <row r="8965" spans="11:11">
      <c r="K8965" t="s">
        <v>9937</v>
      </c>
    </row>
    <row r="8966" spans="11:11">
      <c r="K8966" t="s">
        <v>9938</v>
      </c>
    </row>
    <row r="8967" spans="11:11">
      <c r="K8967" t="s">
        <v>9939</v>
      </c>
    </row>
    <row r="8968" spans="11:11">
      <c r="K8968" t="s">
        <v>9940</v>
      </c>
    </row>
    <row r="8969" spans="11:11">
      <c r="K8969" t="s">
        <v>9941</v>
      </c>
    </row>
    <row r="8970" spans="11:11">
      <c r="K8970" t="s">
        <v>9942</v>
      </c>
    </row>
    <row r="8971" spans="11:11">
      <c r="K8971" t="s">
        <v>9943</v>
      </c>
    </row>
    <row r="8972" spans="11:11">
      <c r="K8972" t="s">
        <v>9944</v>
      </c>
    </row>
    <row r="8973" spans="11:11">
      <c r="K8973" t="s">
        <v>9945</v>
      </c>
    </row>
    <row r="8974" spans="11:11">
      <c r="K8974" t="s">
        <v>9946</v>
      </c>
    </row>
    <row r="8975" spans="11:11">
      <c r="K8975" t="s">
        <v>9947</v>
      </c>
    </row>
    <row r="8976" spans="11:11">
      <c r="K8976" t="s">
        <v>9948</v>
      </c>
    </row>
    <row r="8977" spans="11:11">
      <c r="K8977" t="s">
        <v>9949</v>
      </c>
    </row>
    <row r="8978" spans="11:11">
      <c r="K8978" t="s">
        <v>9950</v>
      </c>
    </row>
    <row r="8979" spans="11:11">
      <c r="K8979" t="s">
        <v>9951</v>
      </c>
    </row>
    <row r="8980" spans="11:11">
      <c r="K8980" t="s">
        <v>9952</v>
      </c>
    </row>
    <row r="8981" spans="11:11">
      <c r="K8981" t="s">
        <v>9953</v>
      </c>
    </row>
    <row r="8982" spans="11:11">
      <c r="K8982" t="s">
        <v>9954</v>
      </c>
    </row>
    <row r="8983" spans="11:11">
      <c r="K8983" t="s">
        <v>9955</v>
      </c>
    </row>
    <row r="8984" spans="11:11">
      <c r="K8984" t="s">
        <v>9956</v>
      </c>
    </row>
    <row r="8985" spans="11:11">
      <c r="K8985" t="s">
        <v>9957</v>
      </c>
    </row>
    <row r="8986" spans="11:11">
      <c r="K8986" t="s">
        <v>9958</v>
      </c>
    </row>
    <row r="8987" spans="11:11">
      <c r="K8987" t="s">
        <v>9959</v>
      </c>
    </row>
    <row r="8988" spans="11:11">
      <c r="K8988" t="s">
        <v>9960</v>
      </c>
    </row>
    <row r="8989" spans="11:11">
      <c r="K8989" t="s">
        <v>9961</v>
      </c>
    </row>
    <row r="8990" spans="11:11">
      <c r="K8990" t="s">
        <v>9962</v>
      </c>
    </row>
    <row r="8991" spans="11:11">
      <c r="K8991" t="s">
        <v>9963</v>
      </c>
    </row>
    <row r="8992" spans="11:11">
      <c r="K8992" t="s">
        <v>17267</v>
      </c>
    </row>
    <row r="8993" spans="11:11">
      <c r="K8993" t="s">
        <v>17268</v>
      </c>
    </row>
    <row r="8994" spans="11:11">
      <c r="K8994" t="s">
        <v>9964</v>
      </c>
    </row>
    <row r="8995" spans="11:11">
      <c r="K8995" t="s">
        <v>9965</v>
      </c>
    </row>
    <row r="8996" spans="11:11">
      <c r="K8996" t="s">
        <v>9966</v>
      </c>
    </row>
    <row r="8997" spans="11:11">
      <c r="K8997" t="s">
        <v>9967</v>
      </c>
    </row>
    <row r="8998" spans="11:11">
      <c r="K8998" t="s">
        <v>9968</v>
      </c>
    </row>
    <row r="8999" spans="11:11">
      <c r="K8999" t="s">
        <v>9969</v>
      </c>
    </row>
    <row r="9000" spans="11:11">
      <c r="K9000" t="s">
        <v>9970</v>
      </c>
    </row>
    <row r="9001" spans="11:11">
      <c r="K9001" t="s">
        <v>9971</v>
      </c>
    </row>
    <row r="9002" spans="11:11">
      <c r="K9002" t="s">
        <v>9972</v>
      </c>
    </row>
    <row r="9003" spans="11:11">
      <c r="K9003" t="s">
        <v>9973</v>
      </c>
    </row>
    <row r="9004" spans="11:11">
      <c r="K9004" t="s">
        <v>17269</v>
      </c>
    </row>
    <row r="9005" spans="11:11">
      <c r="K9005" t="s">
        <v>17270</v>
      </c>
    </row>
    <row r="9006" spans="11:11">
      <c r="K9006" t="s">
        <v>9974</v>
      </c>
    </row>
    <row r="9007" spans="11:11">
      <c r="K9007" t="s">
        <v>9975</v>
      </c>
    </row>
    <row r="9008" spans="11:11">
      <c r="K9008" t="s">
        <v>9976</v>
      </c>
    </row>
    <row r="9009" spans="11:11">
      <c r="K9009" t="s">
        <v>9977</v>
      </c>
    </row>
    <row r="9010" spans="11:11">
      <c r="K9010" t="s">
        <v>9978</v>
      </c>
    </row>
    <row r="9011" spans="11:11">
      <c r="K9011" t="s">
        <v>9979</v>
      </c>
    </row>
    <row r="9012" spans="11:11">
      <c r="K9012" t="s">
        <v>9980</v>
      </c>
    </row>
    <row r="9013" spans="11:11">
      <c r="K9013" t="s">
        <v>9981</v>
      </c>
    </row>
    <row r="9014" spans="11:11">
      <c r="K9014" t="s">
        <v>9982</v>
      </c>
    </row>
    <row r="9015" spans="11:11">
      <c r="K9015" t="s">
        <v>9983</v>
      </c>
    </row>
    <row r="9016" spans="11:11">
      <c r="K9016" t="s">
        <v>9984</v>
      </c>
    </row>
    <row r="9017" spans="11:11">
      <c r="K9017" t="s">
        <v>9985</v>
      </c>
    </row>
    <row r="9018" spans="11:11">
      <c r="K9018" t="s">
        <v>9986</v>
      </c>
    </row>
    <row r="9019" spans="11:11">
      <c r="K9019" t="s">
        <v>9987</v>
      </c>
    </row>
    <row r="9020" spans="11:11">
      <c r="K9020" t="s">
        <v>9988</v>
      </c>
    </row>
    <row r="9021" spans="11:11">
      <c r="K9021" t="s">
        <v>9989</v>
      </c>
    </row>
    <row r="9022" spans="11:11">
      <c r="K9022" t="s">
        <v>9990</v>
      </c>
    </row>
    <row r="9023" spans="11:11">
      <c r="K9023" t="s">
        <v>9991</v>
      </c>
    </row>
    <row r="9024" spans="11:11">
      <c r="K9024" t="s">
        <v>9992</v>
      </c>
    </row>
    <row r="9025" spans="11:11">
      <c r="K9025" t="s">
        <v>9993</v>
      </c>
    </row>
    <row r="9026" spans="11:11">
      <c r="K9026" t="s">
        <v>9994</v>
      </c>
    </row>
    <row r="9027" spans="11:11">
      <c r="K9027" t="s">
        <v>9995</v>
      </c>
    </row>
    <row r="9028" spans="11:11">
      <c r="K9028" t="s">
        <v>9996</v>
      </c>
    </row>
    <row r="9029" spans="11:11">
      <c r="K9029" t="s">
        <v>9997</v>
      </c>
    </row>
    <row r="9030" spans="11:11">
      <c r="K9030" t="s">
        <v>9998</v>
      </c>
    </row>
    <row r="9031" spans="11:11">
      <c r="K9031" t="s">
        <v>9999</v>
      </c>
    </row>
    <row r="9032" spans="11:11">
      <c r="K9032" t="s">
        <v>10000</v>
      </c>
    </row>
    <row r="9033" spans="11:11">
      <c r="K9033" t="s">
        <v>10001</v>
      </c>
    </row>
    <row r="9034" spans="11:11">
      <c r="K9034" t="s">
        <v>10002</v>
      </c>
    </row>
    <row r="9035" spans="11:11">
      <c r="K9035" t="s">
        <v>10003</v>
      </c>
    </row>
    <row r="9036" spans="11:11">
      <c r="K9036" t="s">
        <v>10004</v>
      </c>
    </row>
    <row r="9037" spans="11:11">
      <c r="K9037" t="s">
        <v>10005</v>
      </c>
    </row>
    <row r="9038" spans="11:11">
      <c r="K9038" t="s">
        <v>10006</v>
      </c>
    </row>
    <row r="9039" spans="11:11">
      <c r="K9039" t="s">
        <v>10007</v>
      </c>
    </row>
    <row r="9040" spans="11:11">
      <c r="K9040" t="s">
        <v>10008</v>
      </c>
    </row>
    <row r="9041" spans="11:11">
      <c r="K9041" t="s">
        <v>10009</v>
      </c>
    </row>
    <row r="9042" spans="11:11">
      <c r="K9042" t="s">
        <v>10010</v>
      </c>
    </row>
    <row r="9043" spans="11:11">
      <c r="K9043" t="s">
        <v>10011</v>
      </c>
    </row>
    <row r="9044" spans="11:11">
      <c r="K9044" t="s">
        <v>10012</v>
      </c>
    </row>
    <row r="9045" spans="11:11">
      <c r="K9045" t="s">
        <v>10013</v>
      </c>
    </row>
    <row r="9046" spans="11:11">
      <c r="K9046" t="s">
        <v>10014</v>
      </c>
    </row>
    <row r="9047" spans="11:11">
      <c r="K9047" t="s">
        <v>10015</v>
      </c>
    </row>
    <row r="9048" spans="11:11">
      <c r="K9048" t="s">
        <v>10016</v>
      </c>
    </row>
    <row r="9049" spans="11:11">
      <c r="K9049" t="s">
        <v>10017</v>
      </c>
    </row>
    <row r="9050" spans="11:11">
      <c r="K9050" t="s">
        <v>10018</v>
      </c>
    </row>
    <row r="9051" spans="11:11">
      <c r="K9051" t="s">
        <v>10019</v>
      </c>
    </row>
    <row r="9052" spans="11:11">
      <c r="K9052" t="s">
        <v>10020</v>
      </c>
    </row>
    <row r="9053" spans="11:11">
      <c r="K9053" t="s">
        <v>10021</v>
      </c>
    </row>
    <row r="9054" spans="11:11">
      <c r="K9054" t="s">
        <v>10022</v>
      </c>
    </row>
    <row r="9055" spans="11:11">
      <c r="K9055" t="s">
        <v>10023</v>
      </c>
    </row>
    <row r="9056" spans="11:11">
      <c r="K9056" t="s">
        <v>10024</v>
      </c>
    </row>
    <row r="9057" spans="11:11">
      <c r="K9057" t="s">
        <v>10025</v>
      </c>
    </row>
    <row r="9058" spans="11:11">
      <c r="K9058" t="s">
        <v>10026</v>
      </c>
    </row>
    <row r="9059" spans="11:11">
      <c r="K9059" t="s">
        <v>10027</v>
      </c>
    </row>
    <row r="9060" spans="11:11">
      <c r="K9060" t="s">
        <v>10028</v>
      </c>
    </row>
    <row r="9061" spans="11:11">
      <c r="K9061" t="s">
        <v>10029</v>
      </c>
    </row>
    <row r="9062" spans="11:11">
      <c r="K9062" t="s">
        <v>10030</v>
      </c>
    </row>
    <row r="9063" spans="11:11">
      <c r="K9063" t="s">
        <v>10031</v>
      </c>
    </row>
    <row r="9064" spans="11:11">
      <c r="K9064" t="s">
        <v>10032</v>
      </c>
    </row>
    <row r="9065" spans="11:11">
      <c r="K9065" t="s">
        <v>10033</v>
      </c>
    </row>
    <row r="9066" spans="11:11">
      <c r="K9066" t="s">
        <v>10034</v>
      </c>
    </row>
    <row r="9067" spans="11:11">
      <c r="K9067" t="s">
        <v>10035</v>
      </c>
    </row>
    <row r="9068" spans="11:11">
      <c r="K9068" t="s">
        <v>10036</v>
      </c>
    </row>
    <row r="9069" spans="11:11">
      <c r="K9069" t="s">
        <v>10037</v>
      </c>
    </row>
    <row r="9070" spans="11:11">
      <c r="K9070" t="s">
        <v>10038</v>
      </c>
    </row>
    <row r="9071" spans="11:11">
      <c r="K9071" t="s">
        <v>10039</v>
      </c>
    </row>
    <row r="9072" spans="11:11">
      <c r="K9072" t="s">
        <v>10040</v>
      </c>
    </row>
    <row r="9073" spans="11:11">
      <c r="K9073" t="s">
        <v>10041</v>
      </c>
    </row>
    <row r="9074" spans="11:11">
      <c r="K9074" t="s">
        <v>10042</v>
      </c>
    </row>
    <row r="9075" spans="11:11">
      <c r="K9075" t="s">
        <v>10043</v>
      </c>
    </row>
    <row r="9076" spans="11:11">
      <c r="K9076" t="s">
        <v>10044</v>
      </c>
    </row>
    <row r="9077" spans="11:11">
      <c r="K9077" t="s">
        <v>10045</v>
      </c>
    </row>
    <row r="9078" spans="11:11">
      <c r="K9078" t="s">
        <v>10046</v>
      </c>
    </row>
    <row r="9079" spans="11:11">
      <c r="K9079" t="s">
        <v>10047</v>
      </c>
    </row>
    <row r="9080" spans="11:11">
      <c r="K9080" t="s">
        <v>10048</v>
      </c>
    </row>
    <row r="9081" spans="11:11">
      <c r="K9081" t="s">
        <v>10049</v>
      </c>
    </row>
    <row r="9082" spans="11:11">
      <c r="K9082" t="s">
        <v>10050</v>
      </c>
    </row>
    <row r="9083" spans="11:11">
      <c r="K9083" t="s">
        <v>10051</v>
      </c>
    </row>
    <row r="9084" spans="11:11">
      <c r="K9084" t="s">
        <v>10052</v>
      </c>
    </row>
    <row r="9085" spans="11:11">
      <c r="K9085" t="s">
        <v>10053</v>
      </c>
    </row>
    <row r="9086" spans="11:11">
      <c r="K9086" t="s">
        <v>10054</v>
      </c>
    </row>
    <row r="9087" spans="11:11">
      <c r="K9087" t="s">
        <v>10055</v>
      </c>
    </row>
    <row r="9088" spans="11:11">
      <c r="K9088" t="s">
        <v>10056</v>
      </c>
    </row>
    <row r="9089" spans="11:11">
      <c r="K9089" t="s">
        <v>10057</v>
      </c>
    </row>
    <row r="9090" spans="11:11">
      <c r="K9090" t="s">
        <v>10058</v>
      </c>
    </row>
    <row r="9091" spans="11:11">
      <c r="K9091" t="s">
        <v>10059</v>
      </c>
    </row>
    <row r="9092" spans="11:11">
      <c r="K9092" t="s">
        <v>10060</v>
      </c>
    </row>
    <row r="9093" spans="11:11">
      <c r="K9093" t="s">
        <v>10061</v>
      </c>
    </row>
    <row r="9094" spans="11:11">
      <c r="K9094" t="s">
        <v>10062</v>
      </c>
    </row>
    <row r="9095" spans="11:11">
      <c r="K9095" t="s">
        <v>10063</v>
      </c>
    </row>
    <row r="9096" spans="11:11">
      <c r="K9096" t="s">
        <v>10064</v>
      </c>
    </row>
    <row r="9097" spans="11:11">
      <c r="K9097" t="s">
        <v>10065</v>
      </c>
    </row>
    <row r="9098" spans="11:11">
      <c r="K9098" t="s">
        <v>10066</v>
      </c>
    </row>
    <row r="9099" spans="11:11">
      <c r="K9099" t="s">
        <v>10067</v>
      </c>
    </row>
    <row r="9100" spans="11:11">
      <c r="K9100" t="s">
        <v>10068</v>
      </c>
    </row>
    <row r="9101" spans="11:11">
      <c r="K9101" t="s">
        <v>10069</v>
      </c>
    </row>
    <row r="9102" spans="11:11">
      <c r="K9102" t="s">
        <v>10070</v>
      </c>
    </row>
    <row r="9103" spans="11:11">
      <c r="K9103" t="s">
        <v>10071</v>
      </c>
    </row>
    <row r="9104" spans="11:11">
      <c r="K9104" t="s">
        <v>10072</v>
      </c>
    </row>
    <row r="9105" spans="11:11">
      <c r="K9105" t="s">
        <v>10073</v>
      </c>
    </row>
    <row r="9106" spans="11:11">
      <c r="K9106" t="s">
        <v>10074</v>
      </c>
    </row>
    <row r="9107" spans="11:11">
      <c r="K9107" t="s">
        <v>10075</v>
      </c>
    </row>
    <row r="9108" spans="11:11">
      <c r="K9108" t="s">
        <v>10076</v>
      </c>
    </row>
    <row r="9109" spans="11:11">
      <c r="K9109" t="s">
        <v>10077</v>
      </c>
    </row>
    <row r="9110" spans="11:11">
      <c r="K9110" t="s">
        <v>10078</v>
      </c>
    </row>
    <row r="9111" spans="11:11">
      <c r="K9111" t="s">
        <v>10079</v>
      </c>
    </row>
    <row r="9112" spans="11:11">
      <c r="K9112" t="s">
        <v>10080</v>
      </c>
    </row>
    <row r="9113" spans="11:11">
      <c r="K9113" t="s">
        <v>10081</v>
      </c>
    </row>
    <row r="9114" spans="11:11">
      <c r="K9114" t="s">
        <v>10082</v>
      </c>
    </row>
    <row r="9115" spans="11:11">
      <c r="K9115" t="s">
        <v>10083</v>
      </c>
    </row>
    <row r="9116" spans="11:11">
      <c r="K9116" t="s">
        <v>10084</v>
      </c>
    </row>
    <row r="9117" spans="11:11">
      <c r="K9117" t="s">
        <v>10085</v>
      </c>
    </row>
    <row r="9118" spans="11:11">
      <c r="K9118" t="s">
        <v>10086</v>
      </c>
    </row>
    <row r="9119" spans="11:11">
      <c r="K9119" t="s">
        <v>10087</v>
      </c>
    </row>
    <row r="9120" spans="11:11">
      <c r="K9120" t="s">
        <v>10088</v>
      </c>
    </row>
    <row r="9121" spans="11:11">
      <c r="K9121" t="s">
        <v>10089</v>
      </c>
    </row>
    <row r="9122" spans="11:11">
      <c r="K9122" t="s">
        <v>10090</v>
      </c>
    </row>
    <row r="9123" spans="11:11">
      <c r="K9123" t="s">
        <v>10091</v>
      </c>
    </row>
    <row r="9124" spans="11:11">
      <c r="K9124" t="s">
        <v>10092</v>
      </c>
    </row>
    <row r="9125" spans="11:11">
      <c r="K9125" t="s">
        <v>10093</v>
      </c>
    </row>
    <row r="9126" spans="11:11">
      <c r="K9126" t="s">
        <v>10094</v>
      </c>
    </row>
    <row r="9127" spans="11:11">
      <c r="K9127" t="s">
        <v>10095</v>
      </c>
    </row>
    <row r="9128" spans="11:11">
      <c r="K9128" t="s">
        <v>10096</v>
      </c>
    </row>
    <row r="9129" spans="11:11">
      <c r="K9129" t="s">
        <v>10097</v>
      </c>
    </row>
    <row r="9130" spans="11:11">
      <c r="K9130" t="s">
        <v>10098</v>
      </c>
    </row>
    <row r="9131" spans="11:11">
      <c r="K9131" t="s">
        <v>10099</v>
      </c>
    </row>
    <row r="9132" spans="11:11">
      <c r="K9132" t="s">
        <v>10100</v>
      </c>
    </row>
    <row r="9133" spans="11:11">
      <c r="K9133" t="s">
        <v>10101</v>
      </c>
    </row>
    <row r="9134" spans="11:11">
      <c r="K9134" t="s">
        <v>10102</v>
      </c>
    </row>
    <row r="9135" spans="11:11">
      <c r="K9135" t="s">
        <v>10103</v>
      </c>
    </row>
    <row r="9136" spans="11:11">
      <c r="K9136" t="s">
        <v>10104</v>
      </c>
    </row>
    <row r="9137" spans="11:11">
      <c r="K9137" t="s">
        <v>10105</v>
      </c>
    </row>
    <row r="9138" spans="11:11">
      <c r="K9138" t="s">
        <v>10106</v>
      </c>
    </row>
    <row r="9139" spans="11:11">
      <c r="K9139" t="s">
        <v>10107</v>
      </c>
    </row>
    <row r="9140" spans="11:11">
      <c r="K9140" t="s">
        <v>10108</v>
      </c>
    </row>
    <row r="9141" spans="11:11">
      <c r="K9141" t="s">
        <v>10109</v>
      </c>
    </row>
    <row r="9142" spans="11:11">
      <c r="K9142" t="s">
        <v>10110</v>
      </c>
    </row>
    <row r="9143" spans="11:11">
      <c r="K9143" t="s">
        <v>10111</v>
      </c>
    </row>
    <row r="9144" spans="11:11">
      <c r="K9144" t="s">
        <v>10112</v>
      </c>
    </row>
    <row r="9145" spans="11:11">
      <c r="K9145" t="s">
        <v>10113</v>
      </c>
    </row>
    <row r="9146" spans="11:11">
      <c r="K9146" t="s">
        <v>10114</v>
      </c>
    </row>
    <row r="9147" spans="11:11">
      <c r="K9147" t="s">
        <v>10115</v>
      </c>
    </row>
    <row r="9148" spans="11:11">
      <c r="K9148" t="s">
        <v>10116</v>
      </c>
    </row>
    <row r="9149" spans="11:11">
      <c r="K9149" t="s">
        <v>10117</v>
      </c>
    </row>
    <row r="9150" spans="11:11">
      <c r="K9150" t="s">
        <v>10118</v>
      </c>
    </row>
    <row r="9151" spans="11:11">
      <c r="K9151" t="s">
        <v>10119</v>
      </c>
    </row>
    <row r="9152" spans="11:11">
      <c r="K9152" t="s">
        <v>10120</v>
      </c>
    </row>
    <row r="9153" spans="11:11">
      <c r="K9153" t="s">
        <v>10121</v>
      </c>
    </row>
    <row r="9154" spans="11:11">
      <c r="K9154" t="s">
        <v>10122</v>
      </c>
    </row>
    <row r="9155" spans="11:11">
      <c r="K9155" t="s">
        <v>10123</v>
      </c>
    </row>
    <row r="9156" spans="11:11">
      <c r="K9156" t="s">
        <v>10124</v>
      </c>
    </row>
    <row r="9157" spans="11:11">
      <c r="K9157" t="s">
        <v>10125</v>
      </c>
    </row>
    <row r="9158" spans="11:11">
      <c r="K9158" t="s">
        <v>10126</v>
      </c>
    </row>
    <row r="9159" spans="11:11">
      <c r="K9159" t="s">
        <v>10127</v>
      </c>
    </row>
    <row r="9160" spans="11:11">
      <c r="K9160" t="s">
        <v>10128</v>
      </c>
    </row>
    <row r="9161" spans="11:11">
      <c r="K9161" t="s">
        <v>10129</v>
      </c>
    </row>
    <row r="9162" spans="11:11">
      <c r="K9162" t="s">
        <v>10130</v>
      </c>
    </row>
    <row r="9163" spans="11:11">
      <c r="K9163" t="s">
        <v>10131</v>
      </c>
    </row>
    <row r="9164" spans="11:11">
      <c r="K9164" t="s">
        <v>10132</v>
      </c>
    </row>
    <row r="9165" spans="11:11">
      <c r="K9165" t="s">
        <v>10133</v>
      </c>
    </row>
    <row r="9166" spans="11:11">
      <c r="K9166" t="s">
        <v>10134</v>
      </c>
    </row>
    <row r="9167" spans="11:11">
      <c r="K9167" t="s">
        <v>10135</v>
      </c>
    </row>
    <row r="9168" spans="11:11">
      <c r="K9168" t="s">
        <v>10136</v>
      </c>
    </row>
    <row r="9169" spans="11:11">
      <c r="K9169" t="s">
        <v>10137</v>
      </c>
    </row>
    <row r="9170" spans="11:11">
      <c r="K9170" t="s">
        <v>17271</v>
      </c>
    </row>
    <row r="9171" spans="11:11">
      <c r="K9171" t="s">
        <v>17272</v>
      </c>
    </row>
    <row r="9172" spans="11:11">
      <c r="K9172" t="s">
        <v>10138</v>
      </c>
    </row>
    <row r="9173" spans="11:11">
      <c r="K9173" t="s">
        <v>10139</v>
      </c>
    </row>
    <row r="9174" spans="11:11">
      <c r="K9174" t="s">
        <v>10140</v>
      </c>
    </row>
    <row r="9175" spans="11:11">
      <c r="K9175" t="s">
        <v>10141</v>
      </c>
    </row>
    <row r="9176" spans="11:11">
      <c r="K9176" t="s">
        <v>10142</v>
      </c>
    </row>
    <row r="9177" spans="11:11">
      <c r="K9177" t="s">
        <v>10143</v>
      </c>
    </row>
    <row r="9178" spans="11:11">
      <c r="K9178" t="s">
        <v>10144</v>
      </c>
    </row>
    <row r="9179" spans="11:11">
      <c r="K9179" t="s">
        <v>10145</v>
      </c>
    </row>
    <row r="9180" spans="11:11">
      <c r="K9180" t="s">
        <v>10146</v>
      </c>
    </row>
    <row r="9181" spans="11:11">
      <c r="K9181" t="s">
        <v>10147</v>
      </c>
    </row>
    <row r="9182" spans="11:11">
      <c r="K9182" t="s">
        <v>10148</v>
      </c>
    </row>
    <row r="9183" spans="11:11">
      <c r="K9183" t="s">
        <v>10149</v>
      </c>
    </row>
    <row r="9184" spans="11:11">
      <c r="K9184" t="s">
        <v>10150</v>
      </c>
    </row>
    <row r="9185" spans="11:11">
      <c r="K9185" t="s">
        <v>10151</v>
      </c>
    </row>
    <row r="9186" spans="11:11">
      <c r="K9186" t="s">
        <v>10152</v>
      </c>
    </row>
    <row r="9187" spans="11:11">
      <c r="K9187" t="s">
        <v>10153</v>
      </c>
    </row>
    <row r="9188" spans="11:11">
      <c r="K9188" t="s">
        <v>10154</v>
      </c>
    </row>
    <row r="9189" spans="11:11">
      <c r="K9189" t="s">
        <v>10155</v>
      </c>
    </row>
    <row r="9190" spans="11:11">
      <c r="K9190" t="s">
        <v>10156</v>
      </c>
    </row>
    <row r="9191" spans="11:11">
      <c r="K9191" t="s">
        <v>10157</v>
      </c>
    </row>
    <row r="9192" spans="11:11">
      <c r="K9192" t="s">
        <v>10158</v>
      </c>
    </row>
    <row r="9193" spans="11:11">
      <c r="K9193" t="s">
        <v>10159</v>
      </c>
    </row>
    <row r="9194" spans="11:11">
      <c r="K9194" t="s">
        <v>10160</v>
      </c>
    </row>
    <row r="9195" spans="11:11">
      <c r="K9195" t="s">
        <v>10161</v>
      </c>
    </row>
    <row r="9196" spans="11:11">
      <c r="K9196" t="s">
        <v>10162</v>
      </c>
    </row>
    <row r="9197" spans="11:11">
      <c r="K9197" t="s">
        <v>10163</v>
      </c>
    </row>
    <row r="9198" spans="11:11">
      <c r="K9198" t="s">
        <v>10164</v>
      </c>
    </row>
    <row r="9199" spans="11:11">
      <c r="K9199" t="s">
        <v>10165</v>
      </c>
    </row>
    <row r="9200" spans="11:11">
      <c r="K9200" t="s">
        <v>10166</v>
      </c>
    </row>
    <row r="9201" spans="11:11">
      <c r="K9201" t="s">
        <v>10167</v>
      </c>
    </row>
    <row r="9202" spans="11:11">
      <c r="K9202" t="s">
        <v>10168</v>
      </c>
    </row>
    <row r="9203" spans="11:11">
      <c r="K9203" t="s">
        <v>10169</v>
      </c>
    </row>
    <row r="9204" spans="11:11">
      <c r="K9204" t="s">
        <v>10170</v>
      </c>
    </row>
    <row r="9205" spans="11:11">
      <c r="K9205" t="s">
        <v>10171</v>
      </c>
    </row>
    <row r="9206" spans="11:11">
      <c r="K9206" t="s">
        <v>10172</v>
      </c>
    </row>
    <row r="9207" spans="11:11">
      <c r="K9207" t="s">
        <v>10173</v>
      </c>
    </row>
    <row r="9208" spans="11:11">
      <c r="K9208" t="s">
        <v>10174</v>
      </c>
    </row>
    <row r="9209" spans="11:11">
      <c r="K9209" t="s">
        <v>10175</v>
      </c>
    </row>
    <row r="9210" spans="11:11">
      <c r="K9210" t="s">
        <v>10176</v>
      </c>
    </row>
    <row r="9211" spans="11:11">
      <c r="K9211" t="s">
        <v>10177</v>
      </c>
    </row>
    <row r="9212" spans="11:11">
      <c r="K9212" t="s">
        <v>10178</v>
      </c>
    </row>
    <row r="9213" spans="11:11">
      <c r="K9213" t="s">
        <v>10179</v>
      </c>
    </row>
    <row r="9214" spans="11:11">
      <c r="K9214" t="s">
        <v>10180</v>
      </c>
    </row>
    <row r="9215" spans="11:11">
      <c r="K9215" t="s">
        <v>10181</v>
      </c>
    </row>
    <row r="9216" spans="11:11">
      <c r="K9216" t="s">
        <v>10182</v>
      </c>
    </row>
    <row r="9217" spans="11:11">
      <c r="K9217" t="s">
        <v>10183</v>
      </c>
    </row>
    <row r="9218" spans="11:11">
      <c r="K9218" t="s">
        <v>10184</v>
      </c>
    </row>
    <row r="9219" spans="11:11">
      <c r="K9219" t="s">
        <v>10185</v>
      </c>
    </row>
    <row r="9220" spans="11:11">
      <c r="K9220" t="s">
        <v>10186</v>
      </c>
    </row>
    <row r="9221" spans="11:11">
      <c r="K9221" t="s">
        <v>10187</v>
      </c>
    </row>
    <row r="9222" spans="11:11">
      <c r="K9222" t="s">
        <v>10188</v>
      </c>
    </row>
    <row r="9223" spans="11:11">
      <c r="K9223" t="s">
        <v>10189</v>
      </c>
    </row>
    <row r="9224" spans="11:11">
      <c r="K9224" t="s">
        <v>10190</v>
      </c>
    </row>
    <row r="9225" spans="11:11">
      <c r="K9225" t="s">
        <v>10191</v>
      </c>
    </row>
    <row r="9226" spans="11:11">
      <c r="K9226" t="s">
        <v>10192</v>
      </c>
    </row>
    <row r="9227" spans="11:11">
      <c r="K9227" t="s">
        <v>10193</v>
      </c>
    </row>
    <row r="9228" spans="11:11">
      <c r="K9228" t="s">
        <v>10194</v>
      </c>
    </row>
    <row r="9229" spans="11:11">
      <c r="K9229" t="s">
        <v>10195</v>
      </c>
    </row>
    <row r="9230" spans="11:11">
      <c r="K9230" t="s">
        <v>10196</v>
      </c>
    </row>
    <row r="9231" spans="11:11">
      <c r="K9231" t="s">
        <v>10197</v>
      </c>
    </row>
    <row r="9232" spans="11:11">
      <c r="K9232" t="s">
        <v>10198</v>
      </c>
    </row>
    <row r="9233" spans="11:11">
      <c r="K9233" t="s">
        <v>10199</v>
      </c>
    </row>
    <row r="9234" spans="11:11">
      <c r="K9234" t="s">
        <v>10200</v>
      </c>
    </row>
    <row r="9235" spans="11:11">
      <c r="K9235" t="s">
        <v>10201</v>
      </c>
    </row>
    <row r="9236" spans="11:11">
      <c r="K9236" t="s">
        <v>10202</v>
      </c>
    </row>
    <row r="9237" spans="11:11">
      <c r="K9237" t="s">
        <v>10203</v>
      </c>
    </row>
    <row r="9238" spans="11:11">
      <c r="K9238" t="s">
        <v>10204</v>
      </c>
    </row>
    <row r="9239" spans="11:11">
      <c r="K9239" t="s">
        <v>10205</v>
      </c>
    </row>
    <row r="9240" spans="11:11">
      <c r="K9240" t="s">
        <v>10206</v>
      </c>
    </row>
    <row r="9241" spans="11:11">
      <c r="K9241" t="s">
        <v>10207</v>
      </c>
    </row>
    <row r="9242" spans="11:11">
      <c r="K9242" t="s">
        <v>10208</v>
      </c>
    </row>
    <row r="9243" spans="11:11">
      <c r="K9243" t="s">
        <v>10209</v>
      </c>
    </row>
    <row r="9244" spans="11:11">
      <c r="K9244" t="s">
        <v>10210</v>
      </c>
    </row>
    <row r="9245" spans="11:11">
      <c r="K9245" t="s">
        <v>10211</v>
      </c>
    </row>
    <row r="9246" spans="11:11">
      <c r="K9246" t="s">
        <v>10212</v>
      </c>
    </row>
    <row r="9247" spans="11:11">
      <c r="K9247" t="s">
        <v>10213</v>
      </c>
    </row>
    <row r="9248" spans="11:11">
      <c r="K9248" t="s">
        <v>10214</v>
      </c>
    </row>
    <row r="9249" spans="11:11">
      <c r="K9249" t="s">
        <v>10215</v>
      </c>
    </row>
    <row r="9250" spans="11:11">
      <c r="K9250" t="s">
        <v>10216</v>
      </c>
    </row>
    <row r="9251" spans="11:11">
      <c r="K9251" t="s">
        <v>10217</v>
      </c>
    </row>
    <row r="9252" spans="11:11">
      <c r="K9252" t="s">
        <v>10218</v>
      </c>
    </row>
    <row r="9253" spans="11:11">
      <c r="K9253" t="s">
        <v>10219</v>
      </c>
    </row>
    <row r="9254" spans="11:11">
      <c r="K9254" t="s">
        <v>10220</v>
      </c>
    </row>
    <row r="9255" spans="11:11">
      <c r="K9255" t="s">
        <v>10221</v>
      </c>
    </row>
    <row r="9256" spans="11:11">
      <c r="K9256" t="s">
        <v>10222</v>
      </c>
    </row>
    <row r="9257" spans="11:11">
      <c r="K9257" t="s">
        <v>10223</v>
      </c>
    </row>
    <row r="9258" spans="11:11">
      <c r="K9258" t="s">
        <v>10224</v>
      </c>
    </row>
    <row r="9259" spans="11:11">
      <c r="K9259" t="s">
        <v>10225</v>
      </c>
    </row>
    <row r="9260" spans="11:11">
      <c r="K9260" t="s">
        <v>10226</v>
      </c>
    </row>
    <row r="9261" spans="11:11">
      <c r="K9261" t="s">
        <v>10227</v>
      </c>
    </row>
    <row r="9262" spans="11:11">
      <c r="K9262" t="s">
        <v>10228</v>
      </c>
    </row>
    <row r="9263" spans="11:11">
      <c r="K9263" t="s">
        <v>10229</v>
      </c>
    </row>
    <row r="9264" spans="11:11">
      <c r="K9264" t="s">
        <v>10230</v>
      </c>
    </row>
    <row r="9265" spans="11:11">
      <c r="K9265" t="s">
        <v>10231</v>
      </c>
    </row>
    <row r="9266" spans="11:11">
      <c r="K9266" t="s">
        <v>10232</v>
      </c>
    </row>
    <row r="9267" spans="11:11">
      <c r="K9267" t="s">
        <v>10233</v>
      </c>
    </row>
    <row r="9268" spans="11:11">
      <c r="K9268" t="s">
        <v>10234</v>
      </c>
    </row>
    <row r="9269" spans="11:11">
      <c r="K9269" t="s">
        <v>10235</v>
      </c>
    </row>
    <row r="9270" spans="11:11">
      <c r="K9270" t="s">
        <v>10236</v>
      </c>
    </row>
    <row r="9271" spans="11:11">
      <c r="K9271" t="s">
        <v>10237</v>
      </c>
    </row>
    <row r="9272" spans="11:11">
      <c r="K9272" t="s">
        <v>10238</v>
      </c>
    </row>
    <row r="9273" spans="11:11">
      <c r="K9273" t="s">
        <v>10239</v>
      </c>
    </row>
    <row r="9274" spans="11:11">
      <c r="K9274" t="s">
        <v>10240</v>
      </c>
    </row>
    <row r="9275" spans="11:11">
      <c r="K9275" t="s">
        <v>10241</v>
      </c>
    </row>
    <row r="9276" spans="11:11">
      <c r="K9276" t="s">
        <v>10242</v>
      </c>
    </row>
    <row r="9277" spans="11:11">
      <c r="K9277" t="s">
        <v>10243</v>
      </c>
    </row>
    <row r="9278" spans="11:11">
      <c r="K9278" t="s">
        <v>10244</v>
      </c>
    </row>
    <row r="9279" spans="11:11">
      <c r="K9279" t="s">
        <v>10245</v>
      </c>
    </row>
    <row r="9280" spans="11:11">
      <c r="K9280" t="s">
        <v>10246</v>
      </c>
    </row>
    <row r="9281" spans="11:11">
      <c r="K9281" t="s">
        <v>10247</v>
      </c>
    </row>
    <row r="9282" spans="11:11">
      <c r="K9282" t="s">
        <v>10248</v>
      </c>
    </row>
    <row r="9283" spans="11:11">
      <c r="K9283" t="s">
        <v>10249</v>
      </c>
    </row>
    <row r="9284" spans="11:11">
      <c r="K9284" t="s">
        <v>10250</v>
      </c>
    </row>
    <row r="9285" spans="11:11">
      <c r="K9285" t="s">
        <v>10251</v>
      </c>
    </row>
    <row r="9286" spans="11:11">
      <c r="K9286" t="s">
        <v>10252</v>
      </c>
    </row>
    <row r="9287" spans="11:11">
      <c r="K9287" t="s">
        <v>10253</v>
      </c>
    </row>
    <row r="9288" spans="11:11">
      <c r="K9288" t="s">
        <v>10254</v>
      </c>
    </row>
    <row r="9289" spans="11:11">
      <c r="K9289" t="s">
        <v>10255</v>
      </c>
    </row>
    <row r="9290" spans="11:11">
      <c r="K9290" t="s">
        <v>10256</v>
      </c>
    </row>
    <row r="9291" spans="11:11">
      <c r="K9291" t="s">
        <v>10257</v>
      </c>
    </row>
    <row r="9292" spans="11:11">
      <c r="K9292" t="s">
        <v>10258</v>
      </c>
    </row>
    <row r="9293" spans="11:11">
      <c r="K9293" t="s">
        <v>10259</v>
      </c>
    </row>
    <row r="9294" spans="11:11">
      <c r="K9294" t="s">
        <v>10260</v>
      </c>
    </row>
    <row r="9295" spans="11:11">
      <c r="K9295" t="s">
        <v>10261</v>
      </c>
    </row>
    <row r="9296" spans="11:11">
      <c r="K9296" t="s">
        <v>10262</v>
      </c>
    </row>
    <row r="9297" spans="11:11">
      <c r="K9297" t="s">
        <v>10263</v>
      </c>
    </row>
    <row r="9298" spans="11:11">
      <c r="K9298" t="s">
        <v>10264</v>
      </c>
    </row>
    <row r="9299" spans="11:11">
      <c r="K9299" t="s">
        <v>10265</v>
      </c>
    </row>
    <row r="9300" spans="11:11">
      <c r="K9300" t="s">
        <v>10266</v>
      </c>
    </row>
    <row r="9301" spans="11:11">
      <c r="K9301" t="s">
        <v>10267</v>
      </c>
    </row>
    <row r="9302" spans="11:11">
      <c r="K9302" t="s">
        <v>10268</v>
      </c>
    </row>
    <row r="9303" spans="11:11">
      <c r="K9303" t="s">
        <v>10269</v>
      </c>
    </row>
    <row r="9304" spans="11:11">
      <c r="K9304" t="s">
        <v>10270</v>
      </c>
    </row>
    <row r="9305" spans="11:11">
      <c r="K9305" t="s">
        <v>10271</v>
      </c>
    </row>
    <row r="9306" spans="11:11">
      <c r="K9306" t="s">
        <v>10272</v>
      </c>
    </row>
    <row r="9307" spans="11:11">
      <c r="K9307" t="s">
        <v>10273</v>
      </c>
    </row>
    <row r="9308" spans="11:11">
      <c r="K9308" t="s">
        <v>10274</v>
      </c>
    </row>
    <row r="9309" spans="11:11">
      <c r="K9309" t="s">
        <v>10275</v>
      </c>
    </row>
    <row r="9310" spans="11:11">
      <c r="K9310" t="s">
        <v>10276</v>
      </c>
    </row>
    <row r="9311" spans="11:11">
      <c r="K9311" t="s">
        <v>10277</v>
      </c>
    </row>
    <row r="9312" spans="11:11">
      <c r="K9312" t="s">
        <v>10278</v>
      </c>
    </row>
    <row r="9313" spans="11:11">
      <c r="K9313" t="s">
        <v>10279</v>
      </c>
    </row>
    <row r="9314" spans="11:11">
      <c r="K9314" t="s">
        <v>10280</v>
      </c>
    </row>
    <row r="9315" spans="11:11">
      <c r="K9315" t="s">
        <v>10281</v>
      </c>
    </row>
    <row r="9316" spans="11:11">
      <c r="K9316" t="s">
        <v>10282</v>
      </c>
    </row>
    <row r="9317" spans="11:11">
      <c r="K9317" t="s">
        <v>10283</v>
      </c>
    </row>
    <row r="9318" spans="11:11">
      <c r="K9318" t="s">
        <v>10284</v>
      </c>
    </row>
    <row r="9319" spans="11:11">
      <c r="K9319" t="s">
        <v>10285</v>
      </c>
    </row>
    <row r="9320" spans="11:11">
      <c r="K9320" t="s">
        <v>10286</v>
      </c>
    </row>
    <row r="9321" spans="11:11">
      <c r="K9321" t="s">
        <v>10287</v>
      </c>
    </row>
    <row r="9322" spans="11:11">
      <c r="K9322" t="s">
        <v>10288</v>
      </c>
    </row>
    <row r="9323" spans="11:11">
      <c r="K9323" t="s">
        <v>10289</v>
      </c>
    </row>
    <row r="9324" spans="11:11">
      <c r="K9324" t="s">
        <v>10290</v>
      </c>
    </row>
    <row r="9325" spans="11:11">
      <c r="K9325" t="s">
        <v>10291</v>
      </c>
    </row>
    <row r="9326" spans="11:11">
      <c r="K9326" t="s">
        <v>10292</v>
      </c>
    </row>
    <row r="9327" spans="11:11">
      <c r="K9327" t="s">
        <v>10293</v>
      </c>
    </row>
    <row r="9328" spans="11:11">
      <c r="K9328" t="s">
        <v>10294</v>
      </c>
    </row>
    <row r="9329" spans="11:11">
      <c r="K9329" t="s">
        <v>10295</v>
      </c>
    </row>
    <row r="9330" spans="11:11">
      <c r="K9330" t="s">
        <v>10296</v>
      </c>
    </row>
    <row r="9331" spans="11:11">
      <c r="K9331" t="s">
        <v>10297</v>
      </c>
    </row>
    <row r="9332" spans="11:11">
      <c r="K9332" t="s">
        <v>10298</v>
      </c>
    </row>
    <row r="9333" spans="11:11">
      <c r="K9333" t="s">
        <v>10299</v>
      </c>
    </row>
    <row r="9334" spans="11:11">
      <c r="K9334" t="s">
        <v>10300</v>
      </c>
    </row>
    <row r="9335" spans="11:11">
      <c r="K9335" t="s">
        <v>10301</v>
      </c>
    </row>
    <row r="9336" spans="11:11">
      <c r="K9336" t="s">
        <v>10302</v>
      </c>
    </row>
    <row r="9337" spans="11:11">
      <c r="K9337" t="s">
        <v>10303</v>
      </c>
    </row>
    <row r="9338" spans="11:11">
      <c r="K9338" t="s">
        <v>10304</v>
      </c>
    </row>
    <row r="9339" spans="11:11">
      <c r="K9339" t="s">
        <v>10305</v>
      </c>
    </row>
    <row r="9340" spans="11:11">
      <c r="K9340" t="s">
        <v>10306</v>
      </c>
    </row>
    <row r="9341" spans="11:11">
      <c r="K9341" t="s">
        <v>10307</v>
      </c>
    </row>
    <row r="9342" spans="11:11">
      <c r="K9342" t="s">
        <v>10308</v>
      </c>
    </row>
    <row r="9343" spans="11:11">
      <c r="K9343" t="s">
        <v>10309</v>
      </c>
    </row>
    <row r="9344" spans="11:11">
      <c r="K9344" t="s">
        <v>10310</v>
      </c>
    </row>
    <row r="9345" spans="11:11">
      <c r="K9345" t="s">
        <v>10311</v>
      </c>
    </row>
    <row r="9346" spans="11:11">
      <c r="K9346" t="s">
        <v>10312</v>
      </c>
    </row>
    <row r="9347" spans="11:11">
      <c r="K9347" t="s">
        <v>10313</v>
      </c>
    </row>
    <row r="9348" spans="11:11">
      <c r="K9348" t="s">
        <v>10314</v>
      </c>
    </row>
    <row r="9349" spans="11:11">
      <c r="K9349" t="s">
        <v>10315</v>
      </c>
    </row>
    <row r="9350" spans="11:11">
      <c r="K9350" t="s">
        <v>10316</v>
      </c>
    </row>
    <row r="9351" spans="11:11">
      <c r="K9351" t="s">
        <v>10317</v>
      </c>
    </row>
    <row r="9352" spans="11:11">
      <c r="K9352" t="s">
        <v>10318</v>
      </c>
    </row>
    <row r="9353" spans="11:11">
      <c r="K9353" t="s">
        <v>10319</v>
      </c>
    </row>
    <row r="9354" spans="11:11">
      <c r="K9354" t="s">
        <v>10320</v>
      </c>
    </row>
    <row r="9355" spans="11:11">
      <c r="K9355" t="s">
        <v>10321</v>
      </c>
    </row>
    <row r="9356" spans="11:11">
      <c r="K9356" t="s">
        <v>10322</v>
      </c>
    </row>
    <row r="9357" spans="11:11">
      <c r="K9357" t="s">
        <v>10323</v>
      </c>
    </row>
    <row r="9358" spans="11:11">
      <c r="K9358" t="s">
        <v>10324</v>
      </c>
    </row>
    <row r="9359" spans="11:11">
      <c r="K9359" t="s">
        <v>10325</v>
      </c>
    </row>
    <row r="9360" spans="11:11">
      <c r="K9360" t="s">
        <v>10326</v>
      </c>
    </row>
    <row r="9361" spans="11:11">
      <c r="K9361" t="s">
        <v>10327</v>
      </c>
    </row>
    <row r="9362" spans="11:11">
      <c r="K9362" t="s">
        <v>10328</v>
      </c>
    </row>
    <row r="9363" spans="11:11">
      <c r="K9363" t="s">
        <v>10329</v>
      </c>
    </row>
    <row r="9364" spans="11:11">
      <c r="K9364" t="s">
        <v>10330</v>
      </c>
    </row>
    <row r="9365" spans="11:11">
      <c r="K9365" t="s">
        <v>10331</v>
      </c>
    </row>
    <row r="9366" spans="11:11">
      <c r="K9366" t="s">
        <v>10332</v>
      </c>
    </row>
    <row r="9367" spans="11:11">
      <c r="K9367" t="s">
        <v>10333</v>
      </c>
    </row>
    <row r="9368" spans="11:11">
      <c r="K9368" t="s">
        <v>10334</v>
      </c>
    </row>
    <row r="9369" spans="11:11">
      <c r="K9369" t="s">
        <v>10335</v>
      </c>
    </row>
    <row r="9370" spans="11:11">
      <c r="K9370" t="s">
        <v>10336</v>
      </c>
    </row>
    <row r="9371" spans="11:11">
      <c r="K9371" t="s">
        <v>10337</v>
      </c>
    </row>
    <row r="9372" spans="11:11">
      <c r="K9372" t="s">
        <v>10338</v>
      </c>
    </row>
    <row r="9373" spans="11:11">
      <c r="K9373" t="s">
        <v>10339</v>
      </c>
    </row>
    <row r="9374" spans="11:11">
      <c r="K9374" t="s">
        <v>10340</v>
      </c>
    </row>
    <row r="9375" spans="11:11">
      <c r="K9375" t="s">
        <v>10341</v>
      </c>
    </row>
    <row r="9376" spans="11:11">
      <c r="K9376" t="s">
        <v>10342</v>
      </c>
    </row>
    <row r="9377" spans="11:11">
      <c r="K9377" t="s">
        <v>10343</v>
      </c>
    </row>
    <row r="9378" spans="11:11">
      <c r="K9378" t="s">
        <v>10344</v>
      </c>
    </row>
    <row r="9379" spans="11:11">
      <c r="K9379" t="s">
        <v>10345</v>
      </c>
    </row>
    <row r="9380" spans="11:11">
      <c r="K9380" t="s">
        <v>10346</v>
      </c>
    </row>
    <row r="9381" spans="11:11">
      <c r="K9381" t="s">
        <v>10347</v>
      </c>
    </row>
    <row r="9382" spans="11:11">
      <c r="K9382" t="s">
        <v>10348</v>
      </c>
    </row>
    <row r="9383" spans="11:11">
      <c r="K9383" t="s">
        <v>10349</v>
      </c>
    </row>
    <row r="9384" spans="11:11">
      <c r="K9384" t="s">
        <v>10350</v>
      </c>
    </row>
    <row r="9385" spans="11:11">
      <c r="K9385" t="s">
        <v>10351</v>
      </c>
    </row>
    <row r="9386" spans="11:11">
      <c r="K9386" t="s">
        <v>10352</v>
      </c>
    </row>
    <row r="9387" spans="11:11">
      <c r="K9387" t="s">
        <v>10353</v>
      </c>
    </row>
    <row r="9388" spans="11:11">
      <c r="K9388" t="s">
        <v>10354</v>
      </c>
    </row>
    <row r="9389" spans="11:11">
      <c r="K9389" t="s">
        <v>10355</v>
      </c>
    </row>
    <row r="9390" spans="11:11">
      <c r="K9390" t="s">
        <v>10356</v>
      </c>
    </row>
    <row r="9391" spans="11:11">
      <c r="K9391" t="s">
        <v>10357</v>
      </c>
    </row>
    <row r="9392" spans="11:11">
      <c r="K9392" t="s">
        <v>10358</v>
      </c>
    </row>
    <row r="9393" spans="11:11">
      <c r="K9393" t="s">
        <v>10359</v>
      </c>
    </row>
    <row r="9394" spans="11:11">
      <c r="K9394" t="s">
        <v>10360</v>
      </c>
    </row>
    <row r="9395" spans="11:11">
      <c r="K9395" t="s">
        <v>10361</v>
      </c>
    </row>
    <row r="9396" spans="11:11">
      <c r="K9396" t="s">
        <v>10362</v>
      </c>
    </row>
    <row r="9397" spans="11:11">
      <c r="K9397" t="s">
        <v>10363</v>
      </c>
    </row>
    <row r="9398" spans="11:11">
      <c r="K9398" t="s">
        <v>10364</v>
      </c>
    </row>
    <row r="9399" spans="11:11">
      <c r="K9399" t="s">
        <v>10365</v>
      </c>
    </row>
    <row r="9400" spans="11:11">
      <c r="K9400" t="s">
        <v>10366</v>
      </c>
    </row>
    <row r="9401" spans="11:11">
      <c r="K9401" t="s">
        <v>10367</v>
      </c>
    </row>
    <row r="9402" spans="11:11">
      <c r="K9402" t="s">
        <v>10368</v>
      </c>
    </row>
    <row r="9403" spans="11:11">
      <c r="K9403" t="s">
        <v>10369</v>
      </c>
    </row>
    <row r="9404" spans="11:11">
      <c r="K9404" t="s">
        <v>10370</v>
      </c>
    </row>
    <row r="9405" spans="11:11">
      <c r="K9405" t="s">
        <v>10371</v>
      </c>
    </row>
    <row r="9406" spans="11:11">
      <c r="K9406" t="s">
        <v>10372</v>
      </c>
    </row>
    <row r="9407" spans="11:11">
      <c r="K9407" t="s">
        <v>10373</v>
      </c>
    </row>
    <row r="9408" spans="11:11">
      <c r="K9408" t="s">
        <v>10374</v>
      </c>
    </row>
    <row r="9409" spans="11:11">
      <c r="K9409" t="s">
        <v>10375</v>
      </c>
    </row>
    <row r="9410" spans="11:11">
      <c r="K9410" t="s">
        <v>10376</v>
      </c>
    </row>
    <row r="9411" spans="11:11">
      <c r="K9411" t="s">
        <v>10377</v>
      </c>
    </row>
    <row r="9412" spans="11:11">
      <c r="K9412" t="s">
        <v>10378</v>
      </c>
    </row>
    <row r="9413" spans="11:11">
      <c r="K9413" t="s">
        <v>10379</v>
      </c>
    </row>
    <row r="9414" spans="11:11">
      <c r="K9414" t="s">
        <v>10380</v>
      </c>
    </row>
    <row r="9415" spans="11:11">
      <c r="K9415" t="s">
        <v>10381</v>
      </c>
    </row>
    <row r="9416" spans="11:11">
      <c r="K9416" t="s">
        <v>10382</v>
      </c>
    </row>
    <row r="9417" spans="11:11">
      <c r="K9417" t="s">
        <v>10383</v>
      </c>
    </row>
    <row r="9418" spans="11:11">
      <c r="K9418" t="s">
        <v>10384</v>
      </c>
    </row>
    <row r="9419" spans="11:11">
      <c r="K9419" t="s">
        <v>10385</v>
      </c>
    </row>
    <row r="9420" spans="11:11">
      <c r="K9420" t="s">
        <v>10386</v>
      </c>
    </row>
    <row r="9421" spans="11:11">
      <c r="K9421" t="s">
        <v>10387</v>
      </c>
    </row>
    <row r="9422" spans="11:11">
      <c r="K9422" t="s">
        <v>10388</v>
      </c>
    </row>
    <row r="9423" spans="11:11">
      <c r="K9423" t="s">
        <v>10389</v>
      </c>
    </row>
    <row r="9424" spans="11:11">
      <c r="K9424" t="s">
        <v>10390</v>
      </c>
    </row>
    <row r="9425" spans="11:11">
      <c r="K9425" t="s">
        <v>10391</v>
      </c>
    </row>
    <row r="9426" spans="11:11">
      <c r="K9426" t="s">
        <v>10392</v>
      </c>
    </row>
    <row r="9427" spans="11:11">
      <c r="K9427" t="s">
        <v>10393</v>
      </c>
    </row>
    <row r="9428" spans="11:11">
      <c r="K9428" t="s">
        <v>10394</v>
      </c>
    </row>
    <row r="9429" spans="11:11">
      <c r="K9429" t="s">
        <v>10395</v>
      </c>
    </row>
    <row r="9430" spans="11:11">
      <c r="K9430" t="s">
        <v>10396</v>
      </c>
    </row>
    <row r="9431" spans="11:11">
      <c r="K9431" t="s">
        <v>10397</v>
      </c>
    </row>
    <row r="9432" spans="11:11">
      <c r="K9432" t="s">
        <v>10398</v>
      </c>
    </row>
    <row r="9433" spans="11:11">
      <c r="K9433" t="s">
        <v>10399</v>
      </c>
    </row>
    <row r="9434" spans="11:11">
      <c r="K9434" t="s">
        <v>17273</v>
      </c>
    </row>
    <row r="9435" spans="11:11">
      <c r="K9435" t="s">
        <v>17274</v>
      </c>
    </row>
    <row r="9436" spans="11:11">
      <c r="K9436" t="s">
        <v>10400</v>
      </c>
    </row>
    <row r="9437" spans="11:11">
      <c r="K9437" t="s">
        <v>10401</v>
      </c>
    </row>
    <row r="9438" spans="11:11">
      <c r="K9438" t="s">
        <v>10402</v>
      </c>
    </row>
    <row r="9439" spans="11:11">
      <c r="K9439" t="s">
        <v>10403</v>
      </c>
    </row>
    <row r="9440" spans="11:11">
      <c r="K9440" t="s">
        <v>10404</v>
      </c>
    </row>
    <row r="9441" spans="11:11">
      <c r="K9441" t="s">
        <v>10405</v>
      </c>
    </row>
    <row r="9442" spans="11:11">
      <c r="K9442" t="s">
        <v>10406</v>
      </c>
    </row>
    <row r="9443" spans="11:11">
      <c r="K9443" t="s">
        <v>10407</v>
      </c>
    </row>
    <row r="9444" spans="11:11">
      <c r="K9444" t="s">
        <v>10408</v>
      </c>
    </row>
    <row r="9445" spans="11:11">
      <c r="K9445" t="s">
        <v>10409</v>
      </c>
    </row>
    <row r="9446" spans="11:11">
      <c r="K9446" t="s">
        <v>10410</v>
      </c>
    </row>
    <row r="9447" spans="11:11">
      <c r="K9447" t="s">
        <v>10411</v>
      </c>
    </row>
    <row r="9448" spans="11:11">
      <c r="K9448" t="s">
        <v>10412</v>
      </c>
    </row>
    <row r="9449" spans="11:11">
      <c r="K9449" t="s">
        <v>10413</v>
      </c>
    </row>
    <row r="9450" spans="11:11">
      <c r="K9450" t="s">
        <v>10414</v>
      </c>
    </row>
    <row r="9451" spans="11:11">
      <c r="K9451" t="s">
        <v>10415</v>
      </c>
    </row>
    <row r="9452" spans="11:11">
      <c r="K9452" t="s">
        <v>10416</v>
      </c>
    </row>
    <row r="9453" spans="11:11">
      <c r="K9453" t="s">
        <v>10417</v>
      </c>
    </row>
    <row r="9454" spans="11:11">
      <c r="K9454" t="s">
        <v>10418</v>
      </c>
    </row>
    <row r="9455" spans="11:11">
      <c r="K9455" t="s">
        <v>10419</v>
      </c>
    </row>
    <row r="9456" spans="11:11">
      <c r="K9456" t="s">
        <v>10420</v>
      </c>
    </row>
    <row r="9457" spans="11:11">
      <c r="K9457" t="s">
        <v>10421</v>
      </c>
    </row>
    <row r="9458" spans="11:11">
      <c r="K9458" t="s">
        <v>10422</v>
      </c>
    </row>
    <row r="9459" spans="11:11">
      <c r="K9459" t="s">
        <v>10423</v>
      </c>
    </row>
    <row r="9460" spans="11:11">
      <c r="K9460" t="s">
        <v>10424</v>
      </c>
    </row>
    <row r="9461" spans="11:11">
      <c r="K9461" t="s">
        <v>10425</v>
      </c>
    </row>
    <row r="9462" spans="11:11">
      <c r="K9462" t="s">
        <v>10426</v>
      </c>
    </row>
    <row r="9463" spans="11:11">
      <c r="K9463" t="s">
        <v>10427</v>
      </c>
    </row>
    <row r="9464" spans="11:11">
      <c r="K9464" t="s">
        <v>10428</v>
      </c>
    </row>
    <row r="9465" spans="11:11">
      <c r="K9465" t="s">
        <v>10429</v>
      </c>
    </row>
    <row r="9466" spans="11:11">
      <c r="K9466" t="s">
        <v>10430</v>
      </c>
    </row>
    <row r="9467" spans="11:11">
      <c r="K9467" t="s">
        <v>10431</v>
      </c>
    </row>
    <row r="9468" spans="11:11">
      <c r="K9468" t="s">
        <v>10432</v>
      </c>
    </row>
    <row r="9469" spans="11:11">
      <c r="K9469" t="s">
        <v>10433</v>
      </c>
    </row>
    <row r="9470" spans="11:11">
      <c r="K9470" t="s">
        <v>10434</v>
      </c>
    </row>
    <row r="9471" spans="11:11">
      <c r="K9471" t="s">
        <v>10435</v>
      </c>
    </row>
    <row r="9472" spans="11:11">
      <c r="K9472" t="s">
        <v>10436</v>
      </c>
    </row>
    <row r="9473" spans="11:11">
      <c r="K9473" t="s">
        <v>10437</v>
      </c>
    </row>
    <row r="9474" spans="11:11">
      <c r="K9474" t="s">
        <v>10438</v>
      </c>
    </row>
    <row r="9475" spans="11:11">
      <c r="K9475" t="s">
        <v>10439</v>
      </c>
    </row>
    <row r="9476" spans="11:11">
      <c r="K9476" t="s">
        <v>10440</v>
      </c>
    </row>
    <row r="9477" spans="11:11">
      <c r="K9477" t="s">
        <v>10441</v>
      </c>
    </row>
    <row r="9478" spans="11:11">
      <c r="K9478" t="s">
        <v>10442</v>
      </c>
    </row>
    <row r="9479" spans="11:11">
      <c r="K9479" t="s">
        <v>10443</v>
      </c>
    </row>
    <row r="9480" spans="11:11">
      <c r="K9480" t="s">
        <v>10444</v>
      </c>
    </row>
    <row r="9481" spans="11:11">
      <c r="K9481" t="s">
        <v>10445</v>
      </c>
    </row>
    <row r="9482" spans="11:11">
      <c r="K9482" t="s">
        <v>10446</v>
      </c>
    </row>
    <row r="9483" spans="11:11">
      <c r="K9483" t="s">
        <v>10447</v>
      </c>
    </row>
    <row r="9484" spans="11:11">
      <c r="K9484" t="s">
        <v>10448</v>
      </c>
    </row>
    <row r="9485" spans="11:11">
      <c r="K9485" t="s">
        <v>10449</v>
      </c>
    </row>
    <row r="9486" spans="11:11">
      <c r="K9486" t="s">
        <v>10450</v>
      </c>
    </row>
    <row r="9487" spans="11:11">
      <c r="K9487" t="s">
        <v>10451</v>
      </c>
    </row>
    <row r="9488" spans="11:11">
      <c r="K9488" t="s">
        <v>10452</v>
      </c>
    </row>
    <row r="9489" spans="11:11">
      <c r="K9489" t="s">
        <v>10453</v>
      </c>
    </row>
    <row r="9490" spans="11:11">
      <c r="K9490" t="s">
        <v>10454</v>
      </c>
    </row>
    <row r="9491" spans="11:11">
      <c r="K9491" t="s">
        <v>10455</v>
      </c>
    </row>
    <row r="9492" spans="11:11">
      <c r="K9492" t="s">
        <v>10456</v>
      </c>
    </row>
    <row r="9493" spans="11:11">
      <c r="K9493" t="s">
        <v>10457</v>
      </c>
    </row>
    <row r="9494" spans="11:11">
      <c r="K9494" t="s">
        <v>10458</v>
      </c>
    </row>
    <row r="9495" spans="11:11">
      <c r="K9495" t="s">
        <v>10459</v>
      </c>
    </row>
    <row r="9496" spans="11:11">
      <c r="K9496" t="s">
        <v>10460</v>
      </c>
    </row>
    <row r="9497" spans="11:11">
      <c r="K9497" t="s">
        <v>10461</v>
      </c>
    </row>
    <row r="9498" spans="11:11">
      <c r="K9498" t="s">
        <v>10462</v>
      </c>
    </row>
    <row r="9499" spans="11:11">
      <c r="K9499" t="s">
        <v>10463</v>
      </c>
    </row>
    <row r="9500" spans="11:11">
      <c r="K9500" t="s">
        <v>10464</v>
      </c>
    </row>
    <row r="9501" spans="11:11">
      <c r="K9501" t="s">
        <v>10465</v>
      </c>
    </row>
    <row r="9502" spans="11:11">
      <c r="K9502" t="s">
        <v>10466</v>
      </c>
    </row>
    <row r="9503" spans="11:11">
      <c r="K9503" t="s">
        <v>10467</v>
      </c>
    </row>
    <row r="9504" spans="11:11">
      <c r="K9504" t="s">
        <v>10468</v>
      </c>
    </row>
    <row r="9505" spans="11:11">
      <c r="K9505" t="s">
        <v>10469</v>
      </c>
    </row>
    <row r="9506" spans="11:11">
      <c r="K9506" t="s">
        <v>10470</v>
      </c>
    </row>
    <row r="9507" spans="11:11">
      <c r="K9507" t="s">
        <v>10471</v>
      </c>
    </row>
    <row r="9508" spans="11:11">
      <c r="K9508" t="s">
        <v>10472</v>
      </c>
    </row>
    <row r="9509" spans="11:11">
      <c r="K9509" t="s">
        <v>10473</v>
      </c>
    </row>
    <row r="9510" spans="11:11">
      <c r="K9510" t="s">
        <v>10474</v>
      </c>
    </row>
    <row r="9511" spans="11:11">
      <c r="K9511" t="s">
        <v>10475</v>
      </c>
    </row>
    <row r="9512" spans="11:11">
      <c r="K9512" t="s">
        <v>10476</v>
      </c>
    </row>
    <row r="9513" spans="11:11">
      <c r="K9513" t="s">
        <v>10477</v>
      </c>
    </row>
    <row r="9514" spans="11:11">
      <c r="K9514" t="s">
        <v>10478</v>
      </c>
    </row>
    <row r="9515" spans="11:11">
      <c r="K9515" t="s">
        <v>10479</v>
      </c>
    </row>
    <row r="9516" spans="11:11">
      <c r="K9516" t="s">
        <v>10480</v>
      </c>
    </row>
    <row r="9517" spans="11:11">
      <c r="K9517" t="s">
        <v>10481</v>
      </c>
    </row>
    <row r="9518" spans="11:11">
      <c r="K9518" t="s">
        <v>10482</v>
      </c>
    </row>
    <row r="9519" spans="11:11">
      <c r="K9519" t="s">
        <v>10483</v>
      </c>
    </row>
    <row r="9520" spans="11:11">
      <c r="K9520" t="s">
        <v>10484</v>
      </c>
    </row>
    <row r="9521" spans="11:11">
      <c r="K9521" t="s">
        <v>10485</v>
      </c>
    </row>
    <row r="9522" spans="11:11">
      <c r="K9522" t="s">
        <v>10486</v>
      </c>
    </row>
    <row r="9523" spans="11:11">
      <c r="K9523" t="s">
        <v>10487</v>
      </c>
    </row>
    <row r="9524" spans="11:11">
      <c r="K9524" t="s">
        <v>10488</v>
      </c>
    </row>
    <row r="9525" spans="11:11">
      <c r="K9525" t="s">
        <v>10489</v>
      </c>
    </row>
    <row r="9526" spans="11:11">
      <c r="K9526" t="s">
        <v>10490</v>
      </c>
    </row>
    <row r="9527" spans="11:11">
      <c r="K9527" t="s">
        <v>10491</v>
      </c>
    </row>
    <row r="9528" spans="11:11">
      <c r="K9528" t="s">
        <v>10492</v>
      </c>
    </row>
    <row r="9529" spans="11:11">
      <c r="K9529" t="s">
        <v>10493</v>
      </c>
    </row>
    <row r="9530" spans="11:11">
      <c r="K9530" t="s">
        <v>10494</v>
      </c>
    </row>
    <row r="9531" spans="11:11">
      <c r="K9531" t="s">
        <v>10495</v>
      </c>
    </row>
    <row r="9532" spans="11:11">
      <c r="K9532" t="s">
        <v>10496</v>
      </c>
    </row>
    <row r="9533" spans="11:11">
      <c r="K9533" t="s">
        <v>10497</v>
      </c>
    </row>
    <row r="9534" spans="11:11">
      <c r="K9534" t="s">
        <v>10498</v>
      </c>
    </row>
    <row r="9535" spans="11:11">
      <c r="K9535" t="s">
        <v>10499</v>
      </c>
    </row>
    <row r="9536" spans="11:11">
      <c r="K9536" t="s">
        <v>10500</v>
      </c>
    </row>
    <row r="9537" spans="11:11">
      <c r="K9537" t="s">
        <v>10501</v>
      </c>
    </row>
    <row r="9538" spans="11:11">
      <c r="K9538" t="s">
        <v>10502</v>
      </c>
    </row>
    <row r="9539" spans="11:11">
      <c r="K9539" t="s">
        <v>10503</v>
      </c>
    </row>
    <row r="9540" spans="11:11">
      <c r="K9540" t="s">
        <v>10504</v>
      </c>
    </row>
    <row r="9541" spans="11:11">
      <c r="K9541" t="s">
        <v>10505</v>
      </c>
    </row>
    <row r="9542" spans="11:11">
      <c r="K9542" t="s">
        <v>10506</v>
      </c>
    </row>
    <row r="9543" spans="11:11">
      <c r="K9543" t="s">
        <v>10507</v>
      </c>
    </row>
    <row r="9544" spans="11:11">
      <c r="K9544" t="s">
        <v>10508</v>
      </c>
    </row>
    <row r="9545" spans="11:11">
      <c r="K9545" t="s">
        <v>10509</v>
      </c>
    </row>
    <row r="9546" spans="11:11">
      <c r="K9546" t="s">
        <v>10510</v>
      </c>
    </row>
    <row r="9547" spans="11:11">
      <c r="K9547" t="s">
        <v>10511</v>
      </c>
    </row>
    <row r="9548" spans="11:11">
      <c r="K9548" t="s">
        <v>10512</v>
      </c>
    </row>
    <row r="9549" spans="11:11">
      <c r="K9549" t="s">
        <v>10513</v>
      </c>
    </row>
    <row r="9550" spans="11:11">
      <c r="K9550" t="s">
        <v>10514</v>
      </c>
    </row>
    <row r="9551" spans="11:11">
      <c r="K9551" t="s">
        <v>10515</v>
      </c>
    </row>
    <row r="9552" spans="11:11">
      <c r="K9552" t="s">
        <v>10516</v>
      </c>
    </row>
    <row r="9553" spans="11:11">
      <c r="K9553" t="s">
        <v>10517</v>
      </c>
    </row>
    <row r="9554" spans="11:11">
      <c r="K9554" t="s">
        <v>10518</v>
      </c>
    </row>
    <row r="9555" spans="11:11">
      <c r="K9555" t="s">
        <v>10519</v>
      </c>
    </row>
    <row r="9556" spans="11:11">
      <c r="K9556" t="s">
        <v>10520</v>
      </c>
    </row>
    <row r="9557" spans="11:11">
      <c r="K9557" t="s">
        <v>10521</v>
      </c>
    </row>
    <row r="9558" spans="11:11">
      <c r="K9558" t="s">
        <v>10522</v>
      </c>
    </row>
    <row r="9559" spans="11:11">
      <c r="K9559" t="s">
        <v>10523</v>
      </c>
    </row>
    <row r="9560" spans="11:11">
      <c r="K9560" t="s">
        <v>10524</v>
      </c>
    </row>
    <row r="9561" spans="11:11">
      <c r="K9561" t="s">
        <v>10525</v>
      </c>
    </row>
    <row r="9562" spans="11:11">
      <c r="K9562" t="s">
        <v>10526</v>
      </c>
    </row>
    <row r="9563" spans="11:11">
      <c r="K9563" t="s">
        <v>10527</v>
      </c>
    </row>
    <row r="9564" spans="11:11">
      <c r="K9564" t="s">
        <v>10528</v>
      </c>
    </row>
    <row r="9565" spans="11:11">
      <c r="K9565" t="s">
        <v>10529</v>
      </c>
    </row>
    <row r="9566" spans="11:11">
      <c r="K9566" t="s">
        <v>10530</v>
      </c>
    </row>
    <row r="9567" spans="11:11">
      <c r="K9567" t="s">
        <v>10531</v>
      </c>
    </row>
    <row r="9568" spans="11:11">
      <c r="K9568" t="s">
        <v>10532</v>
      </c>
    </row>
    <row r="9569" spans="11:11">
      <c r="K9569" t="s">
        <v>10533</v>
      </c>
    </row>
    <row r="9570" spans="11:11">
      <c r="K9570" t="s">
        <v>10534</v>
      </c>
    </row>
    <row r="9571" spans="11:11">
      <c r="K9571" t="s">
        <v>10535</v>
      </c>
    </row>
    <row r="9572" spans="11:11">
      <c r="K9572" t="s">
        <v>10536</v>
      </c>
    </row>
    <row r="9573" spans="11:11">
      <c r="K9573" t="s">
        <v>10537</v>
      </c>
    </row>
    <row r="9574" spans="11:11">
      <c r="K9574" t="s">
        <v>10538</v>
      </c>
    </row>
    <row r="9575" spans="11:11">
      <c r="K9575" t="s">
        <v>10539</v>
      </c>
    </row>
    <row r="9576" spans="11:11">
      <c r="K9576" t="s">
        <v>10540</v>
      </c>
    </row>
    <row r="9577" spans="11:11">
      <c r="K9577" t="s">
        <v>10541</v>
      </c>
    </row>
    <row r="9578" spans="11:11">
      <c r="K9578" t="s">
        <v>10542</v>
      </c>
    </row>
    <row r="9579" spans="11:11">
      <c r="K9579" t="s">
        <v>10543</v>
      </c>
    </row>
    <row r="9580" spans="11:11">
      <c r="K9580" t="s">
        <v>10544</v>
      </c>
    </row>
    <row r="9581" spans="11:11">
      <c r="K9581" t="s">
        <v>10545</v>
      </c>
    </row>
    <row r="9582" spans="11:11">
      <c r="K9582" t="s">
        <v>10546</v>
      </c>
    </row>
    <row r="9583" spans="11:11">
      <c r="K9583" t="s">
        <v>10547</v>
      </c>
    </row>
    <row r="9584" spans="11:11">
      <c r="K9584" t="s">
        <v>10548</v>
      </c>
    </row>
    <row r="9585" spans="11:11">
      <c r="K9585" t="s">
        <v>10549</v>
      </c>
    </row>
    <row r="9586" spans="11:11">
      <c r="K9586" t="s">
        <v>10550</v>
      </c>
    </row>
    <row r="9587" spans="11:11">
      <c r="K9587" t="s">
        <v>10551</v>
      </c>
    </row>
    <row r="9588" spans="11:11">
      <c r="K9588" t="s">
        <v>10552</v>
      </c>
    </row>
    <row r="9589" spans="11:11">
      <c r="K9589" t="s">
        <v>10553</v>
      </c>
    </row>
    <row r="9590" spans="11:11">
      <c r="K9590" t="s">
        <v>10554</v>
      </c>
    </row>
    <row r="9591" spans="11:11">
      <c r="K9591" t="s">
        <v>10555</v>
      </c>
    </row>
    <row r="9592" spans="11:11">
      <c r="K9592" t="s">
        <v>10556</v>
      </c>
    </row>
    <row r="9593" spans="11:11">
      <c r="K9593" t="s">
        <v>10557</v>
      </c>
    </row>
    <row r="9594" spans="11:11">
      <c r="K9594" t="s">
        <v>10558</v>
      </c>
    </row>
    <row r="9595" spans="11:11">
      <c r="K9595" t="s">
        <v>10559</v>
      </c>
    </row>
    <row r="9596" spans="11:11">
      <c r="K9596" t="s">
        <v>10560</v>
      </c>
    </row>
    <row r="9597" spans="11:11">
      <c r="K9597" t="s">
        <v>10561</v>
      </c>
    </row>
    <row r="9598" spans="11:11">
      <c r="K9598" t="s">
        <v>10562</v>
      </c>
    </row>
    <row r="9599" spans="11:11">
      <c r="K9599" t="s">
        <v>10563</v>
      </c>
    </row>
    <row r="9600" spans="11:11">
      <c r="K9600" t="s">
        <v>10564</v>
      </c>
    </row>
    <row r="9601" spans="11:11">
      <c r="K9601" t="s">
        <v>10565</v>
      </c>
    </row>
    <row r="9602" spans="11:11">
      <c r="K9602" t="s">
        <v>10566</v>
      </c>
    </row>
    <row r="9603" spans="11:11">
      <c r="K9603" t="s">
        <v>10567</v>
      </c>
    </row>
    <row r="9604" spans="11:11">
      <c r="K9604" t="s">
        <v>10568</v>
      </c>
    </row>
    <row r="9605" spans="11:11">
      <c r="K9605" t="s">
        <v>10569</v>
      </c>
    </row>
    <row r="9606" spans="11:11">
      <c r="K9606" t="s">
        <v>10570</v>
      </c>
    </row>
    <row r="9607" spans="11:11">
      <c r="K9607" t="s">
        <v>10571</v>
      </c>
    </row>
    <row r="9608" spans="11:11">
      <c r="K9608" t="s">
        <v>10572</v>
      </c>
    </row>
    <row r="9609" spans="11:11">
      <c r="K9609" t="s">
        <v>10573</v>
      </c>
    </row>
    <row r="9610" spans="11:11">
      <c r="K9610" t="s">
        <v>10574</v>
      </c>
    </row>
    <row r="9611" spans="11:11">
      <c r="K9611" t="s">
        <v>10575</v>
      </c>
    </row>
    <row r="9612" spans="11:11">
      <c r="K9612" t="s">
        <v>10576</v>
      </c>
    </row>
    <row r="9613" spans="11:11">
      <c r="K9613" t="s">
        <v>10577</v>
      </c>
    </row>
    <row r="9614" spans="11:11">
      <c r="K9614" t="s">
        <v>10578</v>
      </c>
    </row>
    <row r="9615" spans="11:11">
      <c r="K9615" t="s">
        <v>10579</v>
      </c>
    </row>
    <row r="9616" spans="11:11">
      <c r="K9616" t="s">
        <v>10580</v>
      </c>
    </row>
    <row r="9617" spans="11:11">
      <c r="K9617" t="s">
        <v>10581</v>
      </c>
    </row>
    <row r="9618" spans="11:11">
      <c r="K9618" t="s">
        <v>10582</v>
      </c>
    </row>
    <row r="9619" spans="11:11">
      <c r="K9619" t="s">
        <v>10583</v>
      </c>
    </row>
    <row r="9620" spans="11:11">
      <c r="K9620" t="s">
        <v>10584</v>
      </c>
    </row>
    <row r="9621" spans="11:11">
      <c r="K9621" t="s">
        <v>10585</v>
      </c>
    </row>
    <row r="9622" spans="11:11">
      <c r="K9622" t="s">
        <v>10586</v>
      </c>
    </row>
    <row r="9623" spans="11:11">
      <c r="K9623" t="s">
        <v>10587</v>
      </c>
    </row>
    <row r="9624" spans="11:11">
      <c r="K9624" t="s">
        <v>10588</v>
      </c>
    </row>
    <row r="9625" spans="11:11">
      <c r="K9625" t="s">
        <v>10589</v>
      </c>
    </row>
    <row r="9626" spans="11:11">
      <c r="K9626" t="s">
        <v>10590</v>
      </c>
    </row>
    <row r="9627" spans="11:11">
      <c r="K9627" t="s">
        <v>10591</v>
      </c>
    </row>
    <row r="9628" spans="11:11">
      <c r="K9628" t="s">
        <v>10592</v>
      </c>
    </row>
    <row r="9629" spans="11:11">
      <c r="K9629" t="s">
        <v>10593</v>
      </c>
    </row>
    <row r="9630" spans="11:11">
      <c r="K9630" t="s">
        <v>10594</v>
      </c>
    </row>
    <row r="9631" spans="11:11">
      <c r="K9631" t="s">
        <v>10595</v>
      </c>
    </row>
    <row r="9632" spans="11:11">
      <c r="K9632" t="s">
        <v>10596</v>
      </c>
    </row>
    <row r="9633" spans="11:11">
      <c r="K9633" t="s">
        <v>10597</v>
      </c>
    </row>
    <row r="9634" spans="11:11">
      <c r="K9634" t="s">
        <v>10598</v>
      </c>
    </row>
    <row r="9635" spans="11:11">
      <c r="K9635" t="s">
        <v>10599</v>
      </c>
    </row>
    <row r="9636" spans="11:11">
      <c r="K9636" t="s">
        <v>10600</v>
      </c>
    </row>
    <row r="9637" spans="11:11">
      <c r="K9637" t="s">
        <v>10601</v>
      </c>
    </row>
    <row r="9638" spans="11:11">
      <c r="K9638" t="s">
        <v>10602</v>
      </c>
    </row>
    <row r="9639" spans="11:11">
      <c r="K9639" t="s">
        <v>10603</v>
      </c>
    </row>
    <row r="9640" spans="11:11">
      <c r="K9640" t="s">
        <v>10604</v>
      </c>
    </row>
    <row r="9641" spans="11:11">
      <c r="K9641" t="s">
        <v>10605</v>
      </c>
    </row>
    <row r="9642" spans="11:11">
      <c r="K9642" t="s">
        <v>10606</v>
      </c>
    </row>
    <row r="9643" spans="11:11">
      <c r="K9643" t="s">
        <v>10607</v>
      </c>
    </row>
    <row r="9644" spans="11:11">
      <c r="K9644" t="s">
        <v>10608</v>
      </c>
    </row>
    <row r="9645" spans="11:11">
      <c r="K9645" t="s">
        <v>10609</v>
      </c>
    </row>
    <row r="9646" spans="11:11">
      <c r="K9646" t="s">
        <v>10610</v>
      </c>
    </row>
    <row r="9647" spans="11:11">
      <c r="K9647" t="s">
        <v>10611</v>
      </c>
    </row>
    <row r="9648" spans="11:11">
      <c r="K9648" t="s">
        <v>10612</v>
      </c>
    </row>
    <row r="9649" spans="11:11">
      <c r="K9649" t="s">
        <v>10613</v>
      </c>
    </row>
    <row r="9650" spans="11:11">
      <c r="K9650" t="s">
        <v>10614</v>
      </c>
    </row>
    <row r="9651" spans="11:11">
      <c r="K9651" t="s">
        <v>10615</v>
      </c>
    </row>
    <row r="9652" spans="11:11">
      <c r="K9652" t="s">
        <v>10616</v>
      </c>
    </row>
    <row r="9653" spans="11:11">
      <c r="K9653" t="s">
        <v>10617</v>
      </c>
    </row>
    <row r="9654" spans="11:11">
      <c r="K9654" t="s">
        <v>10618</v>
      </c>
    </row>
    <row r="9655" spans="11:11">
      <c r="K9655" t="s">
        <v>10619</v>
      </c>
    </row>
    <row r="9656" spans="11:11">
      <c r="K9656" t="s">
        <v>10620</v>
      </c>
    </row>
    <row r="9657" spans="11:11">
      <c r="K9657" t="s">
        <v>10621</v>
      </c>
    </row>
    <row r="9658" spans="11:11">
      <c r="K9658" t="s">
        <v>10622</v>
      </c>
    </row>
    <row r="9659" spans="11:11">
      <c r="K9659" t="s">
        <v>10623</v>
      </c>
    </row>
    <row r="9660" spans="11:11">
      <c r="K9660" t="s">
        <v>10624</v>
      </c>
    </row>
    <row r="9661" spans="11:11">
      <c r="K9661" t="s">
        <v>10625</v>
      </c>
    </row>
    <row r="9662" spans="11:11">
      <c r="K9662" t="s">
        <v>10626</v>
      </c>
    </row>
    <row r="9663" spans="11:11">
      <c r="K9663" t="s">
        <v>10627</v>
      </c>
    </row>
    <row r="9664" spans="11:11">
      <c r="K9664" t="s">
        <v>10628</v>
      </c>
    </row>
    <row r="9665" spans="11:11">
      <c r="K9665" t="s">
        <v>10629</v>
      </c>
    </row>
    <row r="9666" spans="11:11">
      <c r="K9666" t="s">
        <v>10630</v>
      </c>
    </row>
    <row r="9667" spans="11:11">
      <c r="K9667" t="s">
        <v>10631</v>
      </c>
    </row>
    <row r="9668" spans="11:11">
      <c r="K9668" t="s">
        <v>10632</v>
      </c>
    </row>
    <row r="9669" spans="11:11">
      <c r="K9669" t="s">
        <v>10633</v>
      </c>
    </row>
    <row r="9670" spans="11:11">
      <c r="K9670" t="s">
        <v>10634</v>
      </c>
    </row>
    <row r="9671" spans="11:11">
      <c r="K9671" t="s">
        <v>10635</v>
      </c>
    </row>
    <row r="9672" spans="11:11">
      <c r="K9672" t="s">
        <v>10636</v>
      </c>
    </row>
    <row r="9673" spans="11:11">
      <c r="K9673" t="s">
        <v>10637</v>
      </c>
    </row>
    <row r="9674" spans="11:11">
      <c r="K9674" t="s">
        <v>17275</v>
      </c>
    </row>
    <row r="9675" spans="11:11">
      <c r="K9675" t="s">
        <v>17276</v>
      </c>
    </row>
    <row r="9676" spans="11:11">
      <c r="K9676" t="s">
        <v>17277</v>
      </c>
    </row>
    <row r="9677" spans="11:11">
      <c r="K9677" t="s">
        <v>17278</v>
      </c>
    </row>
    <row r="9678" spans="11:11">
      <c r="K9678" t="s">
        <v>10638</v>
      </c>
    </row>
    <row r="9679" spans="11:11">
      <c r="K9679" t="s">
        <v>10639</v>
      </c>
    </row>
    <row r="9680" spans="11:11">
      <c r="K9680" t="s">
        <v>10640</v>
      </c>
    </row>
    <row r="9681" spans="11:11">
      <c r="K9681" t="s">
        <v>10641</v>
      </c>
    </row>
    <row r="9682" spans="11:11">
      <c r="K9682" t="s">
        <v>10642</v>
      </c>
    </row>
    <row r="9683" spans="11:11">
      <c r="K9683" t="s">
        <v>10643</v>
      </c>
    </row>
    <row r="9684" spans="11:11">
      <c r="K9684" t="s">
        <v>10644</v>
      </c>
    </row>
    <row r="9685" spans="11:11">
      <c r="K9685" t="s">
        <v>10645</v>
      </c>
    </row>
    <row r="9686" spans="11:11">
      <c r="K9686" t="s">
        <v>10646</v>
      </c>
    </row>
    <row r="9687" spans="11:11">
      <c r="K9687" t="s">
        <v>10647</v>
      </c>
    </row>
    <row r="9688" spans="11:11">
      <c r="K9688" t="s">
        <v>10648</v>
      </c>
    </row>
    <row r="9689" spans="11:11">
      <c r="K9689" t="s">
        <v>10649</v>
      </c>
    </row>
    <row r="9690" spans="11:11">
      <c r="K9690" t="s">
        <v>10650</v>
      </c>
    </row>
    <row r="9691" spans="11:11">
      <c r="K9691" t="s">
        <v>10651</v>
      </c>
    </row>
    <row r="9692" spans="11:11">
      <c r="K9692" t="s">
        <v>10652</v>
      </c>
    </row>
    <row r="9693" spans="11:11">
      <c r="K9693" t="s">
        <v>10653</v>
      </c>
    </row>
    <row r="9694" spans="11:11">
      <c r="K9694" t="s">
        <v>10654</v>
      </c>
    </row>
    <row r="9695" spans="11:11">
      <c r="K9695" t="s">
        <v>10655</v>
      </c>
    </row>
    <row r="9696" spans="11:11">
      <c r="K9696" t="s">
        <v>10656</v>
      </c>
    </row>
    <row r="9697" spans="11:11">
      <c r="K9697" t="s">
        <v>10657</v>
      </c>
    </row>
    <row r="9698" spans="11:11">
      <c r="K9698" t="s">
        <v>10658</v>
      </c>
    </row>
    <row r="9699" spans="11:11">
      <c r="K9699" t="s">
        <v>10659</v>
      </c>
    </row>
    <row r="9700" spans="11:11">
      <c r="K9700" t="s">
        <v>10660</v>
      </c>
    </row>
    <row r="9701" spans="11:11">
      <c r="K9701" t="s">
        <v>10661</v>
      </c>
    </row>
    <row r="9702" spans="11:11">
      <c r="K9702" t="s">
        <v>10662</v>
      </c>
    </row>
    <row r="9703" spans="11:11">
      <c r="K9703" t="s">
        <v>10663</v>
      </c>
    </row>
    <row r="9704" spans="11:11">
      <c r="K9704" t="s">
        <v>10664</v>
      </c>
    </row>
    <row r="9705" spans="11:11">
      <c r="K9705" t="s">
        <v>10665</v>
      </c>
    </row>
    <row r="9706" spans="11:11">
      <c r="K9706" t="s">
        <v>10666</v>
      </c>
    </row>
    <row r="9707" spans="11:11">
      <c r="K9707" t="s">
        <v>10667</v>
      </c>
    </row>
    <row r="9708" spans="11:11">
      <c r="K9708" t="s">
        <v>10668</v>
      </c>
    </row>
    <row r="9709" spans="11:11">
      <c r="K9709" t="s">
        <v>10669</v>
      </c>
    </row>
    <row r="9710" spans="11:11">
      <c r="K9710" t="s">
        <v>10670</v>
      </c>
    </row>
    <row r="9711" spans="11:11">
      <c r="K9711" t="s">
        <v>10671</v>
      </c>
    </row>
    <row r="9712" spans="11:11">
      <c r="K9712" t="s">
        <v>10672</v>
      </c>
    </row>
    <row r="9713" spans="11:11">
      <c r="K9713" t="s">
        <v>10673</v>
      </c>
    </row>
    <row r="9714" spans="11:11">
      <c r="K9714" t="s">
        <v>10674</v>
      </c>
    </row>
    <row r="9715" spans="11:11">
      <c r="K9715" t="s">
        <v>10675</v>
      </c>
    </row>
    <row r="9716" spans="11:11">
      <c r="K9716" t="s">
        <v>10676</v>
      </c>
    </row>
    <row r="9717" spans="11:11">
      <c r="K9717" t="s">
        <v>10677</v>
      </c>
    </row>
    <row r="9718" spans="11:11">
      <c r="K9718" t="s">
        <v>10678</v>
      </c>
    </row>
    <row r="9719" spans="11:11">
      <c r="K9719" t="s">
        <v>10679</v>
      </c>
    </row>
    <row r="9720" spans="11:11">
      <c r="K9720" t="s">
        <v>10680</v>
      </c>
    </row>
    <row r="9721" spans="11:11">
      <c r="K9721" t="s">
        <v>10681</v>
      </c>
    </row>
    <row r="9722" spans="11:11">
      <c r="K9722" t="s">
        <v>17279</v>
      </c>
    </row>
    <row r="9723" spans="11:11">
      <c r="K9723" t="s">
        <v>17280</v>
      </c>
    </row>
    <row r="9724" spans="11:11">
      <c r="K9724" t="s">
        <v>10682</v>
      </c>
    </row>
    <row r="9725" spans="11:11">
      <c r="K9725" t="s">
        <v>10683</v>
      </c>
    </row>
    <row r="9726" spans="11:11">
      <c r="K9726" t="s">
        <v>10684</v>
      </c>
    </row>
    <row r="9727" spans="11:11">
      <c r="K9727" t="s">
        <v>10685</v>
      </c>
    </row>
    <row r="9728" spans="11:11">
      <c r="K9728" t="s">
        <v>10686</v>
      </c>
    </row>
    <row r="9729" spans="11:11">
      <c r="K9729" t="s">
        <v>10687</v>
      </c>
    </row>
    <row r="9730" spans="11:11">
      <c r="K9730" t="s">
        <v>10688</v>
      </c>
    </row>
    <row r="9731" spans="11:11">
      <c r="K9731" t="s">
        <v>10689</v>
      </c>
    </row>
    <row r="9732" spans="11:11">
      <c r="K9732" t="s">
        <v>10690</v>
      </c>
    </row>
    <row r="9733" spans="11:11">
      <c r="K9733" t="s">
        <v>10691</v>
      </c>
    </row>
    <row r="9734" spans="11:11">
      <c r="K9734" t="s">
        <v>10692</v>
      </c>
    </row>
    <row r="9735" spans="11:11">
      <c r="K9735" t="s">
        <v>10693</v>
      </c>
    </row>
    <row r="9736" spans="11:11">
      <c r="K9736" t="s">
        <v>10694</v>
      </c>
    </row>
    <row r="9737" spans="11:11">
      <c r="K9737" t="s">
        <v>10695</v>
      </c>
    </row>
    <row r="9738" spans="11:11">
      <c r="K9738" t="s">
        <v>10696</v>
      </c>
    </row>
    <row r="9739" spans="11:11">
      <c r="K9739" t="s">
        <v>10697</v>
      </c>
    </row>
    <row r="9740" spans="11:11">
      <c r="K9740" t="s">
        <v>10698</v>
      </c>
    </row>
    <row r="9741" spans="11:11">
      <c r="K9741" t="s">
        <v>10699</v>
      </c>
    </row>
    <row r="9742" spans="11:11">
      <c r="K9742" t="s">
        <v>10700</v>
      </c>
    </row>
    <row r="9743" spans="11:11">
      <c r="K9743" t="s">
        <v>10701</v>
      </c>
    </row>
    <row r="9744" spans="11:11">
      <c r="K9744" t="s">
        <v>10702</v>
      </c>
    </row>
    <row r="9745" spans="11:11">
      <c r="K9745" t="s">
        <v>10703</v>
      </c>
    </row>
    <row r="9746" spans="11:11">
      <c r="K9746" t="s">
        <v>10704</v>
      </c>
    </row>
    <row r="9747" spans="11:11">
      <c r="K9747" t="s">
        <v>10705</v>
      </c>
    </row>
    <row r="9748" spans="11:11">
      <c r="K9748" t="s">
        <v>10706</v>
      </c>
    </row>
    <row r="9749" spans="11:11">
      <c r="K9749" t="s">
        <v>10707</v>
      </c>
    </row>
    <row r="9750" spans="11:11">
      <c r="K9750" t="s">
        <v>10708</v>
      </c>
    </row>
    <row r="9751" spans="11:11">
      <c r="K9751" t="s">
        <v>10709</v>
      </c>
    </row>
    <row r="9752" spans="11:11">
      <c r="K9752" t="s">
        <v>10710</v>
      </c>
    </row>
    <row r="9753" spans="11:11">
      <c r="K9753" t="s">
        <v>10711</v>
      </c>
    </row>
    <row r="9754" spans="11:11">
      <c r="K9754" t="s">
        <v>10712</v>
      </c>
    </row>
    <row r="9755" spans="11:11">
      <c r="K9755" t="s">
        <v>10713</v>
      </c>
    </row>
    <row r="9756" spans="11:11">
      <c r="K9756" t="s">
        <v>10714</v>
      </c>
    </row>
    <row r="9757" spans="11:11">
      <c r="K9757" t="s">
        <v>10715</v>
      </c>
    </row>
    <row r="9758" spans="11:11">
      <c r="K9758" t="s">
        <v>10716</v>
      </c>
    </row>
    <row r="9759" spans="11:11">
      <c r="K9759" t="s">
        <v>10717</v>
      </c>
    </row>
    <row r="9760" spans="11:11">
      <c r="K9760" t="s">
        <v>10718</v>
      </c>
    </row>
    <row r="9761" spans="11:11">
      <c r="K9761" t="s">
        <v>10719</v>
      </c>
    </row>
    <row r="9762" spans="11:11">
      <c r="K9762" t="s">
        <v>10720</v>
      </c>
    </row>
    <row r="9763" spans="11:11">
      <c r="K9763" t="s">
        <v>10721</v>
      </c>
    </row>
    <row r="9764" spans="11:11">
      <c r="K9764" t="s">
        <v>10722</v>
      </c>
    </row>
    <row r="9765" spans="11:11">
      <c r="K9765" t="s">
        <v>10723</v>
      </c>
    </row>
    <row r="9766" spans="11:11">
      <c r="K9766" t="s">
        <v>10724</v>
      </c>
    </row>
    <row r="9767" spans="11:11">
      <c r="K9767" t="s">
        <v>10725</v>
      </c>
    </row>
    <row r="9768" spans="11:11">
      <c r="K9768" t="s">
        <v>10726</v>
      </c>
    </row>
    <row r="9769" spans="11:11">
      <c r="K9769" t="s">
        <v>10727</v>
      </c>
    </row>
    <row r="9770" spans="11:11">
      <c r="K9770" t="s">
        <v>10728</v>
      </c>
    </row>
    <row r="9771" spans="11:11">
      <c r="K9771" t="s">
        <v>10729</v>
      </c>
    </row>
    <row r="9772" spans="11:11">
      <c r="K9772" t="s">
        <v>10730</v>
      </c>
    </row>
    <row r="9773" spans="11:11">
      <c r="K9773" t="s">
        <v>10731</v>
      </c>
    </row>
    <row r="9774" spans="11:11">
      <c r="K9774" t="s">
        <v>10732</v>
      </c>
    </row>
    <row r="9775" spans="11:11">
      <c r="K9775" t="s">
        <v>10733</v>
      </c>
    </row>
    <row r="9776" spans="11:11">
      <c r="K9776" t="s">
        <v>10734</v>
      </c>
    </row>
    <row r="9777" spans="11:11">
      <c r="K9777" t="s">
        <v>10735</v>
      </c>
    </row>
    <row r="9778" spans="11:11">
      <c r="K9778" t="s">
        <v>10736</v>
      </c>
    </row>
    <row r="9779" spans="11:11">
      <c r="K9779" t="s">
        <v>10737</v>
      </c>
    </row>
    <row r="9780" spans="11:11">
      <c r="K9780" t="s">
        <v>10738</v>
      </c>
    </row>
    <row r="9781" spans="11:11">
      <c r="K9781" t="s">
        <v>10739</v>
      </c>
    </row>
    <row r="9782" spans="11:11">
      <c r="K9782" t="s">
        <v>10740</v>
      </c>
    </row>
    <row r="9783" spans="11:11">
      <c r="K9783" t="s">
        <v>10741</v>
      </c>
    </row>
    <row r="9784" spans="11:11">
      <c r="K9784" t="s">
        <v>10742</v>
      </c>
    </row>
    <row r="9785" spans="11:11">
      <c r="K9785" t="s">
        <v>10743</v>
      </c>
    </row>
    <row r="9786" spans="11:11">
      <c r="K9786" t="s">
        <v>10744</v>
      </c>
    </row>
    <row r="9787" spans="11:11">
      <c r="K9787" t="s">
        <v>10745</v>
      </c>
    </row>
    <row r="9788" spans="11:11">
      <c r="K9788" t="s">
        <v>10746</v>
      </c>
    </row>
    <row r="9789" spans="11:11">
      <c r="K9789" t="s">
        <v>10747</v>
      </c>
    </row>
    <row r="9790" spans="11:11">
      <c r="K9790" t="s">
        <v>10748</v>
      </c>
    </row>
    <row r="9791" spans="11:11">
      <c r="K9791" t="s">
        <v>10749</v>
      </c>
    </row>
    <row r="9792" spans="11:11">
      <c r="K9792" t="s">
        <v>10750</v>
      </c>
    </row>
    <row r="9793" spans="11:11">
      <c r="K9793" t="s">
        <v>10751</v>
      </c>
    </row>
    <row r="9794" spans="11:11">
      <c r="K9794" t="s">
        <v>10752</v>
      </c>
    </row>
    <row r="9795" spans="11:11">
      <c r="K9795" t="s">
        <v>10753</v>
      </c>
    </row>
    <row r="9796" spans="11:11">
      <c r="K9796" t="s">
        <v>10754</v>
      </c>
    </row>
    <row r="9797" spans="11:11">
      <c r="K9797" t="s">
        <v>10755</v>
      </c>
    </row>
    <row r="9798" spans="11:11">
      <c r="K9798" t="s">
        <v>10756</v>
      </c>
    </row>
    <row r="9799" spans="11:11">
      <c r="K9799" t="s">
        <v>10757</v>
      </c>
    </row>
    <row r="9800" spans="11:11">
      <c r="K9800" t="s">
        <v>10758</v>
      </c>
    </row>
    <row r="9801" spans="11:11">
      <c r="K9801" t="s">
        <v>10759</v>
      </c>
    </row>
    <row r="9802" spans="11:11">
      <c r="K9802" t="s">
        <v>10760</v>
      </c>
    </row>
    <row r="9803" spans="11:11">
      <c r="K9803" t="s">
        <v>10761</v>
      </c>
    </row>
    <row r="9804" spans="11:11">
      <c r="K9804" t="s">
        <v>10762</v>
      </c>
    </row>
    <row r="9805" spans="11:11">
      <c r="K9805" t="s">
        <v>10763</v>
      </c>
    </row>
    <row r="9806" spans="11:11">
      <c r="K9806" t="s">
        <v>10764</v>
      </c>
    </row>
    <row r="9807" spans="11:11">
      <c r="K9807" t="s">
        <v>10765</v>
      </c>
    </row>
    <row r="9808" spans="11:11">
      <c r="K9808" t="s">
        <v>10766</v>
      </c>
    </row>
    <row r="9809" spans="11:11">
      <c r="K9809" t="s">
        <v>10767</v>
      </c>
    </row>
    <row r="9810" spans="11:11">
      <c r="K9810" t="s">
        <v>10768</v>
      </c>
    </row>
    <row r="9811" spans="11:11">
      <c r="K9811" t="s">
        <v>10769</v>
      </c>
    </row>
    <row r="9812" spans="11:11">
      <c r="K9812" t="s">
        <v>10770</v>
      </c>
    </row>
    <row r="9813" spans="11:11">
      <c r="K9813" t="s">
        <v>10771</v>
      </c>
    </row>
    <row r="9814" spans="11:11">
      <c r="K9814" t="s">
        <v>10772</v>
      </c>
    </row>
    <row r="9815" spans="11:11">
      <c r="K9815" t="s">
        <v>10773</v>
      </c>
    </row>
    <row r="9816" spans="11:11">
      <c r="K9816" t="s">
        <v>10774</v>
      </c>
    </row>
    <row r="9817" spans="11:11">
      <c r="K9817" t="s">
        <v>10775</v>
      </c>
    </row>
    <row r="9818" spans="11:11">
      <c r="K9818" t="s">
        <v>10776</v>
      </c>
    </row>
    <row r="9819" spans="11:11">
      <c r="K9819" t="s">
        <v>10777</v>
      </c>
    </row>
    <row r="9820" spans="11:11">
      <c r="K9820" t="s">
        <v>10778</v>
      </c>
    </row>
    <row r="9821" spans="11:11">
      <c r="K9821" t="s">
        <v>10779</v>
      </c>
    </row>
    <row r="9822" spans="11:11">
      <c r="K9822" t="s">
        <v>10780</v>
      </c>
    </row>
    <row r="9823" spans="11:11">
      <c r="K9823" t="s">
        <v>10781</v>
      </c>
    </row>
    <row r="9824" spans="11:11">
      <c r="K9824" t="s">
        <v>10782</v>
      </c>
    </row>
    <row r="9825" spans="11:11">
      <c r="K9825" t="s">
        <v>10783</v>
      </c>
    </row>
    <row r="9826" spans="11:11">
      <c r="K9826" t="s">
        <v>10784</v>
      </c>
    </row>
    <row r="9827" spans="11:11">
      <c r="K9827" t="s">
        <v>10785</v>
      </c>
    </row>
    <row r="9828" spans="11:11">
      <c r="K9828" t="s">
        <v>10786</v>
      </c>
    </row>
    <row r="9829" spans="11:11">
      <c r="K9829" t="s">
        <v>10787</v>
      </c>
    </row>
    <row r="9830" spans="11:11">
      <c r="K9830" t="s">
        <v>10788</v>
      </c>
    </row>
    <row r="9831" spans="11:11">
      <c r="K9831" t="s">
        <v>10789</v>
      </c>
    </row>
    <row r="9832" spans="11:11">
      <c r="K9832" t="s">
        <v>10790</v>
      </c>
    </row>
    <row r="9833" spans="11:11">
      <c r="K9833" t="s">
        <v>10791</v>
      </c>
    </row>
    <row r="9834" spans="11:11">
      <c r="K9834" t="s">
        <v>10792</v>
      </c>
    </row>
    <row r="9835" spans="11:11">
      <c r="K9835" t="s">
        <v>10793</v>
      </c>
    </row>
    <row r="9836" spans="11:11">
      <c r="K9836" t="s">
        <v>10794</v>
      </c>
    </row>
    <row r="9837" spans="11:11">
      <c r="K9837" t="s">
        <v>10795</v>
      </c>
    </row>
    <row r="9838" spans="11:11">
      <c r="K9838" t="s">
        <v>10796</v>
      </c>
    </row>
    <row r="9839" spans="11:11">
      <c r="K9839" t="s">
        <v>10797</v>
      </c>
    </row>
    <row r="9840" spans="11:11">
      <c r="K9840" t="s">
        <v>10798</v>
      </c>
    </row>
    <row r="9841" spans="11:11">
      <c r="K9841" t="s">
        <v>10799</v>
      </c>
    </row>
    <row r="9842" spans="11:11">
      <c r="K9842" t="s">
        <v>10800</v>
      </c>
    </row>
    <row r="9843" spans="11:11">
      <c r="K9843" t="s">
        <v>10801</v>
      </c>
    </row>
    <row r="9844" spans="11:11">
      <c r="K9844" t="s">
        <v>10802</v>
      </c>
    </row>
    <row r="9845" spans="11:11">
      <c r="K9845" t="s">
        <v>10803</v>
      </c>
    </row>
    <row r="9846" spans="11:11">
      <c r="K9846" t="s">
        <v>10804</v>
      </c>
    </row>
    <row r="9847" spans="11:11">
      <c r="K9847" t="s">
        <v>10805</v>
      </c>
    </row>
    <row r="9848" spans="11:11">
      <c r="K9848" t="s">
        <v>10806</v>
      </c>
    </row>
    <row r="9849" spans="11:11">
      <c r="K9849" t="s">
        <v>10807</v>
      </c>
    </row>
    <row r="9850" spans="11:11">
      <c r="K9850" t="s">
        <v>10808</v>
      </c>
    </row>
    <row r="9851" spans="11:11">
      <c r="K9851" t="s">
        <v>10809</v>
      </c>
    </row>
    <row r="9852" spans="11:11">
      <c r="K9852" t="s">
        <v>10810</v>
      </c>
    </row>
    <row r="9853" spans="11:11">
      <c r="K9853" t="s">
        <v>10811</v>
      </c>
    </row>
    <row r="9854" spans="11:11">
      <c r="K9854" t="s">
        <v>10812</v>
      </c>
    </row>
    <row r="9855" spans="11:11">
      <c r="K9855" t="s">
        <v>17281</v>
      </c>
    </row>
    <row r="9856" spans="11:11">
      <c r="K9856" t="s">
        <v>17282</v>
      </c>
    </row>
    <row r="9857" spans="11:11">
      <c r="K9857" t="s">
        <v>10813</v>
      </c>
    </row>
    <row r="9858" spans="11:11">
      <c r="K9858" t="s">
        <v>10814</v>
      </c>
    </row>
    <row r="9859" spans="11:11">
      <c r="K9859" t="s">
        <v>10815</v>
      </c>
    </row>
    <row r="9860" spans="11:11">
      <c r="K9860" t="s">
        <v>10816</v>
      </c>
    </row>
    <row r="9861" spans="11:11">
      <c r="K9861" t="s">
        <v>10817</v>
      </c>
    </row>
    <row r="9862" spans="11:11">
      <c r="K9862" t="s">
        <v>10818</v>
      </c>
    </row>
    <row r="9863" spans="11:11">
      <c r="K9863" t="s">
        <v>10819</v>
      </c>
    </row>
    <row r="9864" spans="11:11">
      <c r="K9864" t="s">
        <v>10820</v>
      </c>
    </row>
    <row r="9865" spans="11:11">
      <c r="K9865" t="s">
        <v>10821</v>
      </c>
    </row>
    <row r="9866" spans="11:11">
      <c r="K9866" t="s">
        <v>10822</v>
      </c>
    </row>
    <row r="9867" spans="11:11">
      <c r="K9867" t="s">
        <v>10823</v>
      </c>
    </row>
    <row r="9868" spans="11:11">
      <c r="K9868" t="s">
        <v>10824</v>
      </c>
    </row>
    <row r="9869" spans="11:11">
      <c r="K9869" t="s">
        <v>17283</v>
      </c>
    </row>
    <row r="9870" spans="11:11">
      <c r="K9870" t="s">
        <v>17284</v>
      </c>
    </row>
    <row r="9871" spans="11:11">
      <c r="K9871" t="s">
        <v>10825</v>
      </c>
    </row>
    <row r="9872" spans="11:11">
      <c r="K9872" t="s">
        <v>10826</v>
      </c>
    </row>
    <row r="9873" spans="11:11">
      <c r="K9873" t="s">
        <v>10827</v>
      </c>
    </row>
    <row r="9874" spans="11:11">
      <c r="K9874" t="s">
        <v>10828</v>
      </c>
    </row>
    <row r="9875" spans="11:11">
      <c r="K9875" t="s">
        <v>10829</v>
      </c>
    </row>
    <row r="9876" spans="11:11">
      <c r="K9876" t="s">
        <v>10830</v>
      </c>
    </row>
    <row r="9877" spans="11:11">
      <c r="K9877" t="s">
        <v>10831</v>
      </c>
    </row>
    <row r="9878" spans="11:11">
      <c r="K9878" t="s">
        <v>10832</v>
      </c>
    </row>
    <row r="9879" spans="11:11">
      <c r="K9879" t="s">
        <v>10833</v>
      </c>
    </row>
    <row r="9880" spans="11:11">
      <c r="K9880" t="s">
        <v>10834</v>
      </c>
    </row>
    <row r="9881" spans="11:11">
      <c r="K9881" t="s">
        <v>10835</v>
      </c>
    </row>
    <row r="9882" spans="11:11">
      <c r="K9882" t="s">
        <v>10836</v>
      </c>
    </row>
    <row r="9883" spans="11:11">
      <c r="K9883" t="s">
        <v>10837</v>
      </c>
    </row>
    <row r="9884" spans="11:11">
      <c r="K9884" t="s">
        <v>10838</v>
      </c>
    </row>
    <row r="9885" spans="11:11">
      <c r="K9885" t="s">
        <v>10839</v>
      </c>
    </row>
    <row r="9886" spans="11:11">
      <c r="K9886" t="s">
        <v>10840</v>
      </c>
    </row>
    <row r="9887" spans="11:11">
      <c r="K9887" t="s">
        <v>10841</v>
      </c>
    </row>
    <row r="9888" spans="11:11">
      <c r="K9888" t="s">
        <v>10842</v>
      </c>
    </row>
    <row r="9889" spans="11:11">
      <c r="K9889" t="s">
        <v>10843</v>
      </c>
    </row>
    <row r="9890" spans="11:11">
      <c r="K9890" t="s">
        <v>10844</v>
      </c>
    </row>
    <row r="9891" spans="11:11">
      <c r="K9891" t="s">
        <v>10845</v>
      </c>
    </row>
    <row r="9892" spans="11:11">
      <c r="K9892" t="s">
        <v>10846</v>
      </c>
    </row>
    <row r="9893" spans="11:11">
      <c r="K9893" t="s">
        <v>10847</v>
      </c>
    </row>
    <row r="9894" spans="11:11">
      <c r="K9894" t="s">
        <v>10848</v>
      </c>
    </row>
    <row r="9895" spans="11:11">
      <c r="K9895" t="s">
        <v>10849</v>
      </c>
    </row>
    <row r="9896" spans="11:11">
      <c r="K9896" t="s">
        <v>10850</v>
      </c>
    </row>
    <row r="9897" spans="11:11">
      <c r="K9897" t="s">
        <v>10851</v>
      </c>
    </row>
    <row r="9898" spans="11:11">
      <c r="K9898" t="s">
        <v>10852</v>
      </c>
    </row>
    <row r="9899" spans="11:11">
      <c r="K9899" t="s">
        <v>10853</v>
      </c>
    </row>
    <row r="9900" spans="11:11">
      <c r="K9900" t="s">
        <v>10854</v>
      </c>
    </row>
    <row r="9901" spans="11:11">
      <c r="K9901" t="s">
        <v>10855</v>
      </c>
    </row>
    <row r="9902" spans="11:11">
      <c r="K9902" t="s">
        <v>10856</v>
      </c>
    </row>
    <row r="9903" spans="11:11">
      <c r="K9903" t="s">
        <v>10857</v>
      </c>
    </row>
    <row r="9904" spans="11:11">
      <c r="K9904" t="s">
        <v>10858</v>
      </c>
    </row>
    <row r="9905" spans="11:11">
      <c r="K9905" t="s">
        <v>10859</v>
      </c>
    </row>
    <row r="9906" spans="11:11">
      <c r="K9906" t="s">
        <v>10860</v>
      </c>
    </row>
    <row r="9907" spans="11:11">
      <c r="K9907" t="s">
        <v>10861</v>
      </c>
    </row>
    <row r="9908" spans="11:11">
      <c r="K9908" t="s">
        <v>10862</v>
      </c>
    </row>
    <row r="9909" spans="11:11">
      <c r="K9909" t="s">
        <v>10863</v>
      </c>
    </row>
    <row r="9910" spans="11:11">
      <c r="K9910" t="s">
        <v>10864</v>
      </c>
    </row>
    <row r="9911" spans="11:11">
      <c r="K9911" t="s">
        <v>10865</v>
      </c>
    </row>
    <row r="9912" spans="11:11">
      <c r="K9912" t="s">
        <v>10866</v>
      </c>
    </row>
    <row r="9913" spans="11:11">
      <c r="K9913" t="s">
        <v>10867</v>
      </c>
    </row>
    <row r="9914" spans="11:11">
      <c r="K9914" t="s">
        <v>10868</v>
      </c>
    </row>
    <row r="9915" spans="11:11">
      <c r="K9915" t="s">
        <v>10869</v>
      </c>
    </row>
    <row r="9916" spans="11:11">
      <c r="K9916" t="s">
        <v>10870</v>
      </c>
    </row>
    <row r="9917" spans="11:11">
      <c r="K9917" t="s">
        <v>10871</v>
      </c>
    </row>
    <row r="9918" spans="11:11">
      <c r="K9918" t="s">
        <v>10872</v>
      </c>
    </row>
    <row r="9919" spans="11:11">
      <c r="K9919" t="s">
        <v>10873</v>
      </c>
    </row>
    <row r="9920" spans="11:11">
      <c r="K9920" t="s">
        <v>10874</v>
      </c>
    </row>
    <row r="9921" spans="11:11">
      <c r="K9921" t="s">
        <v>10875</v>
      </c>
    </row>
    <row r="9922" spans="11:11">
      <c r="K9922" t="s">
        <v>10876</v>
      </c>
    </row>
    <row r="9923" spans="11:11">
      <c r="K9923" t="s">
        <v>10877</v>
      </c>
    </row>
    <row r="9924" spans="11:11">
      <c r="K9924" t="s">
        <v>10878</v>
      </c>
    </row>
    <row r="9925" spans="11:11">
      <c r="K9925" t="s">
        <v>10879</v>
      </c>
    </row>
    <row r="9926" spans="11:11">
      <c r="K9926" t="s">
        <v>10880</v>
      </c>
    </row>
    <row r="9927" spans="11:11">
      <c r="K9927" t="s">
        <v>10881</v>
      </c>
    </row>
    <row r="9928" spans="11:11">
      <c r="K9928" t="s">
        <v>10882</v>
      </c>
    </row>
    <row r="9929" spans="11:11">
      <c r="K9929" t="s">
        <v>10883</v>
      </c>
    </row>
    <row r="9930" spans="11:11">
      <c r="K9930" t="s">
        <v>10884</v>
      </c>
    </row>
    <row r="9931" spans="11:11">
      <c r="K9931" t="s">
        <v>10885</v>
      </c>
    </row>
    <row r="9932" spans="11:11">
      <c r="K9932" t="s">
        <v>10886</v>
      </c>
    </row>
    <row r="9933" spans="11:11">
      <c r="K9933" t="s">
        <v>10887</v>
      </c>
    </row>
    <row r="9934" spans="11:11">
      <c r="K9934" t="s">
        <v>10888</v>
      </c>
    </row>
    <row r="9935" spans="11:11">
      <c r="K9935" t="s">
        <v>10889</v>
      </c>
    </row>
    <row r="9936" spans="11:11">
      <c r="K9936" t="s">
        <v>10890</v>
      </c>
    </row>
    <row r="9937" spans="11:11">
      <c r="K9937" t="s">
        <v>10891</v>
      </c>
    </row>
    <row r="9938" spans="11:11">
      <c r="K9938" t="s">
        <v>10892</v>
      </c>
    </row>
    <row r="9939" spans="11:11">
      <c r="K9939" t="s">
        <v>10893</v>
      </c>
    </row>
    <row r="9940" spans="11:11">
      <c r="K9940" t="s">
        <v>10894</v>
      </c>
    </row>
    <row r="9941" spans="11:11">
      <c r="K9941" t="s">
        <v>10895</v>
      </c>
    </row>
    <row r="9942" spans="11:11">
      <c r="K9942" t="s">
        <v>10896</v>
      </c>
    </row>
    <row r="9943" spans="11:11">
      <c r="K9943" t="s">
        <v>10897</v>
      </c>
    </row>
    <row r="9944" spans="11:11">
      <c r="K9944" t="s">
        <v>10898</v>
      </c>
    </row>
    <row r="9945" spans="11:11">
      <c r="K9945" t="s">
        <v>10899</v>
      </c>
    </row>
    <row r="9946" spans="11:11">
      <c r="K9946" t="s">
        <v>10900</v>
      </c>
    </row>
    <row r="9947" spans="11:11">
      <c r="K9947" t="s">
        <v>10901</v>
      </c>
    </row>
    <row r="9948" spans="11:11">
      <c r="K9948" t="s">
        <v>10902</v>
      </c>
    </row>
    <row r="9949" spans="11:11">
      <c r="K9949" t="s">
        <v>10903</v>
      </c>
    </row>
    <row r="9950" spans="11:11">
      <c r="K9950" t="s">
        <v>10904</v>
      </c>
    </row>
    <row r="9951" spans="11:11">
      <c r="K9951" t="s">
        <v>10905</v>
      </c>
    </row>
    <row r="9952" spans="11:11">
      <c r="K9952" t="s">
        <v>10906</v>
      </c>
    </row>
    <row r="9953" spans="11:11">
      <c r="K9953" t="s">
        <v>10907</v>
      </c>
    </row>
    <row r="9954" spans="11:11">
      <c r="K9954" t="s">
        <v>10908</v>
      </c>
    </row>
    <row r="9955" spans="11:11">
      <c r="K9955" t="s">
        <v>10909</v>
      </c>
    </row>
    <row r="9956" spans="11:11">
      <c r="K9956" t="s">
        <v>10910</v>
      </c>
    </row>
    <row r="9957" spans="11:11">
      <c r="K9957" t="s">
        <v>10911</v>
      </c>
    </row>
    <row r="9958" spans="11:11">
      <c r="K9958" t="s">
        <v>10912</v>
      </c>
    </row>
    <row r="9959" spans="11:11">
      <c r="K9959" t="s">
        <v>10913</v>
      </c>
    </row>
    <row r="9960" spans="11:11">
      <c r="K9960" t="s">
        <v>10914</v>
      </c>
    </row>
    <row r="9961" spans="11:11">
      <c r="K9961" t="s">
        <v>10915</v>
      </c>
    </row>
    <row r="9962" spans="11:11">
      <c r="K9962" t="s">
        <v>10916</v>
      </c>
    </row>
    <row r="9963" spans="11:11">
      <c r="K9963" t="s">
        <v>10917</v>
      </c>
    </row>
    <row r="9964" spans="11:11">
      <c r="K9964" t="s">
        <v>10918</v>
      </c>
    </row>
    <row r="9965" spans="11:11">
      <c r="K9965" t="s">
        <v>10919</v>
      </c>
    </row>
    <row r="9966" spans="11:11">
      <c r="K9966" t="s">
        <v>10920</v>
      </c>
    </row>
    <row r="9967" spans="11:11">
      <c r="K9967" t="s">
        <v>10921</v>
      </c>
    </row>
    <row r="9968" spans="11:11">
      <c r="K9968" t="s">
        <v>10922</v>
      </c>
    </row>
    <row r="9969" spans="11:11">
      <c r="K9969" t="s">
        <v>10923</v>
      </c>
    </row>
    <row r="9970" spans="11:11">
      <c r="K9970" t="s">
        <v>10924</v>
      </c>
    </row>
    <row r="9971" spans="11:11">
      <c r="K9971" t="s">
        <v>10925</v>
      </c>
    </row>
    <row r="9972" spans="11:11">
      <c r="K9972" t="s">
        <v>10926</v>
      </c>
    </row>
    <row r="9973" spans="11:11">
      <c r="K9973" t="s">
        <v>10927</v>
      </c>
    </row>
    <row r="9974" spans="11:11">
      <c r="K9974" t="s">
        <v>10928</v>
      </c>
    </row>
    <row r="9975" spans="11:11">
      <c r="K9975" t="s">
        <v>10929</v>
      </c>
    </row>
    <row r="9976" spans="11:11">
      <c r="K9976" t="s">
        <v>10930</v>
      </c>
    </row>
    <row r="9977" spans="11:11">
      <c r="K9977" t="s">
        <v>10931</v>
      </c>
    </row>
    <row r="9978" spans="11:11">
      <c r="K9978" t="s">
        <v>10932</v>
      </c>
    </row>
    <row r="9979" spans="11:11">
      <c r="K9979" t="s">
        <v>10933</v>
      </c>
    </row>
    <row r="9980" spans="11:11">
      <c r="K9980" t="s">
        <v>10934</v>
      </c>
    </row>
    <row r="9981" spans="11:11">
      <c r="K9981" t="s">
        <v>10935</v>
      </c>
    </row>
    <row r="9982" spans="11:11">
      <c r="K9982" t="s">
        <v>10936</v>
      </c>
    </row>
    <row r="9983" spans="11:11">
      <c r="K9983" t="s">
        <v>10937</v>
      </c>
    </row>
    <row r="9984" spans="11:11">
      <c r="K9984" t="s">
        <v>10938</v>
      </c>
    </row>
    <row r="9985" spans="11:11">
      <c r="K9985" t="s">
        <v>10939</v>
      </c>
    </row>
    <row r="9986" spans="11:11">
      <c r="K9986" t="s">
        <v>10940</v>
      </c>
    </row>
    <row r="9987" spans="11:11">
      <c r="K9987" t="s">
        <v>10941</v>
      </c>
    </row>
    <row r="9988" spans="11:11">
      <c r="K9988" t="s">
        <v>10942</v>
      </c>
    </row>
    <row r="9989" spans="11:11">
      <c r="K9989" t="s">
        <v>10943</v>
      </c>
    </row>
    <row r="9990" spans="11:11">
      <c r="K9990" t="s">
        <v>10944</v>
      </c>
    </row>
    <row r="9991" spans="11:11">
      <c r="K9991" t="s">
        <v>10945</v>
      </c>
    </row>
    <row r="9992" spans="11:11">
      <c r="K9992" t="s">
        <v>10946</v>
      </c>
    </row>
    <row r="9993" spans="11:11">
      <c r="K9993" t="s">
        <v>10947</v>
      </c>
    </row>
    <row r="9994" spans="11:11">
      <c r="K9994" t="s">
        <v>10948</v>
      </c>
    </row>
    <row r="9995" spans="11:11">
      <c r="K9995" t="s">
        <v>10949</v>
      </c>
    </row>
    <row r="9996" spans="11:11">
      <c r="K9996" t="s">
        <v>10950</v>
      </c>
    </row>
    <row r="9997" spans="11:11">
      <c r="K9997" t="s">
        <v>10951</v>
      </c>
    </row>
    <row r="9998" spans="11:11">
      <c r="K9998" t="s">
        <v>10952</v>
      </c>
    </row>
    <row r="9999" spans="11:11">
      <c r="K9999" t="s">
        <v>10953</v>
      </c>
    </row>
    <row r="10000" spans="11:11">
      <c r="K10000" t="s">
        <v>10954</v>
      </c>
    </row>
    <row r="10001" spans="11:11">
      <c r="K10001" t="s">
        <v>10955</v>
      </c>
    </row>
    <row r="10002" spans="11:11">
      <c r="K10002" t="s">
        <v>10956</v>
      </c>
    </row>
    <row r="10003" spans="11:11">
      <c r="K10003" t="s">
        <v>10957</v>
      </c>
    </row>
    <row r="10004" spans="11:11">
      <c r="K10004" t="s">
        <v>10958</v>
      </c>
    </row>
    <row r="10005" spans="11:11">
      <c r="K10005" t="s">
        <v>10959</v>
      </c>
    </row>
    <row r="10006" spans="11:11">
      <c r="K10006" t="s">
        <v>10960</v>
      </c>
    </row>
    <row r="10007" spans="11:11">
      <c r="K10007" t="s">
        <v>10961</v>
      </c>
    </row>
    <row r="10008" spans="11:11">
      <c r="K10008" t="s">
        <v>10962</v>
      </c>
    </row>
    <row r="10009" spans="11:11">
      <c r="K10009" t="s">
        <v>10963</v>
      </c>
    </row>
    <row r="10010" spans="11:11">
      <c r="K10010" t="s">
        <v>10964</v>
      </c>
    </row>
    <row r="10011" spans="11:11">
      <c r="K10011" t="s">
        <v>10965</v>
      </c>
    </row>
    <row r="10012" spans="11:11">
      <c r="K10012" t="s">
        <v>10966</v>
      </c>
    </row>
    <row r="10013" spans="11:11">
      <c r="K10013" t="s">
        <v>10967</v>
      </c>
    </row>
    <row r="10014" spans="11:11">
      <c r="K10014" t="s">
        <v>10968</v>
      </c>
    </row>
    <row r="10015" spans="11:11">
      <c r="K10015" t="s">
        <v>17285</v>
      </c>
    </row>
    <row r="10016" spans="11:11">
      <c r="K10016" t="s">
        <v>17286</v>
      </c>
    </row>
    <row r="10017" spans="11:11">
      <c r="K10017" t="s">
        <v>17287</v>
      </c>
    </row>
    <row r="10018" spans="11:11">
      <c r="K10018" t="s">
        <v>17288</v>
      </c>
    </row>
    <row r="10019" spans="11:11">
      <c r="K10019" t="s">
        <v>10969</v>
      </c>
    </row>
    <row r="10020" spans="11:11">
      <c r="K10020" t="s">
        <v>10970</v>
      </c>
    </row>
    <row r="10021" spans="11:11">
      <c r="K10021" t="s">
        <v>10971</v>
      </c>
    </row>
    <row r="10022" spans="11:11">
      <c r="K10022" t="s">
        <v>10972</v>
      </c>
    </row>
    <row r="10023" spans="11:11">
      <c r="K10023" t="s">
        <v>10973</v>
      </c>
    </row>
    <row r="10024" spans="11:11">
      <c r="K10024" t="s">
        <v>10974</v>
      </c>
    </row>
    <row r="10025" spans="11:11">
      <c r="K10025" t="s">
        <v>10975</v>
      </c>
    </row>
    <row r="10026" spans="11:11">
      <c r="K10026" t="s">
        <v>10976</v>
      </c>
    </row>
    <row r="10027" spans="11:11">
      <c r="K10027" t="s">
        <v>10977</v>
      </c>
    </row>
    <row r="10028" spans="11:11">
      <c r="K10028" t="s">
        <v>10978</v>
      </c>
    </row>
    <row r="10029" spans="11:11">
      <c r="K10029" t="s">
        <v>10979</v>
      </c>
    </row>
    <row r="10030" spans="11:11">
      <c r="K10030" t="s">
        <v>10980</v>
      </c>
    </row>
    <row r="10031" spans="11:11">
      <c r="K10031" t="s">
        <v>10981</v>
      </c>
    </row>
    <row r="10032" spans="11:11">
      <c r="K10032" t="s">
        <v>10982</v>
      </c>
    </row>
    <row r="10033" spans="11:11">
      <c r="K10033" t="s">
        <v>10983</v>
      </c>
    </row>
    <row r="10034" spans="11:11">
      <c r="K10034" t="s">
        <v>10984</v>
      </c>
    </row>
    <row r="10035" spans="11:11">
      <c r="K10035" t="s">
        <v>10985</v>
      </c>
    </row>
    <row r="10036" spans="11:11">
      <c r="K10036" t="s">
        <v>10986</v>
      </c>
    </row>
    <row r="10037" spans="11:11">
      <c r="K10037" t="s">
        <v>10987</v>
      </c>
    </row>
    <row r="10038" spans="11:11">
      <c r="K10038" t="s">
        <v>10988</v>
      </c>
    </row>
    <row r="10039" spans="11:11">
      <c r="K10039" t="s">
        <v>10989</v>
      </c>
    </row>
    <row r="10040" spans="11:11">
      <c r="K10040" t="s">
        <v>10990</v>
      </c>
    </row>
    <row r="10041" spans="11:11">
      <c r="K10041" t="s">
        <v>10991</v>
      </c>
    </row>
    <row r="10042" spans="11:11">
      <c r="K10042" t="s">
        <v>10992</v>
      </c>
    </row>
    <row r="10043" spans="11:11">
      <c r="K10043" t="s">
        <v>10993</v>
      </c>
    </row>
    <row r="10044" spans="11:11">
      <c r="K10044" t="s">
        <v>10994</v>
      </c>
    </row>
    <row r="10045" spans="11:11">
      <c r="K10045" t="s">
        <v>10995</v>
      </c>
    </row>
    <row r="10046" spans="11:11">
      <c r="K10046" t="s">
        <v>10996</v>
      </c>
    </row>
    <row r="10047" spans="11:11">
      <c r="K10047" t="s">
        <v>10997</v>
      </c>
    </row>
    <row r="10048" spans="11:11">
      <c r="K10048" t="s">
        <v>10998</v>
      </c>
    </row>
    <row r="10049" spans="11:11">
      <c r="K10049" t="s">
        <v>10999</v>
      </c>
    </row>
    <row r="10050" spans="11:11">
      <c r="K10050" t="s">
        <v>11000</v>
      </c>
    </row>
    <row r="10051" spans="11:11">
      <c r="K10051" t="s">
        <v>11001</v>
      </c>
    </row>
    <row r="10052" spans="11:11">
      <c r="K10052" t="s">
        <v>11002</v>
      </c>
    </row>
    <row r="10053" spans="11:11">
      <c r="K10053" t="s">
        <v>11003</v>
      </c>
    </row>
    <row r="10054" spans="11:11">
      <c r="K10054" t="s">
        <v>11004</v>
      </c>
    </row>
    <row r="10055" spans="11:11">
      <c r="K10055" t="s">
        <v>11005</v>
      </c>
    </row>
    <row r="10056" spans="11:11">
      <c r="K10056" t="s">
        <v>11006</v>
      </c>
    </row>
    <row r="10057" spans="11:11">
      <c r="K10057" t="s">
        <v>11007</v>
      </c>
    </row>
    <row r="10058" spans="11:11">
      <c r="K10058" t="s">
        <v>11008</v>
      </c>
    </row>
    <row r="10059" spans="11:11">
      <c r="K10059" t="s">
        <v>11009</v>
      </c>
    </row>
    <row r="10060" spans="11:11">
      <c r="K10060" t="s">
        <v>11010</v>
      </c>
    </row>
    <row r="10061" spans="11:11">
      <c r="K10061" t="s">
        <v>11011</v>
      </c>
    </row>
    <row r="10062" spans="11:11">
      <c r="K10062" t="s">
        <v>11012</v>
      </c>
    </row>
    <row r="10063" spans="11:11">
      <c r="K10063" t="s">
        <v>11013</v>
      </c>
    </row>
    <row r="10064" spans="11:11">
      <c r="K10064" t="s">
        <v>11014</v>
      </c>
    </row>
    <row r="10065" spans="11:11">
      <c r="K10065" t="s">
        <v>11015</v>
      </c>
    </row>
    <row r="10066" spans="11:11">
      <c r="K10066" t="s">
        <v>11016</v>
      </c>
    </row>
    <row r="10067" spans="11:11">
      <c r="K10067" t="s">
        <v>11017</v>
      </c>
    </row>
    <row r="10068" spans="11:11">
      <c r="K10068" t="s">
        <v>11018</v>
      </c>
    </row>
    <row r="10069" spans="11:11">
      <c r="K10069" t="s">
        <v>11019</v>
      </c>
    </row>
    <row r="10070" spans="11:11">
      <c r="K10070" t="s">
        <v>11020</v>
      </c>
    </row>
    <row r="10071" spans="11:11">
      <c r="K10071" t="s">
        <v>11021</v>
      </c>
    </row>
    <row r="10072" spans="11:11">
      <c r="K10072" t="s">
        <v>11022</v>
      </c>
    </row>
    <row r="10073" spans="11:11">
      <c r="K10073" t="s">
        <v>11023</v>
      </c>
    </row>
    <row r="10074" spans="11:11">
      <c r="K10074" t="s">
        <v>11024</v>
      </c>
    </row>
    <row r="10075" spans="11:11">
      <c r="K10075" t="s">
        <v>11025</v>
      </c>
    </row>
    <row r="10076" spans="11:11">
      <c r="K10076" t="s">
        <v>11026</v>
      </c>
    </row>
    <row r="10077" spans="11:11">
      <c r="K10077" t="s">
        <v>11027</v>
      </c>
    </row>
    <row r="10078" spans="11:11">
      <c r="K10078" t="s">
        <v>11028</v>
      </c>
    </row>
    <row r="10079" spans="11:11">
      <c r="K10079" t="s">
        <v>11029</v>
      </c>
    </row>
    <row r="10080" spans="11:11">
      <c r="K10080" t="s">
        <v>11030</v>
      </c>
    </row>
    <row r="10081" spans="11:11">
      <c r="K10081" t="s">
        <v>11031</v>
      </c>
    </row>
    <row r="10082" spans="11:11">
      <c r="K10082" t="s">
        <v>11032</v>
      </c>
    </row>
    <row r="10083" spans="11:11">
      <c r="K10083" t="s">
        <v>11033</v>
      </c>
    </row>
    <row r="10084" spans="11:11">
      <c r="K10084" t="s">
        <v>11034</v>
      </c>
    </row>
    <row r="10085" spans="11:11">
      <c r="K10085" t="s">
        <v>11035</v>
      </c>
    </row>
    <row r="10086" spans="11:11">
      <c r="K10086" t="s">
        <v>11036</v>
      </c>
    </row>
    <row r="10087" spans="11:11">
      <c r="K10087" t="s">
        <v>11037</v>
      </c>
    </row>
    <row r="10088" spans="11:11">
      <c r="K10088" t="s">
        <v>11038</v>
      </c>
    </row>
    <row r="10089" spans="11:11">
      <c r="K10089" t="s">
        <v>11039</v>
      </c>
    </row>
    <row r="10090" spans="11:11">
      <c r="K10090" t="s">
        <v>11040</v>
      </c>
    </row>
    <row r="10091" spans="11:11">
      <c r="K10091" t="s">
        <v>11041</v>
      </c>
    </row>
    <row r="10092" spans="11:11">
      <c r="K10092" t="s">
        <v>11042</v>
      </c>
    </row>
    <row r="10093" spans="11:11">
      <c r="K10093" t="s">
        <v>11043</v>
      </c>
    </row>
    <row r="10094" spans="11:11">
      <c r="K10094" t="s">
        <v>11044</v>
      </c>
    </row>
    <row r="10095" spans="11:11">
      <c r="K10095" t="s">
        <v>11045</v>
      </c>
    </row>
    <row r="10096" spans="11:11">
      <c r="K10096" t="s">
        <v>11046</v>
      </c>
    </row>
    <row r="10097" spans="11:11">
      <c r="K10097" t="s">
        <v>11047</v>
      </c>
    </row>
    <row r="10098" spans="11:11">
      <c r="K10098" t="s">
        <v>11048</v>
      </c>
    </row>
    <row r="10099" spans="11:11">
      <c r="K10099" t="s">
        <v>11049</v>
      </c>
    </row>
    <row r="10100" spans="11:11">
      <c r="K10100" t="s">
        <v>11050</v>
      </c>
    </row>
    <row r="10101" spans="11:11">
      <c r="K10101" t="s">
        <v>11051</v>
      </c>
    </row>
    <row r="10102" spans="11:11">
      <c r="K10102" t="s">
        <v>11052</v>
      </c>
    </row>
    <row r="10103" spans="11:11">
      <c r="K10103" t="s">
        <v>11053</v>
      </c>
    </row>
    <row r="10104" spans="11:11">
      <c r="K10104" t="s">
        <v>11054</v>
      </c>
    </row>
    <row r="10105" spans="11:11">
      <c r="K10105" t="s">
        <v>11055</v>
      </c>
    </row>
    <row r="10106" spans="11:11">
      <c r="K10106" t="s">
        <v>11056</v>
      </c>
    </row>
    <row r="10107" spans="11:11">
      <c r="K10107" t="s">
        <v>11057</v>
      </c>
    </row>
    <row r="10108" spans="11:11">
      <c r="K10108" t="s">
        <v>11058</v>
      </c>
    </row>
    <row r="10109" spans="11:11">
      <c r="K10109" t="s">
        <v>11059</v>
      </c>
    </row>
    <row r="10110" spans="11:11">
      <c r="K10110" t="s">
        <v>11060</v>
      </c>
    </row>
    <row r="10111" spans="11:11">
      <c r="K10111" t="s">
        <v>11061</v>
      </c>
    </row>
    <row r="10112" spans="11:11">
      <c r="K10112" t="s">
        <v>11062</v>
      </c>
    </row>
    <row r="10113" spans="11:11">
      <c r="K10113" t="s">
        <v>11063</v>
      </c>
    </row>
    <row r="10114" spans="11:11">
      <c r="K10114" t="s">
        <v>11064</v>
      </c>
    </row>
    <row r="10115" spans="11:11">
      <c r="K10115" t="s">
        <v>11065</v>
      </c>
    </row>
    <row r="10116" spans="11:11">
      <c r="K10116" t="s">
        <v>11066</v>
      </c>
    </row>
    <row r="10117" spans="11:11">
      <c r="K10117" t="s">
        <v>17289</v>
      </c>
    </row>
    <row r="10118" spans="11:11">
      <c r="K10118" t="s">
        <v>17290</v>
      </c>
    </row>
    <row r="10119" spans="11:11">
      <c r="K10119" t="s">
        <v>17291</v>
      </c>
    </row>
    <row r="10120" spans="11:11">
      <c r="K10120" t="s">
        <v>17292</v>
      </c>
    </row>
    <row r="10121" spans="11:11">
      <c r="K10121" t="s">
        <v>17293</v>
      </c>
    </row>
    <row r="10122" spans="11:11">
      <c r="K10122" t="s">
        <v>17294</v>
      </c>
    </row>
    <row r="10123" spans="11:11">
      <c r="K10123" t="s">
        <v>17295</v>
      </c>
    </row>
    <row r="10124" spans="11:11">
      <c r="K10124" t="s">
        <v>17296</v>
      </c>
    </row>
    <row r="10125" spans="11:11">
      <c r="K10125" t="s">
        <v>11067</v>
      </c>
    </row>
    <row r="10126" spans="11:11">
      <c r="K10126" t="s">
        <v>11068</v>
      </c>
    </row>
    <row r="10127" spans="11:11">
      <c r="K10127" t="s">
        <v>11069</v>
      </c>
    </row>
    <row r="10128" spans="11:11">
      <c r="K10128" t="s">
        <v>11070</v>
      </c>
    </row>
    <row r="10129" spans="11:11">
      <c r="K10129" t="s">
        <v>11071</v>
      </c>
    </row>
    <row r="10130" spans="11:11">
      <c r="K10130" t="s">
        <v>11072</v>
      </c>
    </row>
    <row r="10131" spans="11:11">
      <c r="K10131" t="s">
        <v>11073</v>
      </c>
    </row>
    <row r="10132" spans="11:11">
      <c r="K10132" t="s">
        <v>11074</v>
      </c>
    </row>
    <row r="10133" spans="11:11">
      <c r="K10133" t="s">
        <v>11075</v>
      </c>
    </row>
    <row r="10134" spans="11:11">
      <c r="K10134" t="s">
        <v>11076</v>
      </c>
    </row>
    <row r="10135" spans="11:11">
      <c r="K10135" t="s">
        <v>11077</v>
      </c>
    </row>
    <row r="10136" spans="11:11">
      <c r="K10136" t="s">
        <v>11078</v>
      </c>
    </row>
    <row r="10137" spans="11:11">
      <c r="K10137" t="s">
        <v>11079</v>
      </c>
    </row>
    <row r="10138" spans="11:11">
      <c r="K10138" t="s">
        <v>11080</v>
      </c>
    </row>
    <row r="10139" spans="11:11">
      <c r="K10139" t="s">
        <v>11081</v>
      </c>
    </row>
    <row r="10140" spans="11:11">
      <c r="K10140" t="s">
        <v>11082</v>
      </c>
    </row>
    <row r="10141" spans="11:11">
      <c r="K10141" t="s">
        <v>11083</v>
      </c>
    </row>
    <row r="10142" spans="11:11">
      <c r="K10142" t="s">
        <v>11084</v>
      </c>
    </row>
    <row r="10143" spans="11:11">
      <c r="K10143" t="s">
        <v>11085</v>
      </c>
    </row>
    <row r="10144" spans="11:11">
      <c r="K10144" t="s">
        <v>11086</v>
      </c>
    </row>
    <row r="10145" spans="11:11">
      <c r="K10145" t="s">
        <v>11087</v>
      </c>
    </row>
    <row r="10146" spans="11:11">
      <c r="K10146" t="s">
        <v>11088</v>
      </c>
    </row>
    <row r="10147" spans="11:11">
      <c r="K10147" t="s">
        <v>11089</v>
      </c>
    </row>
    <row r="10148" spans="11:11">
      <c r="K10148" t="s">
        <v>11090</v>
      </c>
    </row>
    <row r="10149" spans="11:11">
      <c r="K10149" t="s">
        <v>11091</v>
      </c>
    </row>
    <row r="10150" spans="11:11">
      <c r="K10150" t="s">
        <v>11092</v>
      </c>
    </row>
    <row r="10151" spans="11:11">
      <c r="K10151" t="s">
        <v>11093</v>
      </c>
    </row>
    <row r="10152" spans="11:11">
      <c r="K10152" t="s">
        <v>11094</v>
      </c>
    </row>
    <row r="10153" spans="11:11">
      <c r="K10153" t="s">
        <v>11095</v>
      </c>
    </row>
    <row r="10154" spans="11:11">
      <c r="K10154" t="s">
        <v>11096</v>
      </c>
    </row>
    <row r="10155" spans="11:11">
      <c r="K10155" t="s">
        <v>11097</v>
      </c>
    </row>
    <row r="10156" spans="11:11">
      <c r="K10156" t="s">
        <v>11098</v>
      </c>
    </row>
    <row r="10157" spans="11:11">
      <c r="K10157" t="s">
        <v>11099</v>
      </c>
    </row>
    <row r="10158" spans="11:11">
      <c r="K10158" t="s">
        <v>11100</v>
      </c>
    </row>
    <row r="10159" spans="11:11">
      <c r="K10159" t="s">
        <v>11101</v>
      </c>
    </row>
    <row r="10160" spans="11:11">
      <c r="K10160" t="s">
        <v>11102</v>
      </c>
    </row>
    <row r="10161" spans="11:11">
      <c r="K10161" t="s">
        <v>11103</v>
      </c>
    </row>
    <row r="10162" spans="11:11">
      <c r="K10162" t="s">
        <v>11104</v>
      </c>
    </row>
    <row r="10163" spans="11:11">
      <c r="K10163" t="s">
        <v>11105</v>
      </c>
    </row>
    <row r="10164" spans="11:11">
      <c r="K10164" t="s">
        <v>11106</v>
      </c>
    </row>
    <row r="10165" spans="11:11">
      <c r="K10165" t="s">
        <v>11107</v>
      </c>
    </row>
    <row r="10166" spans="11:11">
      <c r="K10166" t="s">
        <v>11108</v>
      </c>
    </row>
    <row r="10167" spans="11:11">
      <c r="K10167" t="s">
        <v>11109</v>
      </c>
    </row>
    <row r="10168" spans="11:11">
      <c r="K10168" t="s">
        <v>11110</v>
      </c>
    </row>
    <row r="10169" spans="11:11">
      <c r="K10169" t="s">
        <v>11111</v>
      </c>
    </row>
    <row r="10170" spans="11:11">
      <c r="K10170" t="s">
        <v>11112</v>
      </c>
    </row>
    <row r="10171" spans="11:11">
      <c r="K10171" t="s">
        <v>11113</v>
      </c>
    </row>
    <row r="10172" spans="11:11">
      <c r="K10172" t="s">
        <v>11114</v>
      </c>
    </row>
    <row r="10173" spans="11:11">
      <c r="K10173" t="s">
        <v>11115</v>
      </c>
    </row>
    <row r="10174" spans="11:11">
      <c r="K10174" t="s">
        <v>11116</v>
      </c>
    </row>
    <row r="10175" spans="11:11">
      <c r="K10175" t="s">
        <v>11117</v>
      </c>
    </row>
    <row r="10176" spans="11:11">
      <c r="K10176" t="s">
        <v>11118</v>
      </c>
    </row>
    <row r="10177" spans="11:11">
      <c r="K10177" t="s">
        <v>11119</v>
      </c>
    </row>
    <row r="10178" spans="11:11">
      <c r="K10178" t="s">
        <v>11120</v>
      </c>
    </row>
    <row r="10179" spans="11:11">
      <c r="K10179" t="s">
        <v>11121</v>
      </c>
    </row>
    <row r="10180" spans="11:11">
      <c r="K10180" t="s">
        <v>11122</v>
      </c>
    </row>
    <row r="10181" spans="11:11">
      <c r="K10181" t="s">
        <v>11123</v>
      </c>
    </row>
    <row r="10182" spans="11:11">
      <c r="K10182" t="s">
        <v>11124</v>
      </c>
    </row>
    <row r="10183" spans="11:11">
      <c r="K10183" t="s">
        <v>11125</v>
      </c>
    </row>
    <row r="10184" spans="11:11">
      <c r="K10184" t="s">
        <v>11126</v>
      </c>
    </row>
    <row r="10185" spans="11:11">
      <c r="K10185" t="s">
        <v>11127</v>
      </c>
    </row>
    <row r="10186" spans="11:11">
      <c r="K10186" t="s">
        <v>11128</v>
      </c>
    </row>
    <row r="10187" spans="11:11">
      <c r="K10187" t="s">
        <v>11129</v>
      </c>
    </row>
    <row r="10188" spans="11:11">
      <c r="K10188" t="s">
        <v>11130</v>
      </c>
    </row>
    <row r="10189" spans="11:11">
      <c r="K10189" t="s">
        <v>11131</v>
      </c>
    </row>
    <row r="10190" spans="11:11">
      <c r="K10190" t="s">
        <v>11132</v>
      </c>
    </row>
    <row r="10191" spans="11:11">
      <c r="K10191" t="s">
        <v>11133</v>
      </c>
    </row>
    <row r="10192" spans="11:11">
      <c r="K10192" t="s">
        <v>11134</v>
      </c>
    </row>
    <row r="10193" spans="11:11">
      <c r="K10193" t="s">
        <v>11135</v>
      </c>
    </row>
    <row r="10194" spans="11:11">
      <c r="K10194" t="s">
        <v>11136</v>
      </c>
    </row>
    <row r="10195" spans="11:11">
      <c r="K10195" t="s">
        <v>11137</v>
      </c>
    </row>
    <row r="10196" spans="11:11">
      <c r="K10196" t="s">
        <v>11138</v>
      </c>
    </row>
    <row r="10197" spans="11:11">
      <c r="K10197" t="s">
        <v>11139</v>
      </c>
    </row>
    <row r="10198" spans="11:11">
      <c r="K10198" t="s">
        <v>11140</v>
      </c>
    </row>
    <row r="10199" spans="11:11">
      <c r="K10199" t="s">
        <v>11141</v>
      </c>
    </row>
    <row r="10200" spans="11:11">
      <c r="K10200" t="s">
        <v>11142</v>
      </c>
    </row>
    <row r="10201" spans="11:11">
      <c r="K10201" t="s">
        <v>11143</v>
      </c>
    </row>
    <row r="10202" spans="11:11">
      <c r="K10202" t="s">
        <v>11144</v>
      </c>
    </row>
    <row r="10203" spans="11:11">
      <c r="K10203" t="s">
        <v>11145</v>
      </c>
    </row>
    <row r="10204" spans="11:11">
      <c r="K10204" t="s">
        <v>11146</v>
      </c>
    </row>
    <row r="10205" spans="11:11">
      <c r="K10205" t="s">
        <v>11147</v>
      </c>
    </row>
    <row r="10206" spans="11:11">
      <c r="K10206" t="s">
        <v>11148</v>
      </c>
    </row>
    <row r="10207" spans="11:11">
      <c r="K10207" t="s">
        <v>11149</v>
      </c>
    </row>
    <row r="10208" spans="11:11">
      <c r="K10208" t="s">
        <v>11150</v>
      </c>
    </row>
    <row r="10209" spans="11:11">
      <c r="K10209" t="s">
        <v>11151</v>
      </c>
    </row>
    <row r="10210" spans="11:11">
      <c r="K10210" t="s">
        <v>11152</v>
      </c>
    </row>
    <row r="10211" spans="11:11">
      <c r="K10211" t="s">
        <v>11153</v>
      </c>
    </row>
    <row r="10212" spans="11:11">
      <c r="K10212" t="s">
        <v>11154</v>
      </c>
    </row>
    <row r="10213" spans="11:11">
      <c r="K10213" t="s">
        <v>11155</v>
      </c>
    </row>
    <row r="10214" spans="11:11">
      <c r="K10214" t="s">
        <v>11156</v>
      </c>
    </row>
    <row r="10215" spans="11:11">
      <c r="K10215" t="s">
        <v>11157</v>
      </c>
    </row>
    <row r="10216" spans="11:11">
      <c r="K10216" t="s">
        <v>11158</v>
      </c>
    </row>
    <row r="10217" spans="11:11">
      <c r="K10217" t="s">
        <v>11159</v>
      </c>
    </row>
    <row r="10218" spans="11:11">
      <c r="K10218" t="s">
        <v>11160</v>
      </c>
    </row>
    <row r="10219" spans="11:11">
      <c r="K10219" t="s">
        <v>11161</v>
      </c>
    </row>
    <row r="10220" spans="11:11">
      <c r="K10220" t="s">
        <v>11162</v>
      </c>
    </row>
    <row r="10221" spans="11:11">
      <c r="K10221" t="s">
        <v>11163</v>
      </c>
    </row>
    <row r="10222" spans="11:11">
      <c r="K10222" t="s">
        <v>11164</v>
      </c>
    </row>
    <row r="10223" spans="11:11">
      <c r="K10223" t="s">
        <v>11165</v>
      </c>
    </row>
    <row r="10224" spans="11:11">
      <c r="K10224" t="s">
        <v>11166</v>
      </c>
    </row>
    <row r="10225" spans="11:11">
      <c r="K10225" t="s">
        <v>11167</v>
      </c>
    </row>
    <row r="10226" spans="11:11">
      <c r="K10226" t="s">
        <v>11168</v>
      </c>
    </row>
    <row r="10227" spans="11:11">
      <c r="K10227" t="s">
        <v>11169</v>
      </c>
    </row>
    <row r="10228" spans="11:11">
      <c r="K10228" t="s">
        <v>11170</v>
      </c>
    </row>
    <row r="10229" spans="11:11">
      <c r="K10229" t="s">
        <v>11171</v>
      </c>
    </row>
    <row r="10230" spans="11:11">
      <c r="K10230" t="s">
        <v>11172</v>
      </c>
    </row>
    <row r="10231" spans="11:11">
      <c r="K10231" t="s">
        <v>11173</v>
      </c>
    </row>
    <row r="10232" spans="11:11">
      <c r="K10232" t="s">
        <v>11174</v>
      </c>
    </row>
    <row r="10233" spans="11:11">
      <c r="K10233" t="s">
        <v>11175</v>
      </c>
    </row>
    <row r="10234" spans="11:11">
      <c r="K10234" t="s">
        <v>11176</v>
      </c>
    </row>
    <row r="10235" spans="11:11">
      <c r="K10235" t="s">
        <v>11177</v>
      </c>
    </row>
    <row r="10236" spans="11:11">
      <c r="K10236" t="s">
        <v>11178</v>
      </c>
    </row>
    <row r="10237" spans="11:11">
      <c r="K10237" t="s">
        <v>11179</v>
      </c>
    </row>
    <row r="10238" spans="11:11">
      <c r="K10238" t="s">
        <v>11180</v>
      </c>
    </row>
    <row r="10239" spans="11:11">
      <c r="K10239" t="s">
        <v>11181</v>
      </c>
    </row>
    <row r="10240" spans="11:11">
      <c r="K10240" t="s">
        <v>11182</v>
      </c>
    </row>
    <row r="10241" spans="11:11">
      <c r="K10241" t="s">
        <v>11183</v>
      </c>
    </row>
    <row r="10242" spans="11:11">
      <c r="K10242" t="s">
        <v>11184</v>
      </c>
    </row>
    <row r="10243" spans="11:11">
      <c r="K10243" t="s">
        <v>11185</v>
      </c>
    </row>
    <row r="10244" spans="11:11">
      <c r="K10244" t="s">
        <v>11186</v>
      </c>
    </row>
    <row r="10245" spans="11:11">
      <c r="K10245" t="s">
        <v>11187</v>
      </c>
    </row>
    <row r="10246" spans="11:11">
      <c r="K10246" t="s">
        <v>11188</v>
      </c>
    </row>
    <row r="10247" spans="11:11">
      <c r="K10247" t="s">
        <v>11189</v>
      </c>
    </row>
    <row r="10248" spans="11:11">
      <c r="K10248" t="s">
        <v>11190</v>
      </c>
    </row>
    <row r="10249" spans="11:11">
      <c r="K10249" t="s">
        <v>11191</v>
      </c>
    </row>
    <row r="10250" spans="11:11">
      <c r="K10250" t="s">
        <v>11192</v>
      </c>
    </row>
    <row r="10251" spans="11:11">
      <c r="K10251" t="s">
        <v>11193</v>
      </c>
    </row>
    <row r="10252" spans="11:11">
      <c r="K10252" t="s">
        <v>11194</v>
      </c>
    </row>
    <row r="10253" spans="11:11">
      <c r="K10253" t="s">
        <v>11195</v>
      </c>
    </row>
    <row r="10254" spans="11:11">
      <c r="K10254" t="s">
        <v>11196</v>
      </c>
    </row>
    <row r="10255" spans="11:11">
      <c r="K10255" t="s">
        <v>11197</v>
      </c>
    </row>
    <row r="10256" spans="11:11">
      <c r="K10256" t="s">
        <v>11198</v>
      </c>
    </row>
    <row r="10257" spans="11:11">
      <c r="K10257" t="s">
        <v>11199</v>
      </c>
    </row>
    <row r="10258" spans="11:11">
      <c r="K10258" t="s">
        <v>11200</v>
      </c>
    </row>
    <row r="10259" spans="11:11">
      <c r="K10259" t="s">
        <v>11201</v>
      </c>
    </row>
    <row r="10260" spans="11:11">
      <c r="K10260" t="s">
        <v>11202</v>
      </c>
    </row>
    <row r="10261" spans="11:11">
      <c r="K10261" t="s">
        <v>11203</v>
      </c>
    </row>
    <row r="10262" spans="11:11">
      <c r="K10262" t="s">
        <v>11204</v>
      </c>
    </row>
    <row r="10263" spans="11:11">
      <c r="K10263" t="s">
        <v>11205</v>
      </c>
    </row>
    <row r="10264" spans="11:11">
      <c r="K10264" t="s">
        <v>11206</v>
      </c>
    </row>
    <row r="10265" spans="11:11">
      <c r="K10265" t="s">
        <v>11207</v>
      </c>
    </row>
    <row r="10266" spans="11:11">
      <c r="K10266" t="s">
        <v>11208</v>
      </c>
    </row>
    <row r="10267" spans="11:11">
      <c r="K10267" t="s">
        <v>11209</v>
      </c>
    </row>
    <row r="10268" spans="11:11">
      <c r="K10268" t="s">
        <v>11210</v>
      </c>
    </row>
    <row r="10269" spans="11:11">
      <c r="K10269" t="s">
        <v>11211</v>
      </c>
    </row>
    <row r="10270" spans="11:11">
      <c r="K10270" t="s">
        <v>11212</v>
      </c>
    </row>
    <row r="10271" spans="11:11">
      <c r="K10271" t="s">
        <v>11213</v>
      </c>
    </row>
    <row r="10272" spans="11:11">
      <c r="K10272" t="s">
        <v>11214</v>
      </c>
    </row>
    <row r="10273" spans="11:11">
      <c r="K10273" t="s">
        <v>11215</v>
      </c>
    </row>
    <row r="10274" spans="11:11">
      <c r="K10274" t="s">
        <v>11216</v>
      </c>
    </row>
    <row r="10275" spans="11:11">
      <c r="K10275" t="s">
        <v>11217</v>
      </c>
    </row>
    <row r="10276" spans="11:11">
      <c r="K10276" t="s">
        <v>11218</v>
      </c>
    </row>
    <row r="10277" spans="11:11">
      <c r="K10277" t="s">
        <v>11219</v>
      </c>
    </row>
    <row r="10278" spans="11:11">
      <c r="K10278" t="s">
        <v>11220</v>
      </c>
    </row>
    <row r="10279" spans="11:11">
      <c r="K10279" t="s">
        <v>11221</v>
      </c>
    </row>
    <row r="10280" spans="11:11">
      <c r="K10280" t="s">
        <v>11222</v>
      </c>
    </row>
    <row r="10281" spans="11:11">
      <c r="K10281" t="s">
        <v>11223</v>
      </c>
    </row>
    <row r="10282" spans="11:11">
      <c r="K10282" t="s">
        <v>11224</v>
      </c>
    </row>
    <row r="10283" spans="11:11">
      <c r="K10283" t="s">
        <v>11225</v>
      </c>
    </row>
    <row r="10284" spans="11:11">
      <c r="K10284" t="s">
        <v>11226</v>
      </c>
    </row>
    <row r="10285" spans="11:11">
      <c r="K10285" t="s">
        <v>11227</v>
      </c>
    </row>
    <row r="10286" spans="11:11">
      <c r="K10286" t="s">
        <v>11228</v>
      </c>
    </row>
    <row r="10287" spans="11:11">
      <c r="K10287" t="s">
        <v>11229</v>
      </c>
    </row>
    <row r="10288" spans="11:11">
      <c r="K10288" t="s">
        <v>11230</v>
      </c>
    </row>
    <row r="10289" spans="11:11">
      <c r="K10289" t="s">
        <v>11231</v>
      </c>
    </row>
    <row r="10290" spans="11:11">
      <c r="K10290" t="s">
        <v>11232</v>
      </c>
    </row>
    <row r="10291" spans="11:11">
      <c r="K10291" t="s">
        <v>11233</v>
      </c>
    </row>
    <row r="10292" spans="11:11">
      <c r="K10292" t="s">
        <v>11234</v>
      </c>
    </row>
    <row r="10293" spans="11:11">
      <c r="K10293" t="s">
        <v>11235</v>
      </c>
    </row>
    <row r="10294" spans="11:11">
      <c r="K10294" t="s">
        <v>11236</v>
      </c>
    </row>
    <row r="10295" spans="11:11">
      <c r="K10295" t="s">
        <v>11237</v>
      </c>
    </row>
    <row r="10296" spans="11:11">
      <c r="K10296" t="s">
        <v>11238</v>
      </c>
    </row>
    <row r="10297" spans="11:11">
      <c r="K10297" t="s">
        <v>11239</v>
      </c>
    </row>
    <row r="10298" spans="11:11">
      <c r="K10298" t="s">
        <v>11240</v>
      </c>
    </row>
    <row r="10299" spans="11:11">
      <c r="K10299" t="s">
        <v>11241</v>
      </c>
    </row>
    <row r="10300" spans="11:11">
      <c r="K10300" t="s">
        <v>11242</v>
      </c>
    </row>
    <row r="10301" spans="11:11">
      <c r="K10301" t="s">
        <v>11243</v>
      </c>
    </row>
    <row r="10302" spans="11:11">
      <c r="K10302" t="s">
        <v>11244</v>
      </c>
    </row>
    <row r="10303" spans="11:11">
      <c r="K10303" t="s">
        <v>11245</v>
      </c>
    </row>
    <row r="10304" spans="11:11">
      <c r="K10304" t="s">
        <v>11246</v>
      </c>
    </row>
    <row r="10305" spans="11:11">
      <c r="K10305" t="s">
        <v>11247</v>
      </c>
    </row>
    <row r="10306" spans="11:11">
      <c r="K10306" t="s">
        <v>11248</v>
      </c>
    </row>
    <row r="10307" spans="11:11">
      <c r="K10307" t="s">
        <v>11249</v>
      </c>
    </row>
    <row r="10308" spans="11:11">
      <c r="K10308" t="s">
        <v>11250</v>
      </c>
    </row>
    <row r="10309" spans="11:11">
      <c r="K10309" t="s">
        <v>11251</v>
      </c>
    </row>
    <row r="10310" spans="11:11">
      <c r="K10310" t="s">
        <v>11252</v>
      </c>
    </row>
    <row r="10311" spans="11:11">
      <c r="K10311" t="s">
        <v>11253</v>
      </c>
    </row>
    <row r="10312" spans="11:11">
      <c r="K10312" t="s">
        <v>11254</v>
      </c>
    </row>
    <row r="10313" spans="11:11">
      <c r="K10313" t="s">
        <v>11255</v>
      </c>
    </row>
    <row r="10314" spans="11:11">
      <c r="K10314" t="s">
        <v>11256</v>
      </c>
    </row>
    <row r="10315" spans="11:11">
      <c r="K10315" t="s">
        <v>11257</v>
      </c>
    </row>
    <row r="10316" spans="11:11">
      <c r="K10316" t="s">
        <v>11258</v>
      </c>
    </row>
    <row r="10317" spans="11:11">
      <c r="K10317" t="s">
        <v>11259</v>
      </c>
    </row>
    <row r="10318" spans="11:11">
      <c r="K10318" t="s">
        <v>11260</v>
      </c>
    </row>
    <row r="10319" spans="11:11">
      <c r="K10319" t="s">
        <v>11261</v>
      </c>
    </row>
    <row r="10320" spans="11:11">
      <c r="K10320" t="s">
        <v>11262</v>
      </c>
    </row>
    <row r="10321" spans="11:11">
      <c r="K10321" t="s">
        <v>11263</v>
      </c>
    </row>
    <row r="10322" spans="11:11">
      <c r="K10322" t="s">
        <v>11264</v>
      </c>
    </row>
    <row r="10323" spans="11:11">
      <c r="K10323" t="s">
        <v>11265</v>
      </c>
    </row>
    <row r="10324" spans="11:11">
      <c r="K10324" t="s">
        <v>11266</v>
      </c>
    </row>
    <row r="10325" spans="11:11">
      <c r="K10325" t="s">
        <v>11267</v>
      </c>
    </row>
    <row r="10326" spans="11:11">
      <c r="K10326" t="s">
        <v>11268</v>
      </c>
    </row>
    <row r="10327" spans="11:11">
      <c r="K10327" t="s">
        <v>11269</v>
      </c>
    </row>
    <row r="10328" spans="11:11">
      <c r="K10328" t="s">
        <v>11270</v>
      </c>
    </row>
    <row r="10329" spans="11:11">
      <c r="K10329" t="s">
        <v>11271</v>
      </c>
    </row>
    <row r="10330" spans="11:11">
      <c r="K10330" t="s">
        <v>11272</v>
      </c>
    </row>
    <row r="10331" spans="11:11">
      <c r="K10331" t="s">
        <v>11273</v>
      </c>
    </row>
    <row r="10332" spans="11:11">
      <c r="K10332" t="s">
        <v>11274</v>
      </c>
    </row>
    <row r="10333" spans="11:11">
      <c r="K10333" t="s">
        <v>11275</v>
      </c>
    </row>
    <row r="10334" spans="11:11">
      <c r="K10334" t="s">
        <v>11276</v>
      </c>
    </row>
    <row r="10335" spans="11:11">
      <c r="K10335" t="s">
        <v>11277</v>
      </c>
    </row>
    <row r="10336" spans="11:11">
      <c r="K10336" t="s">
        <v>11278</v>
      </c>
    </row>
    <row r="10337" spans="11:11">
      <c r="K10337" t="s">
        <v>11279</v>
      </c>
    </row>
    <row r="10338" spans="11:11">
      <c r="K10338" t="s">
        <v>11280</v>
      </c>
    </row>
    <row r="10339" spans="11:11">
      <c r="K10339" t="s">
        <v>11281</v>
      </c>
    </row>
    <row r="10340" spans="11:11">
      <c r="K10340" t="s">
        <v>11282</v>
      </c>
    </row>
    <row r="10341" spans="11:11">
      <c r="K10341" t="s">
        <v>11283</v>
      </c>
    </row>
    <row r="10342" spans="11:11">
      <c r="K10342" t="s">
        <v>11284</v>
      </c>
    </row>
    <row r="10343" spans="11:11">
      <c r="K10343" t="s">
        <v>11285</v>
      </c>
    </row>
    <row r="10344" spans="11:11">
      <c r="K10344" t="s">
        <v>11286</v>
      </c>
    </row>
    <row r="10345" spans="11:11">
      <c r="K10345" t="s">
        <v>11287</v>
      </c>
    </row>
    <row r="10346" spans="11:11">
      <c r="K10346" t="s">
        <v>11288</v>
      </c>
    </row>
    <row r="10347" spans="11:11">
      <c r="K10347" t="s">
        <v>11289</v>
      </c>
    </row>
    <row r="10348" spans="11:11">
      <c r="K10348" t="s">
        <v>11290</v>
      </c>
    </row>
    <row r="10349" spans="11:11">
      <c r="K10349" t="s">
        <v>11291</v>
      </c>
    </row>
    <row r="10350" spans="11:11">
      <c r="K10350" t="s">
        <v>11292</v>
      </c>
    </row>
    <row r="10351" spans="11:11">
      <c r="K10351" t="s">
        <v>17297</v>
      </c>
    </row>
    <row r="10352" spans="11:11">
      <c r="K10352" t="s">
        <v>17298</v>
      </c>
    </row>
    <row r="10353" spans="11:11">
      <c r="K10353" t="s">
        <v>17299</v>
      </c>
    </row>
    <row r="10354" spans="11:11">
      <c r="K10354" t="s">
        <v>17300</v>
      </c>
    </row>
    <row r="10355" spans="11:11">
      <c r="K10355" t="s">
        <v>17301</v>
      </c>
    </row>
    <row r="10356" spans="11:11">
      <c r="K10356" t="s">
        <v>17302</v>
      </c>
    </row>
    <row r="10357" spans="11:11">
      <c r="K10357" t="s">
        <v>11293</v>
      </c>
    </row>
    <row r="10358" spans="11:11">
      <c r="K10358" t="s">
        <v>11294</v>
      </c>
    </row>
    <row r="10359" spans="11:11">
      <c r="K10359" t="s">
        <v>11295</v>
      </c>
    </row>
    <row r="10360" spans="11:11">
      <c r="K10360" t="s">
        <v>11296</v>
      </c>
    </row>
    <row r="10361" spans="11:11">
      <c r="K10361" t="s">
        <v>11297</v>
      </c>
    </row>
    <row r="10362" spans="11:11">
      <c r="K10362" t="s">
        <v>11298</v>
      </c>
    </row>
    <row r="10363" spans="11:11">
      <c r="K10363" t="s">
        <v>11299</v>
      </c>
    </row>
    <row r="10364" spans="11:11">
      <c r="K10364" t="s">
        <v>11300</v>
      </c>
    </row>
    <row r="10365" spans="11:11">
      <c r="K10365" t="s">
        <v>11301</v>
      </c>
    </row>
    <row r="10366" spans="11:11">
      <c r="K10366" t="s">
        <v>11302</v>
      </c>
    </row>
    <row r="10367" spans="11:11">
      <c r="K10367" t="s">
        <v>11303</v>
      </c>
    </row>
    <row r="10368" spans="11:11">
      <c r="K10368" t="s">
        <v>11304</v>
      </c>
    </row>
    <row r="10369" spans="11:11">
      <c r="K10369" t="s">
        <v>11305</v>
      </c>
    </row>
    <row r="10370" spans="11:11">
      <c r="K10370" t="s">
        <v>11306</v>
      </c>
    </row>
    <row r="10371" spans="11:11">
      <c r="K10371" t="s">
        <v>11307</v>
      </c>
    </row>
    <row r="10372" spans="11:11">
      <c r="K10372" t="s">
        <v>11308</v>
      </c>
    </row>
    <row r="10373" spans="11:11">
      <c r="K10373" t="s">
        <v>11309</v>
      </c>
    </row>
    <row r="10374" spans="11:11">
      <c r="K10374" t="s">
        <v>11310</v>
      </c>
    </row>
    <row r="10375" spans="11:11">
      <c r="K10375" t="s">
        <v>11311</v>
      </c>
    </row>
    <row r="10376" spans="11:11">
      <c r="K10376" t="s">
        <v>11312</v>
      </c>
    </row>
    <row r="10377" spans="11:11">
      <c r="K10377" t="s">
        <v>11313</v>
      </c>
    </row>
    <row r="10378" spans="11:11">
      <c r="K10378" t="s">
        <v>11314</v>
      </c>
    </row>
    <row r="10379" spans="11:11">
      <c r="K10379" t="s">
        <v>11315</v>
      </c>
    </row>
    <row r="10380" spans="11:11">
      <c r="K10380" t="s">
        <v>11316</v>
      </c>
    </row>
    <row r="10381" spans="11:11">
      <c r="K10381" t="s">
        <v>11317</v>
      </c>
    </row>
    <row r="10382" spans="11:11">
      <c r="K10382" t="s">
        <v>11318</v>
      </c>
    </row>
    <row r="10383" spans="11:11">
      <c r="K10383" t="s">
        <v>11319</v>
      </c>
    </row>
    <row r="10384" spans="11:11">
      <c r="K10384" t="s">
        <v>11320</v>
      </c>
    </row>
    <row r="10385" spans="11:11">
      <c r="K10385" t="s">
        <v>11321</v>
      </c>
    </row>
    <row r="10386" spans="11:11">
      <c r="K10386" t="s">
        <v>11322</v>
      </c>
    </row>
    <row r="10387" spans="11:11">
      <c r="K10387" t="s">
        <v>11323</v>
      </c>
    </row>
    <row r="10388" spans="11:11">
      <c r="K10388" t="s">
        <v>11324</v>
      </c>
    </row>
    <row r="10389" spans="11:11">
      <c r="K10389" t="s">
        <v>11325</v>
      </c>
    </row>
    <row r="10390" spans="11:11">
      <c r="K10390" t="s">
        <v>11326</v>
      </c>
    </row>
    <row r="10391" spans="11:11">
      <c r="K10391" t="s">
        <v>11327</v>
      </c>
    </row>
    <row r="10392" spans="11:11">
      <c r="K10392" t="s">
        <v>11328</v>
      </c>
    </row>
    <row r="10393" spans="11:11">
      <c r="K10393" t="s">
        <v>11329</v>
      </c>
    </row>
    <row r="10394" spans="11:11">
      <c r="K10394" t="s">
        <v>11330</v>
      </c>
    </row>
    <row r="10395" spans="11:11">
      <c r="K10395" t="s">
        <v>11331</v>
      </c>
    </row>
    <row r="10396" spans="11:11">
      <c r="K10396" t="s">
        <v>11332</v>
      </c>
    </row>
    <row r="10397" spans="11:11">
      <c r="K10397" t="s">
        <v>11333</v>
      </c>
    </row>
    <row r="10398" spans="11:11">
      <c r="K10398" t="s">
        <v>11334</v>
      </c>
    </row>
    <row r="10399" spans="11:11">
      <c r="K10399" t="s">
        <v>11335</v>
      </c>
    </row>
    <row r="10400" spans="11:11">
      <c r="K10400" t="s">
        <v>11336</v>
      </c>
    </row>
    <row r="10401" spans="11:11">
      <c r="K10401" t="s">
        <v>11337</v>
      </c>
    </row>
    <row r="10402" spans="11:11">
      <c r="K10402" t="s">
        <v>11338</v>
      </c>
    </row>
    <row r="10403" spans="11:11">
      <c r="K10403" t="s">
        <v>11339</v>
      </c>
    </row>
    <row r="10404" spans="11:11">
      <c r="K10404" t="s">
        <v>11340</v>
      </c>
    </row>
    <row r="10405" spans="11:11">
      <c r="K10405" t="s">
        <v>11341</v>
      </c>
    </row>
    <row r="10406" spans="11:11">
      <c r="K10406" t="s">
        <v>11342</v>
      </c>
    </row>
    <row r="10407" spans="11:11">
      <c r="K10407" t="s">
        <v>11343</v>
      </c>
    </row>
    <row r="10408" spans="11:11">
      <c r="K10408" t="s">
        <v>11344</v>
      </c>
    </row>
    <row r="10409" spans="11:11">
      <c r="K10409" t="s">
        <v>11345</v>
      </c>
    </row>
    <row r="10410" spans="11:11">
      <c r="K10410" t="s">
        <v>11346</v>
      </c>
    </row>
    <row r="10411" spans="11:11">
      <c r="K10411" t="s">
        <v>11347</v>
      </c>
    </row>
    <row r="10412" spans="11:11">
      <c r="K10412" t="s">
        <v>11348</v>
      </c>
    </row>
    <row r="10413" spans="11:11">
      <c r="K10413" t="s">
        <v>11349</v>
      </c>
    </row>
    <row r="10414" spans="11:11">
      <c r="K10414" t="s">
        <v>11350</v>
      </c>
    </row>
    <row r="10415" spans="11:11">
      <c r="K10415" t="s">
        <v>11351</v>
      </c>
    </row>
    <row r="10416" spans="11:11">
      <c r="K10416" t="s">
        <v>11352</v>
      </c>
    </row>
    <row r="10417" spans="11:11">
      <c r="K10417" t="s">
        <v>11353</v>
      </c>
    </row>
    <row r="10418" spans="11:11">
      <c r="K10418" t="s">
        <v>11354</v>
      </c>
    </row>
    <row r="10419" spans="11:11">
      <c r="K10419" t="s">
        <v>11355</v>
      </c>
    </row>
    <row r="10420" spans="11:11">
      <c r="K10420" t="s">
        <v>11356</v>
      </c>
    </row>
    <row r="10421" spans="11:11">
      <c r="K10421" t="s">
        <v>11357</v>
      </c>
    </row>
    <row r="10422" spans="11:11">
      <c r="K10422" t="s">
        <v>11358</v>
      </c>
    </row>
    <row r="10423" spans="11:11">
      <c r="K10423" t="s">
        <v>11359</v>
      </c>
    </row>
    <row r="10424" spans="11:11">
      <c r="K10424" t="s">
        <v>11360</v>
      </c>
    </row>
    <row r="10425" spans="11:11">
      <c r="K10425" t="s">
        <v>11361</v>
      </c>
    </row>
    <row r="10426" spans="11:11">
      <c r="K10426" t="s">
        <v>11362</v>
      </c>
    </row>
    <row r="10427" spans="11:11">
      <c r="K10427" t="s">
        <v>11363</v>
      </c>
    </row>
    <row r="10428" spans="11:11">
      <c r="K10428" t="s">
        <v>11364</v>
      </c>
    </row>
    <row r="10429" spans="11:11">
      <c r="K10429" t="s">
        <v>11365</v>
      </c>
    </row>
    <row r="10430" spans="11:11">
      <c r="K10430" t="s">
        <v>11366</v>
      </c>
    </row>
    <row r="10431" spans="11:11">
      <c r="K10431" t="s">
        <v>11367</v>
      </c>
    </row>
    <row r="10432" spans="11:11">
      <c r="K10432" t="s">
        <v>11368</v>
      </c>
    </row>
    <row r="10433" spans="11:11">
      <c r="K10433" t="s">
        <v>11369</v>
      </c>
    </row>
    <row r="10434" spans="11:11">
      <c r="K10434" t="s">
        <v>11370</v>
      </c>
    </row>
    <row r="10435" spans="11:11">
      <c r="K10435" t="s">
        <v>11371</v>
      </c>
    </row>
    <row r="10436" spans="11:11">
      <c r="K10436" t="s">
        <v>11372</v>
      </c>
    </row>
    <row r="10437" spans="11:11">
      <c r="K10437" t="s">
        <v>11373</v>
      </c>
    </row>
    <row r="10438" spans="11:11">
      <c r="K10438" t="s">
        <v>11374</v>
      </c>
    </row>
    <row r="10439" spans="11:11">
      <c r="K10439" t="s">
        <v>11375</v>
      </c>
    </row>
    <row r="10440" spans="11:11">
      <c r="K10440" t="s">
        <v>11376</v>
      </c>
    </row>
    <row r="10441" spans="11:11">
      <c r="K10441" t="s">
        <v>11377</v>
      </c>
    </row>
    <row r="10442" spans="11:11">
      <c r="K10442" t="s">
        <v>11378</v>
      </c>
    </row>
    <row r="10443" spans="11:11">
      <c r="K10443" t="s">
        <v>11379</v>
      </c>
    </row>
    <row r="10444" spans="11:11">
      <c r="K10444" t="s">
        <v>11380</v>
      </c>
    </row>
    <row r="10445" spans="11:11">
      <c r="K10445" t="s">
        <v>11381</v>
      </c>
    </row>
    <row r="10446" spans="11:11">
      <c r="K10446" t="s">
        <v>11382</v>
      </c>
    </row>
    <row r="10447" spans="11:11">
      <c r="K10447" t="s">
        <v>11383</v>
      </c>
    </row>
    <row r="10448" spans="11:11">
      <c r="K10448" t="s">
        <v>11384</v>
      </c>
    </row>
    <row r="10449" spans="11:11">
      <c r="K10449" t="s">
        <v>11385</v>
      </c>
    </row>
    <row r="10450" spans="11:11">
      <c r="K10450" t="s">
        <v>11386</v>
      </c>
    </row>
    <row r="10451" spans="11:11">
      <c r="K10451" t="s">
        <v>11387</v>
      </c>
    </row>
    <row r="10452" spans="11:11">
      <c r="K10452" t="s">
        <v>11388</v>
      </c>
    </row>
    <row r="10453" spans="11:11">
      <c r="K10453" t="s">
        <v>11389</v>
      </c>
    </row>
    <row r="10454" spans="11:11">
      <c r="K10454" t="s">
        <v>11390</v>
      </c>
    </row>
    <row r="10455" spans="11:11">
      <c r="K10455" t="s">
        <v>11391</v>
      </c>
    </row>
    <row r="10456" spans="11:11">
      <c r="K10456" t="s">
        <v>11392</v>
      </c>
    </row>
    <row r="10457" spans="11:11">
      <c r="K10457" t="s">
        <v>11393</v>
      </c>
    </row>
    <row r="10458" spans="11:11">
      <c r="K10458" t="s">
        <v>11394</v>
      </c>
    </row>
    <row r="10459" spans="11:11">
      <c r="K10459" t="s">
        <v>11395</v>
      </c>
    </row>
    <row r="10460" spans="11:11">
      <c r="K10460" t="s">
        <v>11396</v>
      </c>
    </row>
    <row r="10461" spans="11:11">
      <c r="K10461" t="s">
        <v>11397</v>
      </c>
    </row>
    <row r="10462" spans="11:11">
      <c r="K10462" t="s">
        <v>11398</v>
      </c>
    </row>
    <row r="10463" spans="11:11">
      <c r="K10463" t="s">
        <v>11399</v>
      </c>
    </row>
    <row r="10464" spans="11:11">
      <c r="K10464" t="s">
        <v>11400</v>
      </c>
    </row>
    <row r="10465" spans="11:11">
      <c r="K10465" t="s">
        <v>11401</v>
      </c>
    </row>
    <row r="10466" spans="11:11">
      <c r="K10466" t="s">
        <v>11402</v>
      </c>
    </row>
    <row r="10467" spans="11:11">
      <c r="K10467" t="s">
        <v>11403</v>
      </c>
    </row>
    <row r="10468" spans="11:11">
      <c r="K10468" t="s">
        <v>11404</v>
      </c>
    </row>
    <row r="10469" spans="11:11">
      <c r="K10469" t="s">
        <v>11405</v>
      </c>
    </row>
    <row r="10470" spans="11:11">
      <c r="K10470" t="s">
        <v>11406</v>
      </c>
    </row>
    <row r="10471" spans="11:11">
      <c r="K10471" t="s">
        <v>11407</v>
      </c>
    </row>
    <row r="10472" spans="11:11">
      <c r="K10472" t="s">
        <v>11408</v>
      </c>
    </row>
    <row r="10473" spans="11:11">
      <c r="K10473" t="s">
        <v>11409</v>
      </c>
    </row>
    <row r="10474" spans="11:11">
      <c r="K10474" t="s">
        <v>11410</v>
      </c>
    </row>
    <row r="10475" spans="11:11">
      <c r="K10475" t="s">
        <v>11411</v>
      </c>
    </row>
    <row r="10476" spans="11:11">
      <c r="K10476" t="s">
        <v>11412</v>
      </c>
    </row>
    <row r="10477" spans="11:11">
      <c r="K10477" t="s">
        <v>11413</v>
      </c>
    </row>
    <row r="10478" spans="11:11">
      <c r="K10478" t="s">
        <v>11414</v>
      </c>
    </row>
    <row r="10479" spans="11:11">
      <c r="K10479" t="s">
        <v>11415</v>
      </c>
    </row>
    <row r="10480" spans="11:11">
      <c r="K10480" t="s">
        <v>11416</v>
      </c>
    </row>
    <row r="10481" spans="11:11">
      <c r="K10481" t="s">
        <v>11417</v>
      </c>
    </row>
    <row r="10482" spans="11:11">
      <c r="K10482" t="s">
        <v>11418</v>
      </c>
    </row>
    <row r="10483" spans="11:11">
      <c r="K10483" t="s">
        <v>11419</v>
      </c>
    </row>
    <row r="10484" spans="11:11">
      <c r="K10484" t="s">
        <v>11420</v>
      </c>
    </row>
    <row r="10485" spans="11:11">
      <c r="K10485" t="s">
        <v>11421</v>
      </c>
    </row>
    <row r="10486" spans="11:11">
      <c r="K10486" t="s">
        <v>11422</v>
      </c>
    </row>
    <row r="10487" spans="11:11">
      <c r="K10487" t="s">
        <v>11423</v>
      </c>
    </row>
    <row r="10488" spans="11:11">
      <c r="K10488" t="s">
        <v>11424</v>
      </c>
    </row>
    <row r="10489" spans="11:11">
      <c r="K10489" t="s">
        <v>11425</v>
      </c>
    </row>
    <row r="10490" spans="11:11">
      <c r="K10490" t="s">
        <v>11426</v>
      </c>
    </row>
    <row r="10491" spans="11:11">
      <c r="K10491" t="s">
        <v>11427</v>
      </c>
    </row>
    <row r="10492" spans="11:11">
      <c r="K10492" t="s">
        <v>11428</v>
      </c>
    </row>
    <row r="10493" spans="11:11">
      <c r="K10493" t="s">
        <v>11429</v>
      </c>
    </row>
    <row r="10494" spans="11:11">
      <c r="K10494" t="s">
        <v>11430</v>
      </c>
    </row>
    <row r="10495" spans="11:11">
      <c r="K10495" t="s">
        <v>11431</v>
      </c>
    </row>
    <row r="10496" spans="11:11">
      <c r="K10496" t="s">
        <v>11432</v>
      </c>
    </row>
    <row r="10497" spans="11:11">
      <c r="K10497" t="s">
        <v>11433</v>
      </c>
    </row>
    <row r="10498" spans="11:11">
      <c r="K10498" t="s">
        <v>11434</v>
      </c>
    </row>
    <row r="10499" spans="11:11">
      <c r="K10499" t="s">
        <v>11435</v>
      </c>
    </row>
    <row r="10500" spans="11:11">
      <c r="K10500" t="s">
        <v>11436</v>
      </c>
    </row>
    <row r="10501" spans="11:11">
      <c r="K10501" t="s">
        <v>11437</v>
      </c>
    </row>
    <row r="10502" spans="11:11">
      <c r="K10502" t="s">
        <v>11438</v>
      </c>
    </row>
    <row r="10503" spans="11:11">
      <c r="K10503" t="s">
        <v>11439</v>
      </c>
    </row>
    <row r="10504" spans="11:11">
      <c r="K10504" t="s">
        <v>11440</v>
      </c>
    </row>
    <row r="10505" spans="11:11">
      <c r="K10505" t="s">
        <v>11441</v>
      </c>
    </row>
    <row r="10506" spans="11:11">
      <c r="K10506" t="s">
        <v>11442</v>
      </c>
    </row>
    <row r="10507" spans="11:11">
      <c r="K10507" t="s">
        <v>11443</v>
      </c>
    </row>
    <row r="10508" spans="11:11">
      <c r="K10508" t="s">
        <v>11444</v>
      </c>
    </row>
    <row r="10509" spans="11:11">
      <c r="K10509" t="s">
        <v>11445</v>
      </c>
    </row>
    <row r="10510" spans="11:11">
      <c r="K10510" t="s">
        <v>11446</v>
      </c>
    </row>
    <row r="10511" spans="11:11">
      <c r="K10511" t="s">
        <v>11447</v>
      </c>
    </row>
    <row r="10512" spans="11:11">
      <c r="K10512" t="s">
        <v>11448</v>
      </c>
    </row>
    <row r="10513" spans="11:11">
      <c r="K10513" t="s">
        <v>11449</v>
      </c>
    </row>
    <row r="10514" spans="11:11">
      <c r="K10514" t="s">
        <v>11450</v>
      </c>
    </row>
    <row r="10515" spans="11:11">
      <c r="K10515" t="s">
        <v>11451</v>
      </c>
    </row>
    <row r="10516" spans="11:11">
      <c r="K10516" t="s">
        <v>11452</v>
      </c>
    </row>
    <row r="10517" spans="11:11">
      <c r="K10517" t="s">
        <v>11453</v>
      </c>
    </row>
    <row r="10518" spans="11:11">
      <c r="K10518" t="s">
        <v>11454</v>
      </c>
    </row>
    <row r="10519" spans="11:11">
      <c r="K10519" t="s">
        <v>11455</v>
      </c>
    </row>
    <row r="10520" spans="11:11">
      <c r="K10520" t="s">
        <v>11456</v>
      </c>
    </row>
    <row r="10521" spans="11:11">
      <c r="K10521" t="s">
        <v>11457</v>
      </c>
    </row>
    <row r="10522" spans="11:11">
      <c r="K10522" t="s">
        <v>11458</v>
      </c>
    </row>
    <row r="10523" spans="11:11">
      <c r="K10523" t="s">
        <v>11459</v>
      </c>
    </row>
    <row r="10524" spans="11:11">
      <c r="K10524" t="s">
        <v>11460</v>
      </c>
    </row>
    <row r="10525" spans="11:11">
      <c r="K10525" t="s">
        <v>11461</v>
      </c>
    </row>
    <row r="10526" spans="11:11">
      <c r="K10526" t="s">
        <v>11462</v>
      </c>
    </row>
    <row r="10527" spans="11:11">
      <c r="K10527" t="s">
        <v>11463</v>
      </c>
    </row>
    <row r="10528" spans="11:11">
      <c r="K10528" t="s">
        <v>11464</v>
      </c>
    </row>
    <row r="10529" spans="11:11">
      <c r="K10529" t="s">
        <v>11465</v>
      </c>
    </row>
    <row r="10530" spans="11:11">
      <c r="K10530" t="s">
        <v>11466</v>
      </c>
    </row>
    <row r="10531" spans="11:11">
      <c r="K10531" t="s">
        <v>11467</v>
      </c>
    </row>
    <row r="10532" spans="11:11">
      <c r="K10532" t="s">
        <v>11468</v>
      </c>
    </row>
    <row r="10533" spans="11:11">
      <c r="K10533" t="s">
        <v>11469</v>
      </c>
    </row>
    <row r="10534" spans="11:11">
      <c r="K10534" t="s">
        <v>11470</v>
      </c>
    </row>
    <row r="10535" spans="11:11">
      <c r="K10535" t="s">
        <v>11471</v>
      </c>
    </row>
    <row r="10536" spans="11:11">
      <c r="K10536" t="s">
        <v>11472</v>
      </c>
    </row>
    <row r="10537" spans="11:11">
      <c r="K10537" t="s">
        <v>11473</v>
      </c>
    </row>
    <row r="10538" spans="11:11">
      <c r="K10538" t="s">
        <v>11474</v>
      </c>
    </row>
    <row r="10539" spans="11:11">
      <c r="K10539" t="s">
        <v>11475</v>
      </c>
    </row>
    <row r="10540" spans="11:11">
      <c r="K10540" t="s">
        <v>11476</v>
      </c>
    </row>
    <row r="10541" spans="11:11">
      <c r="K10541" t="s">
        <v>11477</v>
      </c>
    </row>
    <row r="10542" spans="11:11">
      <c r="K10542" t="s">
        <v>11478</v>
      </c>
    </row>
    <row r="10543" spans="11:11">
      <c r="K10543" t="s">
        <v>11479</v>
      </c>
    </row>
    <row r="10544" spans="11:11">
      <c r="K10544" t="s">
        <v>11480</v>
      </c>
    </row>
    <row r="10545" spans="11:11">
      <c r="K10545" t="s">
        <v>11481</v>
      </c>
    </row>
    <row r="10546" spans="11:11">
      <c r="K10546" t="s">
        <v>11482</v>
      </c>
    </row>
    <row r="10547" spans="11:11">
      <c r="K10547" t="s">
        <v>11483</v>
      </c>
    </row>
    <row r="10548" spans="11:11">
      <c r="K10548" t="s">
        <v>11484</v>
      </c>
    </row>
    <row r="10549" spans="11:11">
      <c r="K10549" t="s">
        <v>11485</v>
      </c>
    </row>
    <row r="10550" spans="11:11">
      <c r="K10550" t="s">
        <v>11486</v>
      </c>
    </row>
    <row r="10551" spans="11:11">
      <c r="K10551" t="s">
        <v>11487</v>
      </c>
    </row>
    <row r="10552" spans="11:11">
      <c r="K10552" t="s">
        <v>11488</v>
      </c>
    </row>
    <row r="10553" spans="11:11">
      <c r="K10553" t="s">
        <v>11489</v>
      </c>
    </row>
    <row r="10554" spans="11:11">
      <c r="K10554" t="s">
        <v>11490</v>
      </c>
    </row>
    <row r="10555" spans="11:11">
      <c r="K10555" t="s">
        <v>11491</v>
      </c>
    </row>
    <row r="10556" spans="11:11">
      <c r="K10556" t="s">
        <v>11492</v>
      </c>
    </row>
    <row r="10557" spans="11:11">
      <c r="K10557" t="s">
        <v>11493</v>
      </c>
    </row>
    <row r="10558" spans="11:11">
      <c r="K10558" t="s">
        <v>11494</v>
      </c>
    </row>
    <row r="10559" spans="11:11">
      <c r="K10559" t="s">
        <v>11495</v>
      </c>
    </row>
    <row r="10560" spans="11:11">
      <c r="K10560" t="s">
        <v>11496</v>
      </c>
    </row>
    <row r="10561" spans="11:11">
      <c r="K10561" t="s">
        <v>11497</v>
      </c>
    </row>
    <row r="10562" spans="11:11">
      <c r="K10562" t="s">
        <v>11498</v>
      </c>
    </row>
    <row r="10563" spans="11:11">
      <c r="K10563" t="s">
        <v>11499</v>
      </c>
    </row>
    <row r="10564" spans="11:11">
      <c r="K10564" t="s">
        <v>11500</v>
      </c>
    </row>
    <row r="10565" spans="11:11">
      <c r="K10565" t="s">
        <v>11501</v>
      </c>
    </row>
    <row r="10566" spans="11:11">
      <c r="K10566" t="s">
        <v>11502</v>
      </c>
    </row>
    <row r="10567" spans="11:11">
      <c r="K10567" t="s">
        <v>11503</v>
      </c>
    </row>
    <row r="10568" spans="11:11">
      <c r="K10568" t="s">
        <v>11504</v>
      </c>
    </row>
    <row r="10569" spans="11:11">
      <c r="K10569" t="s">
        <v>11505</v>
      </c>
    </row>
    <row r="10570" spans="11:11">
      <c r="K10570" t="s">
        <v>11506</v>
      </c>
    </row>
    <row r="10571" spans="11:11">
      <c r="K10571" t="s">
        <v>11507</v>
      </c>
    </row>
    <row r="10572" spans="11:11">
      <c r="K10572" t="s">
        <v>11508</v>
      </c>
    </row>
    <row r="10573" spans="11:11">
      <c r="K10573" t="s">
        <v>11509</v>
      </c>
    </row>
    <row r="10574" spans="11:11">
      <c r="K10574" t="s">
        <v>11510</v>
      </c>
    </row>
    <row r="10575" spans="11:11">
      <c r="K10575" t="s">
        <v>11511</v>
      </c>
    </row>
    <row r="10576" spans="11:11">
      <c r="K10576" t="s">
        <v>11512</v>
      </c>
    </row>
    <row r="10577" spans="11:11">
      <c r="K10577" t="s">
        <v>11513</v>
      </c>
    </row>
    <row r="10578" spans="11:11">
      <c r="K10578" t="s">
        <v>11514</v>
      </c>
    </row>
    <row r="10579" spans="11:11">
      <c r="K10579" t="s">
        <v>11515</v>
      </c>
    </row>
    <row r="10580" spans="11:11">
      <c r="K10580" t="s">
        <v>11516</v>
      </c>
    </row>
    <row r="10581" spans="11:11">
      <c r="K10581" t="s">
        <v>11517</v>
      </c>
    </row>
    <row r="10582" spans="11:11">
      <c r="K10582" t="s">
        <v>11518</v>
      </c>
    </row>
    <row r="10583" spans="11:11">
      <c r="K10583" t="s">
        <v>11519</v>
      </c>
    </row>
    <row r="10584" spans="11:11">
      <c r="K10584" t="s">
        <v>11520</v>
      </c>
    </row>
    <row r="10585" spans="11:11">
      <c r="K10585" t="s">
        <v>11521</v>
      </c>
    </row>
    <row r="10586" spans="11:11">
      <c r="K10586" t="s">
        <v>11522</v>
      </c>
    </row>
    <row r="10587" spans="11:11">
      <c r="K10587" t="s">
        <v>11523</v>
      </c>
    </row>
    <row r="10588" spans="11:11">
      <c r="K10588" t="s">
        <v>11524</v>
      </c>
    </row>
    <row r="10589" spans="11:11">
      <c r="K10589" t="s">
        <v>11525</v>
      </c>
    </row>
    <row r="10590" spans="11:11">
      <c r="K10590" t="s">
        <v>11526</v>
      </c>
    </row>
    <row r="10591" spans="11:11">
      <c r="K10591" t="s">
        <v>11527</v>
      </c>
    </row>
    <row r="10592" spans="11:11">
      <c r="K10592" t="s">
        <v>11528</v>
      </c>
    </row>
    <row r="10593" spans="11:11">
      <c r="K10593" t="s">
        <v>11529</v>
      </c>
    </row>
    <row r="10594" spans="11:11">
      <c r="K10594" t="s">
        <v>11530</v>
      </c>
    </row>
    <row r="10595" spans="11:11">
      <c r="K10595" t="s">
        <v>11531</v>
      </c>
    </row>
    <row r="10596" spans="11:11">
      <c r="K10596" t="s">
        <v>11532</v>
      </c>
    </row>
    <row r="10597" spans="11:11">
      <c r="K10597" t="s">
        <v>11533</v>
      </c>
    </row>
    <row r="10598" spans="11:11">
      <c r="K10598" t="s">
        <v>11534</v>
      </c>
    </row>
    <row r="10599" spans="11:11">
      <c r="K10599" t="s">
        <v>11535</v>
      </c>
    </row>
    <row r="10600" spans="11:11">
      <c r="K10600" t="s">
        <v>11536</v>
      </c>
    </row>
    <row r="10601" spans="11:11">
      <c r="K10601" t="s">
        <v>11537</v>
      </c>
    </row>
    <row r="10602" spans="11:11">
      <c r="K10602" t="s">
        <v>11538</v>
      </c>
    </row>
    <row r="10603" spans="11:11">
      <c r="K10603" t="s">
        <v>11539</v>
      </c>
    </row>
    <row r="10604" spans="11:11">
      <c r="K10604" t="s">
        <v>11540</v>
      </c>
    </row>
    <row r="10605" spans="11:11">
      <c r="K10605" t="s">
        <v>17303</v>
      </c>
    </row>
    <row r="10606" spans="11:11">
      <c r="K10606" t="s">
        <v>17304</v>
      </c>
    </row>
    <row r="10607" spans="11:11">
      <c r="K10607" t="s">
        <v>11541</v>
      </c>
    </row>
    <row r="10608" spans="11:11">
      <c r="K10608" t="s">
        <v>11542</v>
      </c>
    </row>
    <row r="10609" spans="11:11">
      <c r="K10609" t="s">
        <v>11543</v>
      </c>
    </row>
    <row r="10610" spans="11:11">
      <c r="K10610" t="s">
        <v>11544</v>
      </c>
    </row>
    <row r="10611" spans="11:11">
      <c r="K10611" t="s">
        <v>11545</v>
      </c>
    </row>
    <row r="10612" spans="11:11">
      <c r="K10612" t="s">
        <v>11546</v>
      </c>
    </row>
    <row r="10613" spans="11:11">
      <c r="K10613" t="s">
        <v>11547</v>
      </c>
    </row>
    <row r="10614" spans="11:11">
      <c r="K10614" t="s">
        <v>11548</v>
      </c>
    </row>
    <row r="10615" spans="11:11">
      <c r="K10615" t="s">
        <v>11549</v>
      </c>
    </row>
    <row r="10616" spans="11:11">
      <c r="K10616" t="s">
        <v>11550</v>
      </c>
    </row>
    <row r="10617" spans="11:11">
      <c r="K10617" t="s">
        <v>11551</v>
      </c>
    </row>
    <row r="10618" spans="11:11">
      <c r="K10618" t="s">
        <v>11552</v>
      </c>
    </row>
    <row r="10619" spans="11:11">
      <c r="K10619" t="s">
        <v>11553</v>
      </c>
    </row>
    <row r="10620" spans="11:11">
      <c r="K10620" t="s">
        <v>11554</v>
      </c>
    </row>
    <row r="10621" spans="11:11">
      <c r="K10621" t="s">
        <v>11555</v>
      </c>
    </row>
    <row r="10622" spans="11:11">
      <c r="K10622" t="s">
        <v>11556</v>
      </c>
    </row>
    <row r="10623" spans="11:11">
      <c r="K10623" t="s">
        <v>11557</v>
      </c>
    </row>
    <row r="10624" spans="11:11">
      <c r="K10624" t="s">
        <v>11558</v>
      </c>
    </row>
    <row r="10625" spans="11:11">
      <c r="K10625" t="s">
        <v>11559</v>
      </c>
    </row>
    <row r="10626" spans="11:11">
      <c r="K10626" t="s">
        <v>11560</v>
      </c>
    </row>
    <row r="10627" spans="11:11">
      <c r="K10627" t="s">
        <v>11561</v>
      </c>
    </row>
    <row r="10628" spans="11:11">
      <c r="K10628" t="s">
        <v>11562</v>
      </c>
    </row>
    <row r="10629" spans="11:11">
      <c r="K10629" t="s">
        <v>11563</v>
      </c>
    </row>
    <row r="10630" spans="11:11">
      <c r="K10630" t="s">
        <v>11564</v>
      </c>
    </row>
    <row r="10631" spans="11:11">
      <c r="K10631" t="s">
        <v>11565</v>
      </c>
    </row>
    <row r="10632" spans="11:11">
      <c r="K10632" t="s">
        <v>11566</v>
      </c>
    </row>
    <row r="10633" spans="11:11">
      <c r="K10633" t="s">
        <v>11567</v>
      </c>
    </row>
    <row r="10634" spans="11:11">
      <c r="K10634" t="s">
        <v>11568</v>
      </c>
    </row>
    <row r="10635" spans="11:11">
      <c r="K10635" t="s">
        <v>11569</v>
      </c>
    </row>
    <row r="10636" spans="11:11">
      <c r="K10636" t="s">
        <v>11570</v>
      </c>
    </row>
    <row r="10637" spans="11:11">
      <c r="K10637" t="s">
        <v>11571</v>
      </c>
    </row>
    <row r="10638" spans="11:11">
      <c r="K10638" t="s">
        <v>11572</v>
      </c>
    </row>
    <row r="10639" spans="11:11">
      <c r="K10639" t="s">
        <v>11573</v>
      </c>
    </row>
    <row r="10640" spans="11:11">
      <c r="K10640" t="s">
        <v>11574</v>
      </c>
    </row>
    <row r="10641" spans="11:11">
      <c r="K10641" t="s">
        <v>11575</v>
      </c>
    </row>
    <row r="10642" spans="11:11">
      <c r="K10642" t="s">
        <v>11576</v>
      </c>
    </row>
    <row r="10643" spans="11:11">
      <c r="K10643" t="s">
        <v>11577</v>
      </c>
    </row>
    <row r="10644" spans="11:11">
      <c r="K10644" t="s">
        <v>11578</v>
      </c>
    </row>
    <row r="10645" spans="11:11">
      <c r="K10645" t="s">
        <v>11579</v>
      </c>
    </row>
    <row r="10646" spans="11:11">
      <c r="K10646" t="s">
        <v>11580</v>
      </c>
    </row>
    <row r="10647" spans="11:11">
      <c r="K10647" t="s">
        <v>11581</v>
      </c>
    </row>
    <row r="10648" spans="11:11">
      <c r="K10648" t="s">
        <v>11582</v>
      </c>
    </row>
    <row r="10649" spans="11:11">
      <c r="K10649" t="s">
        <v>11583</v>
      </c>
    </row>
    <row r="10650" spans="11:11">
      <c r="K10650" t="s">
        <v>11584</v>
      </c>
    </row>
    <row r="10651" spans="11:11">
      <c r="K10651" t="s">
        <v>11585</v>
      </c>
    </row>
    <row r="10652" spans="11:11">
      <c r="K10652" t="s">
        <v>11586</v>
      </c>
    </row>
    <row r="10653" spans="11:11">
      <c r="K10653" t="s">
        <v>11587</v>
      </c>
    </row>
    <row r="10654" spans="11:11">
      <c r="K10654" t="s">
        <v>11588</v>
      </c>
    </row>
    <row r="10655" spans="11:11">
      <c r="K10655" t="s">
        <v>11589</v>
      </c>
    </row>
    <row r="10656" spans="11:11">
      <c r="K10656" t="s">
        <v>11590</v>
      </c>
    </row>
    <row r="10657" spans="11:11">
      <c r="K10657" t="s">
        <v>11591</v>
      </c>
    </row>
    <row r="10658" spans="11:11">
      <c r="K10658" t="s">
        <v>11592</v>
      </c>
    </row>
    <row r="10659" spans="11:11">
      <c r="K10659" t="s">
        <v>11593</v>
      </c>
    </row>
    <row r="10660" spans="11:11">
      <c r="K10660" t="s">
        <v>11594</v>
      </c>
    </row>
    <row r="10661" spans="11:11">
      <c r="K10661" t="s">
        <v>11595</v>
      </c>
    </row>
    <row r="10662" spans="11:11">
      <c r="K10662" t="s">
        <v>11596</v>
      </c>
    </row>
    <row r="10663" spans="11:11">
      <c r="K10663" t="s">
        <v>11597</v>
      </c>
    </row>
    <row r="10664" spans="11:11">
      <c r="K10664" t="s">
        <v>11598</v>
      </c>
    </row>
    <row r="10665" spans="11:11">
      <c r="K10665" t="s">
        <v>11599</v>
      </c>
    </row>
    <row r="10666" spans="11:11">
      <c r="K10666" t="s">
        <v>11600</v>
      </c>
    </row>
    <row r="10667" spans="11:11">
      <c r="K10667" t="s">
        <v>11601</v>
      </c>
    </row>
    <row r="10668" spans="11:11">
      <c r="K10668" t="s">
        <v>11602</v>
      </c>
    </row>
    <row r="10669" spans="11:11">
      <c r="K10669" t="s">
        <v>11603</v>
      </c>
    </row>
    <row r="10670" spans="11:11">
      <c r="K10670" t="s">
        <v>11604</v>
      </c>
    </row>
    <row r="10671" spans="11:11">
      <c r="K10671" t="s">
        <v>11605</v>
      </c>
    </row>
    <row r="10672" spans="11:11">
      <c r="K10672" t="s">
        <v>11606</v>
      </c>
    </row>
    <row r="10673" spans="11:11">
      <c r="K10673" t="s">
        <v>11607</v>
      </c>
    </row>
    <row r="10674" spans="11:11">
      <c r="K10674" t="s">
        <v>11608</v>
      </c>
    </row>
    <row r="10675" spans="11:11">
      <c r="K10675" t="s">
        <v>11609</v>
      </c>
    </row>
    <row r="10676" spans="11:11">
      <c r="K10676" t="s">
        <v>11610</v>
      </c>
    </row>
    <row r="10677" spans="11:11">
      <c r="K10677" t="s">
        <v>11611</v>
      </c>
    </row>
    <row r="10678" spans="11:11">
      <c r="K10678" t="s">
        <v>11612</v>
      </c>
    </row>
    <row r="10679" spans="11:11">
      <c r="K10679" t="s">
        <v>11613</v>
      </c>
    </row>
    <row r="10680" spans="11:11">
      <c r="K10680" t="s">
        <v>11614</v>
      </c>
    </row>
    <row r="10681" spans="11:11">
      <c r="K10681" t="s">
        <v>11615</v>
      </c>
    </row>
    <row r="10682" spans="11:11">
      <c r="K10682" t="s">
        <v>11616</v>
      </c>
    </row>
    <row r="10683" spans="11:11">
      <c r="K10683" t="s">
        <v>11617</v>
      </c>
    </row>
    <row r="10684" spans="11:11">
      <c r="K10684" t="s">
        <v>11618</v>
      </c>
    </row>
    <row r="10685" spans="11:11">
      <c r="K10685" t="s">
        <v>11619</v>
      </c>
    </row>
    <row r="10686" spans="11:11">
      <c r="K10686" t="s">
        <v>11620</v>
      </c>
    </row>
    <row r="10687" spans="11:11">
      <c r="K10687" t="s">
        <v>11621</v>
      </c>
    </row>
    <row r="10688" spans="11:11">
      <c r="K10688" t="s">
        <v>11622</v>
      </c>
    </row>
    <row r="10689" spans="11:11">
      <c r="K10689" t="s">
        <v>11623</v>
      </c>
    </row>
    <row r="10690" spans="11:11">
      <c r="K10690" t="s">
        <v>11624</v>
      </c>
    </row>
    <row r="10691" spans="11:11">
      <c r="K10691" t="s">
        <v>11625</v>
      </c>
    </row>
    <row r="10692" spans="11:11">
      <c r="K10692" t="s">
        <v>11626</v>
      </c>
    </row>
    <row r="10693" spans="11:11">
      <c r="K10693" t="s">
        <v>11627</v>
      </c>
    </row>
    <row r="10694" spans="11:11">
      <c r="K10694" t="s">
        <v>11628</v>
      </c>
    </row>
    <row r="10695" spans="11:11">
      <c r="K10695" t="s">
        <v>11629</v>
      </c>
    </row>
    <row r="10696" spans="11:11">
      <c r="K10696" t="s">
        <v>11630</v>
      </c>
    </row>
    <row r="10697" spans="11:11">
      <c r="K10697" t="s">
        <v>11631</v>
      </c>
    </row>
    <row r="10698" spans="11:11">
      <c r="K10698" t="s">
        <v>11632</v>
      </c>
    </row>
    <row r="10699" spans="11:11">
      <c r="K10699" t="s">
        <v>11633</v>
      </c>
    </row>
    <row r="10700" spans="11:11">
      <c r="K10700" t="s">
        <v>11634</v>
      </c>
    </row>
    <row r="10701" spans="11:11">
      <c r="K10701" t="s">
        <v>11635</v>
      </c>
    </row>
    <row r="10702" spans="11:11">
      <c r="K10702" t="s">
        <v>11636</v>
      </c>
    </row>
    <row r="10703" spans="11:11">
      <c r="K10703" t="s">
        <v>11637</v>
      </c>
    </row>
    <row r="10704" spans="11:11">
      <c r="K10704" t="s">
        <v>11638</v>
      </c>
    </row>
    <row r="10705" spans="11:11">
      <c r="K10705" t="s">
        <v>11639</v>
      </c>
    </row>
    <row r="10706" spans="11:11">
      <c r="K10706" t="s">
        <v>11640</v>
      </c>
    </row>
    <row r="10707" spans="11:11">
      <c r="K10707" t="s">
        <v>11641</v>
      </c>
    </row>
    <row r="10708" spans="11:11">
      <c r="K10708" t="s">
        <v>11642</v>
      </c>
    </row>
    <row r="10709" spans="11:11">
      <c r="K10709" t="s">
        <v>11643</v>
      </c>
    </row>
    <row r="10710" spans="11:11">
      <c r="K10710" t="s">
        <v>11644</v>
      </c>
    </row>
    <row r="10711" spans="11:11">
      <c r="K10711" t="s">
        <v>11645</v>
      </c>
    </row>
    <row r="10712" spans="11:11">
      <c r="K10712" t="s">
        <v>11646</v>
      </c>
    </row>
    <row r="10713" spans="11:11">
      <c r="K10713" t="s">
        <v>11647</v>
      </c>
    </row>
    <row r="10714" spans="11:11">
      <c r="K10714" t="s">
        <v>11648</v>
      </c>
    </row>
    <row r="10715" spans="11:11">
      <c r="K10715" t="s">
        <v>11649</v>
      </c>
    </row>
    <row r="10716" spans="11:11">
      <c r="K10716" t="s">
        <v>11650</v>
      </c>
    </row>
    <row r="10717" spans="11:11">
      <c r="K10717" t="s">
        <v>11651</v>
      </c>
    </row>
    <row r="10718" spans="11:11">
      <c r="K10718" t="s">
        <v>11652</v>
      </c>
    </row>
    <row r="10719" spans="11:11">
      <c r="K10719" t="s">
        <v>11653</v>
      </c>
    </row>
    <row r="10720" spans="11:11">
      <c r="K10720" t="s">
        <v>11654</v>
      </c>
    </row>
    <row r="10721" spans="11:11">
      <c r="K10721" t="s">
        <v>11655</v>
      </c>
    </row>
    <row r="10722" spans="11:11">
      <c r="K10722" t="s">
        <v>11656</v>
      </c>
    </row>
    <row r="10723" spans="11:11">
      <c r="K10723" t="s">
        <v>11657</v>
      </c>
    </row>
    <row r="10724" spans="11:11">
      <c r="K10724" t="s">
        <v>11658</v>
      </c>
    </row>
    <row r="10725" spans="11:11">
      <c r="K10725" t="s">
        <v>11659</v>
      </c>
    </row>
    <row r="10726" spans="11:11">
      <c r="K10726" t="s">
        <v>11660</v>
      </c>
    </row>
    <row r="10727" spans="11:11">
      <c r="K10727" t="s">
        <v>11661</v>
      </c>
    </row>
    <row r="10728" spans="11:11">
      <c r="K10728" t="s">
        <v>11662</v>
      </c>
    </row>
    <row r="10729" spans="11:11">
      <c r="K10729" t="s">
        <v>11663</v>
      </c>
    </row>
    <row r="10730" spans="11:11">
      <c r="K10730" t="s">
        <v>11664</v>
      </c>
    </row>
    <row r="10731" spans="11:11">
      <c r="K10731" t="s">
        <v>11665</v>
      </c>
    </row>
    <row r="10732" spans="11:11">
      <c r="K10732" t="s">
        <v>11666</v>
      </c>
    </row>
    <row r="10733" spans="11:11">
      <c r="K10733" t="s">
        <v>11667</v>
      </c>
    </row>
    <row r="10734" spans="11:11">
      <c r="K10734" t="s">
        <v>11668</v>
      </c>
    </row>
    <row r="10735" spans="11:11">
      <c r="K10735" t="s">
        <v>11669</v>
      </c>
    </row>
    <row r="10736" spans="11:11">
      <c r="K10736" t="s">
        <v>11670</v>
      </c>
    </row>
    <row r="10737" spans="11:11">
      <c r="K10737" t="s">
        <v>11671</v>
      </c>
    </row>
    <row r="10738" spans="11:11">
      <c r="K10738" t="s">
        <v>11672</v>
      </c>
    </row>
    <row r="10739" spans="11:11">
      <c r="K10739" t="s">
        <v>11673</v>
      </c>
    </row>
    <row r="10740" spans="11:11">
      <c r="K10740" t="s">
        <v>11674</v>
      </c>
    </row>
    <row r="10741" spans="11:11">
      <c r="K10741" t="s">
        <v>11675</v>
      </c>
    </row>
    <row r="10742" spans="11:11">
      <c r="K10742" t="s">
        <v>11676</v>
      </c>
    </row>
    <row r="10743" spans="11:11">
      <c r="K10743" t="s">
        <v>11677</v>
      </c>
    </row>
    <row r="10744" spans="11:11">
      <c r="K10744" t="s">
        <v>11678</v>
      </c>
    </row>
    <row r="10745" spans="11:11">
      <c r="K10745" t="s">
        <v>11679</v>
      </c>
    </row>
    <row r="10746" spans="11:11">
      <c r="K10746" t="s">
        <v>11680</v>
      </c>
    </row>
    <row r="10747" spans="11:11">
      <c r="K10747" t="s">
        <v>11681</v>
      </c>
    </row>
    <row r="10748" spans="11:11">
      <c r="K10748" t="s">
        <v>11682</v>
      </c>
    </row>
    <row r="10749" spans="11:11">
      <c r="K10749" t="s">
        <v>11683</v>
      </c>
    </row>
    <row r="10750" spans="11:11">
      <c r="K10750" t="s">
        <v>11684</v>
      </c>
    </row>
    <row r="10751" spans="11:11">
      <c r="K10751" t="s">
        <v>11685</v>
      </c>
    </row>
    <row r="10752" spans="11:11">
      <c r="K10752" t="s">
        <v>11686</v>
      </c>
    </row>
    <row r="10753" spans="11:11">
      <c r="K10753" t="s">
        <v>11687</v>
      </c>
    </row>
    <row r="10754" spans="11:11">
      <c r="K10754" t="s">
        <v>11688</v>
      </c>
    </row>
    <row r="10755" spans="11:11">
      <c r="K10755" t="s">
        <v>11689</v>
      </c>
    </row>
    <row r="10756" spans="11:11">
      <c r="K10756" t="s">
        <v>11690</v>
      </c>
    </row>
    <row r="10757" spans="11:11">
      <c r="K10757" t="s">
        <v>11691</v>
      </c>
    </row>
    <row r="10758" spans="11:11">
      <c r="K10758" t="s">
        <v>11692</v>
      </c>
    </row>
    <row r="10759" spans="11:11">
      <c r="K10759" t="s">
        <v>11693</v>
      </c>
    </row>
    <row r="10760" spans="11:11">
      <c r="K10760" t="s">
        <v>11694</v>
      </c>
    </row>
    <row r="10761" spans="11:11">
      <c r="K10761" t="s">
        <v>11695</v>
      </c>
    </row>
    <row r="10762" spans="11:11">
      <c r="K10762" t="s">
        <v>11696</v>
      </c>
    </row>
    <row r="10763" spans="11:11">
      <c r="K10763" t="s">
        <v>11697</v>
      </c>
    </row>
    <row r="10764" spans="11:11">
      <c r="K10764" t="s">
        <v>11698</v>
      </c>
    </row>
    <row r="10765" spans="11:11">
      <c r="K10765" t="s">
        <v>11699</v>
      </c>
    </row>
    <row r="10766" spans="11:11">
      <c r="K10766" t="s">
        <v>11700</v>
      </c>
    </row>
    <row r="10767" spans="11:11">
      <c r="K10767" t="s">
        <v>11701</v>
      </c>
    </row>
    <row r="10768" spans="11:11">
      <c r="K10768" t="s">
        <v>11702</v>
      </c>
    </row>
    <row r="10769" spans="11:11">
      <c r="K10769" t="s">
        <v>11703</v>
      </c>
    </row>
    <row r="10770" spans="11:11">
      <c r="K10770" t="s">
        <v>11704</v>
      </c>
    </row>
    <row r="10771" spans="11:11">
      <c r="K10771" t="s">
        <v>11705</v>
      </c>
    </row>
    <row r="10772" spans="11:11">
      <c r="K10772" t="s">
        <v>11706</v>
      </c>
    </row>
    <row r="10773" spans="11:11">
      <c r="K10773" t="s">
        <v>11707</v>
      </c>
    </row>
    <row r="10774" spans="11:11">
      <c r="K10774" t="s">
        <v>11708</v>
      </c>
    </row>
    <row r="10775" spans="11:11">
      <c r="K10775" t="s">
        <v>11709</v>
      </c>
    </row>
    <row r="10776" spans="11:11">
      <c r="K10776" t="s">
        <v>11710</v>
      </c>
    </row>
    <row r="10777" spans="11:11">
      <c r="K10777" t="s">
        <v>11711</v>
      </c>
    </row>
    <row r="10778" spans="11:11">
      <c r="K10778" t="s">
        <v>11712</v>
      </c>
    </row>
    <row r="10779" spans="11:11">
      <c r="K10779" t="s">
        <v>11713</v>
      </c>
    </row>
    <row r="10780" spans="11:11">
      <c r="K10780" t="s">
        <v>11714</v>
      </c>
    </row>
    <row r="10781" spans="11:11">
      <c r="K10781" t="s">
        <v>11715</v>
      </c>
    </row>
    <row r="10782" spans="11:11">
      <c r="K10782" t="s">
        <v>11716</v>
      </c>
    </row>
    <row r="10783" spans="11:11">
      <c r="K10783" t="s">
        <v>11717</v>
      </c>
    </row>
    <row r="10784" spans="11:11">
      <c r="K10784" t="s">
        <v>11718</v>
      </c>
    </row>
    <row r="10785" spans="11:11">
      <c r="K10785" t="s">
        <v>11719</v>
      </c>
    </row>
    <row r="10786" spans="11:11">
      <c r="K10786" t="s">
        <v>11720</v>
      </c>
    </row>
    <row r="10787" spans="11:11">
      <c r="K10787" t="s">
        <v>17305</v>
      </c>
    </row>
    <row r="10788" spans="11:11">
      <c r="K10788" t="s">
        <v>17306</v>
      </c>
    </row>
    <row r="10789" spans="11:11">
      <c r="K10789" t="s">
        <v>11721</v>
      </c>
    </row>
    <row r="10790" spans="11:11">
      <c r="K10790" t="s">
        <v>11722</v>
      </c>
    </row>
    <row r="10791" spans="11:11">
      <c r="K10791" t="s">
        <v>11723</v>
      </c>
    </row>
    <row r="10792" spans="11:11">
      <c r="K10792" t="s">
        <v>11724</v>
      </c>
    </row>
    <row r="10793" spans="11:11">
      <c r="K10793" t="s">
        <v>11725</v>
      </c>
    </row>
    <row r="10794" spans="11:11">
      <c r="K10794" t="s">
        <v>11726</v>
      </c>
    </row>
    <row r="10795" spans="11:11">
      <c r="K10795" t="s">
        <v>11727</v>
      </c>
    </row>
    <row r="10796" spans="11:11">
      <c r="K10796" t="s">
        <v>11728</v>
      </c>
    </row>
    <row r="10797" spans="11:11">
      <c r="K10797" t="s">
        <v>11729</v>
      </c>
    </row>
    <row r="10798" spans="11:11">
      <c r="K10798" t="s">
        <v>11730</v>
      </c>
    </row>
    <row r="10799" spans="11:11">
      <c r="K10799" t="s">
        <v>17307</v>
      </c>
    </row>
    <row r="10800" spans="11:11">
      <c r="K10800" t="s">
        <v>17308</v>
      </c>
    </row>
    <row r="10801" spans="11:11">
      <c r="K10801" t="s">
        <v>17309</v>
      </c>
    </row>
    <row r="10802" spans="11:11">
      <c r="K10802" t="s">
        <v>17310</v>
      </c>
    </row>
    <row r="10803" spans="11:11">
      <c r="K10803" t="s">
        <v>11731</v>
      </c>
    </row>
    <row r="10804" spans="11:11">
      <c r="K10804" t="s">
        <v>11732</v>
      </c>
    </row>
    <row r="10805" spans="11:11">
      <c r="K10805" t="s">
        <v>11733</v>
      </c>
    </row>
    <row r="10806" spans="11:11">
      <c r="K10806" t="s">
        <v>11734</v>
      </c>
    </row>
    <row r="10807" spans="11:11">
      <c r="K10807" t="s">
        <v>11735</v>
      </c>
    </row>
    <row r="10808" spans="11:11">
      <c r="K10808" t="s">
        <v>11736</v>
      </c>
    </row>
    <row r="10809" spans="11:11">
      <c r="K10809" t="s">
        <v>11737</v>
      </c>
    </row>
    <row r="10810" spans="11:11">
      <c r="K10810" t="s">
        <v>11738</v>
      </c>
    </row>
    <row r="10811" spans="11:11">
      <c r="K10811" t="s">
        <v>11739</v>
      </c>
    </row>
    <row r="10812" spans="11:11">
      <c r="K10812" t="s">
        <v>11740</v>
      </c>
    </row>
    <row r="10813" spans="11:11">
      <c r="K10813" t="s">
        <v>11741</v>
      </c>
    </row>
    <row r="10814" spans="11:11">
      <c r="K10814" t="s">
        <v>11742</v>
      </c>
    </row>
    <row r="10815" spans="11:11">
      <c r="K10815" t="s">
        <v>11743</v>
      </c>
    </row>
    <row r="10816" spans="11:11">
      <c r="K10816" t="s">
        <v>11744</v>
      </c>
    </row>
    <row r="10817" spans="11:11">
      <c r="K10817" t="s">
        <v>11745</v>
      </c>
    </row>
    <row r="10818" spans="11:11">
      <c r="K10818" t="s">
        <v>11746</v>
      </c>
    </row>
    <row r="10819" spans="11:11">
      <c r="K10819" t="s">
        <v>11747</v>
      </c>
    </row>
    <row r="10820" spans="11:11">
      <c r="K10820" t="s">
        <v>11748</v>
      </c>
    </row>
    <row r="10821" spans="11:11">
      <c r="K10821" t="s">
        <v>11749</v>
      </c>
    </row>
    <row r="10822" spans="11:11">
      <c r="K10822" t="s">
        <v>11750</v>
      </c>
    </row>
    <row r="10823" spans="11:11">
      <c r="K10823" t="s">
        <v>11751</v>
      </c>
    </row>
    <row r="10824" spans="11:11">
      <c r="K10824" t="s">
        <v>11752</v>
      </c>
    </row>
    <row r="10825" spans="11:11">
      <c r="K10825" t="s">
        <v>11753</v>
      </c>
    </row>
    <row r="10826" spans="11:11">
      <c r="K10826" t="s">
        <v>11754</v>
      </c>
    </row>
    <row r="10827" spans="11:11">
      <c r="K10827" t="s">
        <v>11755</v>
      </c>
    </row>
    <row r="10828" spans="11:11">
      <c r="K10828" t="s">
        <v>11756</v>
      </c>
    </row>
    <row r="10829" spans="11:11">
      <c r="K10829" t="s">
        <v>11757</v>
      </c>
    </row>
    <row r="10830" spans="11:11">
      <c r="K10830" t="s">
        <v>11758</v>
      </c>
    </row>
    <row r="10831" spans="11:11">
      <c r="K10831" t="s">
        <v>11759</v>
      </c>
    </row>
    <row r="10832" spans="11:11">
      <c r="K10832" t="s">
        <v>11760</v>
      </c>
    </row>
    <row r="10833" spans="11:11">
      <c r="K10833" t="s">
        <v>11761</v>
      </c>
    </row>
    <row r="10834" spans="11:11">
      <c r="K10834" t="s">
        <v>11762</v>
      </c>
    </row>
    <row r="10835" spans="11:11">
      <c r="K10835" t="s">
        <v>17311</v>
      </c>
    </row>
    <row r="10836" spans="11:11">
      <c r="K10836" t="s">
        <v>17312</v>
      </c>
    </row>
    <row r="10837" spans="11:11">
      <c r="K10837" t="s">
        <v>11763</v>
      </c>
    </row>
    <row r="10838" spans="11:11">
      <c r="K10838" t="s">
        <v>11764</v>
      </c>
    </row>
    <row r="10839" spans="11:11">
      <c r="K10839" t="s">
        <v>11765</v>
      </c>
    </row>
    <row r="10840" spans="11:11">
      <c r="K10840" t="s">
        <v>11766</v>
      </c>
    </row>
    <row r="10841" spans="11:11">
      <c r="K10841" t="s">
        <v>11767</v>
      </c>
    </row>
    <row r="10842" spans="11:11">
      <c r="K10842" t="s">
        <v>11768</v>
      </c>
    </row>
    <row r="10843" spans="11:11">
      <c r="K10843" t="s">
        <v>11769</v>
      </c>
    </row>
    <row r="10844" spans="11:11">
      <c r="K10844" t="s">
        <v>11770</v>
      </c>
    </row>
    <row r="10845" spans="11:11">
      <c r="K10845" t="s">
        <v>11771</v>
      </c>
    </row>
    <row r="10846" spans="11:11">
      <c r="K10846" t="s">
        <v>11772</v>
      </c>
    </row>
    <row r="10847" spans="11:11">
      <c r="K10847" t="s">
        <v>11773</v>
      </c>
    </row>
    <row r="10848" spans="11:11">
      <c r="K10848" t="s">
        <v>11774</v>
      </c>
    </row>
    <row r="10849" spans="11:11">
      <c r="K10849" t="s">
        <v>17313</v>
      </c>
    </row>
    <row r="10850" spans="11:11">
      <c r="K10850" t="s">
        <v>17314</v>
      </c>
    </row>
    <row r="10851" spans="11:11">
      <c r="K10851" t="s">
        <v>17315</v>
      </c>
    </row>
    <row r="10852" spans="11:11">
      <c r="K10852" t="s">
        <v>17316</v>
      </c>
    </row>
    <row r="10853" spans="11:11">
      <c r="K10853" t="s">
        <v>11775</v>
      </c>
    </row>
    <row r="10854" spans="11:11">
      <c r="K10854" t="s">
        <v>11776</v>
      </c>
    </row>
    <row r="10855" spans="11:11">
      <c r="K10855" t="s">
        <v>17317</v>
      </c>
    </row>
    <row r="10856" spans="11:11">
      <c r="K10856" t="s">
        <v>17318</v>
      </c>
    </row>
    <row r="10857" spans="11:11">
      <c r="K10857" t="s">
        <v>11777</v>
      </c>
    </row>
    <row r="10858" spans="11:11">
      <c r="K10858" t="s">
        <v>11778</v>
      </c>
    </row>
    <row r="10859" spans="11:11">
      <c r="K10859" t="s">
        <v>11779</v>
      </c>
    </row>
    <row r="10860" spans="11:11">
      <c r="K10860" t="s">
        <v>11780</v>
      </c>
    </row>
    <row r="10861" spans="11:11">
      <c r="K10861" t="s">
        <v>11781</v>
      </c>
    </row>
    <row r="10862" spans="11:11">
      <c r="K10862" t="s">
        <v>11782</v>
      </c>
    </row>
    <row r="10863" spans="11:11">
      <c r="K10863" t="s">
        <v>11783</v>
      </c>
    </row>
    <row r="10864" spans="11:11">
      <c r="K10864" t="s">
        <v>11784</v>
      </c>
    </row>
    <row r="10865" spans="11:11">
      <c r="K10865" t="s">
        <v>11785</v>
      </c>
    </row>
    <row r="10866" spans="11:11">
      <c r="K10866" t="s">
        <v>11786</v>
      </c>
    </row>
    <row r="10867" spans="11:11">
      <c r="K10867" t="s">
        <v>11787</v>
      </c>
    </row>
    <row r="10868" spans="11:11">
      <c r="K10868" t="s">
        <v>11788</v>
      </c>
    </row>
    <row r="10869" spans="11:11">
      <c r="K10869" t="s">
        <v>11789</v>
      </c>
    </row>
    <row r="10870" spans="11:11">
      <c r="K10870" t="s">
        <v>11790</v>
      </c>
    </row>
    <row r="10871" spans="11:11">
      <c r="K10871" t="s">
        <v>11791</v>
      </c>
    </row>
    <row r="10872" spans="11:11">
      <c r="K10872" t="s">
        <v>11792</v>
      </c>
    </row>
    <row r="10873" spans="11:11">
      <c r="K10873" t="s">
        <v>11793</v>
      </c>
    </row>
    <row r="10874" spans="11:11">
      <c r="K10874" t="s">
        <v>11794</v>
      </c>
    </row>
    <row r="10875" spans="11:11">
      <c r="K10875" t="s">
        <v>11795</v>
      </c>
    </row>
    <row r="10876" spans="11:11">
      <c r="K10876" t="s">
        <v>11796</v>
      </c>
    </row>
    <row r="10877" spans="11:11">
      <c r="K10877" t="s">
        <v>11797</v>
      </c>
    </row>
    <row r="10878" spans="11:11">
      <c r="K10878" t="s">
        <v>11798</v>
      </c>
    </row>
    <row r="10879" spans="11:11">
      <c r="K10879" t="s">
        <v>17319</v>
      </c>
    </row>
    <row r="10880" spans="11:11">
      <c r="K10880" t="s">
        <v>17320</v>
      </c>
    </row>
    <row r="10881" spans="11:11">
      <c r="K10881" t="s">
        <v>11799</v>
      </c>
    </row>
    <row r="10882" spans="11:11">
      <c r="K10882" t="s">
        <v>11800</v>
      </c>
    </row>
    <row r="10883" spans="11:11">
      <c r="K10883" t="s">
        <v>11801</v>
      </c>
    </row>
    <row r="10884" spans="11:11">
      <c r="K10884" t="s">
        <v>11802</v>
      </c>
    </row>
    <row r="10885" spans="11:11">
      <c r="K10885" t="s">
        <v>11803</v>
      </c>
    </row>
    <row r="10886" spans="11:11">
      <c r="K10886" t="s">
        <v>11804</v>
      </c>
    </row>
    <row r="10887" spans="11:11">
      <c r="K10887" t="s">
        <v>11805</v>
      </c>
    </row>
    <row r="10888" spans="11:11">
      <c r="K10888" t="s">
        <v>11806</v>
      </c>
    </row>
    <row r="10889" spans="11:11">
      <c r="K10889" t="s">
        <v>11807</v>
      </c>
    </row>
    <row r="10890" spans="11:11">
      <c r="K10890" t="s">
        <v>11808</v>
      </c>
    </row>
    <row r="10891" spans="11:11">
      <c r="K10891" t="s">
        <v>11809</v>
      </c>
    </row>
    <row r="10892" spans="11:11">
      <c r="K10892" t="s">
        <v>11810</v>
      </c>
    </row>
    <row r="10893" spans="11:11">
      <c r="K10893" t="s">
        <v>11811</v>
      </c>
    </row>
    <row r="10894" spans="11:11">
      <c r="K10894" t="s">
        <v>11812</v>
      </c>
    </row>
    <row r="10895" spans="11:11">
      <c r="K10895" t="s">
        <v>11813</v>
      </c>
    </row>
    <row r="10896" spans="11:11">
      <c r="K10896" t="s">
        <v>11814</v>
      </c>
    </row>
    <row r="10897" spans="11:11">
      <c r="K10897" t="s">
        <v>11815</v>
      </c>
    </row>
    <row r="10898" spans="11:11">
      <c r="K10898" t="s">
        <v>11816</v>
      </c>
    </row>
    <row r="10899" spans="11:11">
      <c r="K10899" t="s">
        <v>11817</v>
      </c>
    </row>
    <row r="10900" spans="11:11">
      <c r="K10900" t="s">
        <v>11818</v>
      </c>
    </row>
    <row r="10901" spans="11:11">
      <c r="K10901" t="s">
        <v>11819</v>
      </c>
    </row>
    <row r="10902" spans="11:11">
      <c r="K10902" t="s">
        <v>11820</v>
      </c>
    </row>
    <row r="10903" spans="11:11">
      <c r="K10903" t="s">
        <v>11821</v>
      </c>
    </row>
    <row r="10904" spans="11:11">
      <c r="K10904" t="s">
        <v>11822</v>
      </c>
    </row>
    <row r="10905" spans="11:11">
      <c r="K10905" t="s">
        <v>11823</v>
      </c>
    </row>
    <row r="10906" spans="11:11">
      <c r="K10906" t="s">
        <v>11824</v>
      </c>
    </row>
    <row r="10907" spans="11:11">
      <c r="K10907" t="s">
        <v>11825</v>
      </c>
    </row>
    <row r="10908" spans="11:11">
      <c r="K10908" t="s">
        <v>11826</v>
      </c>
    </row>
    <row r="10909" spans="11:11">
      <c r="K10909" t="s">
        <v>17321</v>
      </c>
    </row>
    <row r="10910" spans="11:11">
      <c r="K10910" t="s">
        <v>17322</v>
      </c>
    </row>
    <row r="10911" spans="11:11">
      <c r="K10911" t="s">
        <v>11827</v>
      </c>
    </row>
    <row r="10912" spans="11:11">
      <c r="K10912" t="s">
        <v>11828</v>
      </c>
    </row>
    <row r="10913" spans="11:11">
      <c r="K10913" t="s">
        <v>11829</v>
      </c>
    </row>
    <row r="10914" spans="11:11">
      <c r="K10914" t="s">
        <v>11830</v>
      </c>
    </row>
    <row r="10915" spans="11:11">
      <c r="K10915" t="s">
        <v>17323</v>
      </c>
    </row>
    <row r="10916" spans="11:11">
      <c r="K10916" t="s">
        <v>17324</v>
      </c>
    </row>
    <row r="10917" spans="11:11">
      <c r="K10917" t="s">
        <v>11831</v>
      </c>
    </row>
    <row r="10918" spans="11:11">
      <c r="K10918" t="s">
        <v>11832</v>
      </c>
    </row>
    <row r="10919" spans="11:11">
      <c r="K10919" t="s">
        <v>11833</v>
      </c>
    </row>
    <row r="10920" spans="11:11">
      <c r="K10920" t="s">
        <v>11834</v>
      </c>
    </row>
    <row r="10921" spans="11:11">
      <c r="K10921" t="s">
        <v>11835</v>
      </c>
    </row>
    <row r="10922" spans="11:11">
      <c r="K10922" t="s">
        <v>11836</v>
      </c>
    </row>
    <row r="10923" spans="11:11">
      <c r="K10923" t="s">
        <v>11837</v>
      </c>
    </row>
    <row r="10924" spans="11:11">
      <c r="K10924" t="s">
        <v>11838</v>
      </c>
    </row>
    <row r="10925" spans="11:11">
      <c r="K10925" t="s">
        <v>11839</v>
      </c>
    </row>
    <row r="10926" spans="11:11">
      <c r="K10926" t="s">
        <v>11840</v>
      </c>
    </row>
    <row r="10927" spans="11:11">
      <c r="K10927" t="s">
        <v>11841</v>
      </c>
    </row>
    <row r="10928" spans="11:11">
      <c r="K10928" t="s">
        <v>11842</v>
      </c>
    </row>
    <row r="10929" spans="11:11">
      <c r="K10929" t="s">
        <v>11843</v>
      </c>
    </row>
    <row r="10930" spans="11:11">
      <c r="K10930" t="s">
        <v>11844</v>
      </c>
    </row>
    <row r="10931" spans="11:11">
      <c r="K10931" t="s">
        <v>11845</v>
      </c>
    </row>
    <row r="10932" spans="11:11">
      <c r="K10932" t="s">
        <v>11846</v>
      </c>
    </row>
    <row r="10933" spans="11:11">
      <c r="K10933" t="s">
        <v>11847</v>
      </c>
    </row>
    <row r="10934" spans="11:11">
      <c r="K10934" t="s">
        <v>11848</v>
      </c>
    </row>
    <row r="10935" spans="11:11">
      <c r="K10935" t="s">
        <v>11849</v>
      </c>
    </row>
    <row r="10936" spans="11:11">
      <c r="K10936" t="s">
        <v>11850</v>
      </c>
    </row>
    <row r="10937" spans="11:11">
      <c r="K10937" t="s">
        <v>11851</v>
      </c>
    </row>
    <row r="10938" spans="11:11">
      <c r="K10938" t="s">
        <v>11852</v>
      </c>
    </row>
    <row r="10939" spans="11:11">
      <c r="K10939" t="s">
        <v>11853</v>
      </c>
    </row>
    <row r="10940" spans="11:11">
      <c r="K10940" t="s">
        <v>11854</v>
      </c>
    </row>
    <row r="10941" spans="11:11">
      <c r="K10941" t="s">
        <v>11855</v>
      </c>
    </row>
    <row r="10942" spans="11:11">
      <c r="K10942" t="s">
        <v>11856</v>
      </c>
    </row>
    <row r="10943" spans="11:11">
      <c r="K10943" t="s">
        <v>11857</v>
      </c>
    </row>
    <row r="10944" spans="11:11">
      <c r="K10944" t="s">
        <v>11858</v>
      </c>
    </row>
    <row r="10945" spans="11:11">
      <c r="K10945" t="s">
        <v>11859</v>
      </c>
    </row>
    <row r="10946" spans="11:11">
      <c r="K10946" t="s">
        <v>11860</v>
      </c>
    </row>
    <row r="10947" spans="11:11">
      <c r="K10947" t="s">
        <v>11861</v>
      </c>
    </row>
    <row r="10948" spans="11:11">
      <c r="K10948" t="s">
        <v>11862</v>
      </c>
    </row>
    <row r="10949" spans="11:11">
      <c r="K10949" t="s">
        <v>11863</v>
      </c>
    </row>
    <row r="10950" spans="11:11">
      <c r="K10950" t="s">
        <v>11864</v>
      </c>
    </row>
    <row r="10951" spans="11:11">
      <c r="K10951" t="s">
        <v>11865</v>
      </c>
    </row>
    <row r="10952" spans="11:11">
      <c r="K10952" t="s">
        <v>11866</v>
      </c>
    </row>
    <row r="10953" spans="11:11">
      <c r="K10953" t="s">
        <v>11867</v>
      </c>
    </row>
    <row r="10954" spans="11:11">
      <c r="K10954" t="s">
        <v>11868</v>
      </c>
    </row>
    <row r="10955" spans="11:11">
      <c r="K10955" t="s">
        <v>11869</v>
      </c>
    </row>
    <row r="10956" spans="11:11">
      <c r="K10956" t="s">
        <v>11870</v>
      </c>
    </row>
    <row r="10957" spans="11:11">
      <c r="K10957" t="s">
        <v>11871</v>
      </c>
    </row>
    <row r="10958" spans="11:11">
      <c r="K10958" t="s">
        <v>11872</v>
      </c>
    </row>
    <row r="10959" spans="11:11">
      <c r="K10959" t="s">
        <v>11873</v>
      </c>
    </row>
    <row r="10960" spans="11:11">
      <c r="K10960" t="s">
        <v>11874</v>
      </c>
    </row>
    <row r="10961" spans="11:11">
      <c r="K10961" t="s">
        <v>11875</v>
      </c>
    </row>
    <row r="10962" spans="11:11">
      <c r="K10962" t="s">
        <v>11876</v>
      </c>
    </row>
    <row r="10963" spans="11:11">
      <c r="K10963" t="s">
        <v>11877</v>
      </c>
    </row>
    <row r="10964" spans="11:11">
      <c r="K10964" t="s">
        <v>11878</v>
      </c>
    </row>
    <row r="10965" spans="11:11">
      <c r="K10965" t="s">
        <v>11879</v>
      </c>
    </row>
    <row r="10966" spans="11:11">
      <c r="K10966" t="s">
        <v>11880</v>
      </c>
    </row>
    <row r="10967" spans="11:11">
      <c r="K10967" t="s">
        <v>11881</v>
      </c>
    </row>
    <row r="10968" spans="11:11">
      <c r="K10968" t="s">
        <v>11882</v>
      </c>
    </row>
    <row r="10969" spans="11:11">
      <c r="K10969" t="s">
        <v>11883</v>
      </c>
    </row>
    <row r="10970" spans="11:11">
      <c r="K10970" t="s">
        <v>11884</v>
      </c>
    </row>
    <row r="10971" spans="11:11">
      <c r="K10971" t="s">
        <v>11885</v>
      </c>
    </row>
    <row r="10972" spans="11:11">
      <c r="K10972" t="s">
        <v>11886</v>
      </c>
    </row>
    <row r="10973" spans="11:11">
      <c r="K10973" t="s">
        <v>11887</v>
      </c>
    </row>
    <row r="10974" spans="11:11">
      <c r="K10974" t="s">
        <v>11888</v>
      </c>
    </row>
    <row r="10975" spans="11:11">
      <c r="K10975" t="s">
        <v>11889</v>
      </c>
    </row>
    <row r="10976" spans="11:11">
      <c r="K10976" t="s">
        <v>11890</v>
      </c>
    </row>
    <row r="10977" spans="11:11">
      <c r="K10977" t="s">
        <v>11891</v>
      </c>
    </row>
    <row r="10978" spans="11:11">
      <c r="K10978" t="s">
        <v>11892</v>
      </c>
    </row>
    <row r="10979" spans="11:11">
      <c r="K10979" t="s">
        <v>11893</v>
      </c>
    </row>
    <row r="10980" spans="11:11">
      <c r="K10980" t="s">
        <v>11894</v>
      </c>
    </row>
    <row r="10981" spans="11:11">
      <c r="K10981" t="s">
        <v>11895</v>
      </c>
    </row>
    <row r="10982" spans="11:11">
      <c r="K10982" t="s">
        <v>11896</v>
      </c>
    </row>
    <row r="10983" spans="11:11">
      <c r="K10983" t="s">
        <v>11897</v>
      </c>
    </row>
    <row r="10984" spans="11:11">
      <c r="K10984" t="s">
        <v>11898</v>
      </c>
    </row>
    <row r="10985" spans="11:11">
      <c r="K10985" t="s">
        <v>11899</v>
      </c>
    </row>
    <row r="10986" spans="11:11">
      <c r="K10986" t="s">
        <v>11900</v>
      </c>
    </row>
    <row r="10987" spans="11:11">
      <c r="K10987" t="s">
        <v>11901</v>
      </c>
    </row>
    <row r="10988" spans="11:11">
      <c r="K10988" t="s">
        <v>11902</v>
      </c>
    </row>
    <row r="10989" spans="11:11">
      <c r="K10989" t="s">
        <v>11903</v>
      </c>
    </row>
    <row r="10990" spans="11:11">
      <c r="K10990" t="s">
        <v>11904</v>
      </c>
    </row>
    <row r="10991" spans="11:11">
      <c r="K10991" t="s">
        <v>11905</v>
      </c>
    </row>
    <row r="10992" spans="11:11">
      <c r="K10992" t="s">
        <v>11906</v>
      </c>
    </row>
    <row r="10993" spans="11:11">
      <c r="K10993" t="s">
        <v>11907</v>
      </c>
    </row>
    <row r="10994" spans="11:11">
      <c r="K10994" t="s">
        <v>11908</v>
      </c>
    </row>
    <row r="10995" spans="11:11">
      <c r="K10995" t="s">
        <v>11909</v>
      </c>
    </row>
    <row r="10996" spans="11:11">
      <c r="K10996" t="s">
        <v>11910</v>
      </c>
    </row>
    <row r="10997" spans="11:11">
      <c r="K10997" t="s">
        <v>11911</v>
      </c>
    </row>
    <row r="10998" spans="11:11">
      <c r="K10998" t="s">
        <v>11912</v>
      </c>
    </row>
    <row r="10999" spans="11:11">
      <c r="K10999" t="s">
        <v>11913</v>
      </c>
    </row>
    <row r="11000" spans="11:11">
      <c r="K11000" t="s">
        <v>11914</v>
      </c>
    </row>
    <row r="11001" spans="11:11">
      <c r="K11001" t="s">
        <v>11915</v>
      </c>
    </row>
    <row r="11002" spans="11:11">
      <c r="K11002" t="s">
        <v>11916</v>
      </c>
    </row>
    <row r="11003" spans="11:11">
      <c r="K11003" t="s">
        <v>11917</v>
      </c>
    </row>
    <row r="11004" spans="11:11">
      <c r="K11004" t="s">
        <v>11918</v>
      </c>
    </row>
    <row r="11005" spans="11:11">
      <c r="K11005" t="s">
        <v>11919</v>
      </c>
    </row>
    <row r="11006" spans="11:11">
      <c r="K11006" t="s">
        <v>11920</v>
      </c>
    </row>
    <row r="11007" spans="11:11">
      <c r="K11007" t="s">
        <v>11921</v>
      </c>
    </row>
    <row r="11008" spans="11:11">
      <c r="K11008" t="s">
        <v>11922</v>
      </c>
    </row>
    <row r="11009" spans="11:11">
      <c r="K11009" t="s">
        <v>11923</v>
      </c>
    </row>
    <row r="11010" spans="11:11">
      <c r="K11010" t="s">
        <v>11924</v>
      </c>
    </row>
    <row r="11011" spans="11:11">
      <c r="K11011" t="s">
        <v>11925</v>
      </c>
    </row>
    <row r="11012" spans="11:11">
      <c r="K11012" t="s">
        <v>11926</v>
      </c>
    </row>
    <row r="11013" spans="11:11">
      <c r="K11013" t="s">
        <v>11927</v>
      </c>
    </row>
    <row r="11014" spans="11:11">
      <c r="K11014" t="s">
        <v>11928</v>
      </c>
    </row>
    <row r="11015" spans="11:11">
      <c r="K11015" t="s">
        <v>11929</v>
      </c>
    </row>
    <row r="11016" spans="11:11">
      <c r="K11016" t="s">
        <v>11930</v>
      </c>
    </row>
    <row r="11017" spans="11:11">
      <c r="K11017" t="s">
        <v>11931</v>
      </c>
    </row>
    <row r="11018" spans="11:11">
      <c r="K11018" t="s">
        <v>11932</v>
      </c>
    </row>
    <row r="11019" spans="11:11">
      <c r="K11019" t="s">
        <v>11933</v>
      </c>
    </row>
    <row r="11020" spans="11:11">
      <c r="K11020" t="s">
        <v>11934</v>
      </c>
    </row>
    <row r="11021" spans="11:11">
      <c r="K11021" t="s">
        <v>11935</v>
      </c>
    </row>
    <row r="11022" spans="11:11">
      <c r="K11022" t="s">
        <v>11936</v>
      </c>
    </row>
    <row r="11023" spans="11:11">
      <c r="K11023" t="s">
        <v>11937</v>
      </c>
    </row>
    <row r="11024" spans="11:11">
      <c r="K11024" t="s">
        <v>11938</v>
      </c>
    </row>
    <row r="11025" spans="11:11">
      <c r="K11025" t="s">
        <v>11939</v>
      </c>
    </row>
    <row r="11026" spans="11:11">
      <c r="K11026" t="s">
        <v>11940</v>
      </c>
    </row>
    <row r="11027" spans="11:11">
      <c r="K11027" t="s">
        <v>11941</v>
      </c>
    </row>
    <row r="11028" spans="11:11">
      <c r="K11028" t="s">
        <v>11942</v>
      </c>
    </row>
    <row r="11029" spans="11:11">
      <c r="K11029" t="s">
        <v>11943</v>
      </c>
    </row>
    <row r="11030" spans="11:11">
      <c r="K11030" t="s">
        <v>11944</v>
      </c>
    </row>
    <row r="11031" spans="11:11">
      <c r="K11031" t="s">
        <v>11945</v>
      </c>
    </row>
    <row r="11032" spans="11:11">
      <c r="K11032" t="s">
        <v>11946</v>
      </c>
    </row>
    <row r="11033" spans="11:11">
      <c r="K11033" t="s">
        <v>11947</v>
      </c>
    </row>
    <row r="11034" spans="11:11">
      <c r="K11034" t="s">
        <v>11948</v>
      </c>
    </row>
    <row r="11035" spans="11:11">
      <c r="K11035" t="s">
        <v>11949</v>
      </c>
    </row>
    <row r="11036" spans="11:11">
      <c r="K11036" t="s">
        <v>11950</v>
      </c>
    </row>
    <row r="11037" spans="11:11">
      <c r="K11037" t="s">
        <v>11951</v>
      </c>
    </row>
    <row r="11038" spans="11:11">
      <c r="K11038" t="s">
        <v>11952</v>
      </c>
    </row>
    <row r="11039" spans="11:11">
      <c r="K11039" t="s">
        <v>11953</v>
      </c>
    </row>
    <row r="11040" spans="11:11">
      <c r="K11040" t="s">
        <v>11954</v>
      </c>
    </row>
    <row r="11041" spans="11:11">
      <c r="K11041" t="s">
        <v>11955</v>
      </c>
    </row>
    <row r="11042" spans="11:11">
      <c r="K11042" t="s">
        <v>11956</v>
      </c>
    </row>
    <row r="11043" spans="11:11">
      <c r="K11043" t="s">
        <v>11957</v>
      </c>
    </row>
    <row r="11044" spans="11:11">
      <c r="K11044" t="s">
        <v>11958</v>
      </c>
    </row>
    <row r="11045" spans="11:11">
      <c r="K11045" t="s">
        <v>11959</v>
      </c>
    </row>
    <row r="11046" spans="11:11">
      <c r="K11046" t="s">
        <v>11960</v>
      </c>
    </row>
    <row r="11047" spans="11:11">
      <c r="K11047" t="s">
        <v>11961</v>
      </c>
    </row>
    <row r="11048" spans="11:11">
      <c r="K11048" t="s">
        <v>11962</v>
      </c>
    </row>
    <row r="11049" spans="11:11">
      <c r="K11049" t="s">
        <v>11963</v>
      </c>
    </row>
    <row r="11050" spans="11:11">
      <c r="K11050" t="s">
        <v>11964</v>
      </c>
    </row>
    <row r="11051" spans="11:11">
      <c r="K11051" t="s">
        <v>11965</v>
      </c>
    </row>
    <row r="11052" spans="11:11">
      <c r="K11052" t="s">
        <v>11966</v>
      </c>
    </row>
    <row r="11053" spans="11:11">
      <c r="K11053" t="s">
        <v>11967</v>
      </c>
    </row>
    <row r="11054" spans="11:11">
      <c r="K11054" t="s">
        <v>11968</v>
      </c>
    </row>
    <row r="11055" spans="11:11">
      <c r="K11055" t="s">
        <v>11969</v>
      </c>
    </row>
    <row r="11056" spans="11:11">
      <c r="K11056" t="s">
        <v>11970</v>
      </c>
    </row>
    <row r="11057" spans="11:11">
      <c r="K11057" t="s">
        <v>11971</v>
      </c>
    </row>
    <row r="11058" spans="11:11">
      <c r="K11058" t="s">
        <v>11972</v>
      </c>
    </row>
    <row r="11059" spans="11:11">
      <c r="K11059" t="s">
        <v>11973</v>
      </c>
    </row>
    <row r="11060" spans="11:11">
      <c r="K11060" t="s">
        <v>11974</v>
      </c>
    </row>
    <row r="11061" spans="11:11">
      <c r="K11061" t="s">
        <v>11975</v>
      </c>
    </row>
    <row r="11062" spans="11:11">
      <c r="K11062" t="s">
        <v>11976</v>
      </c>
    </row>
    <row r="11063" spans="11:11">
      <c r="K11063" t="s">
        <v>11977</v>
      </c>
    </row>
    <row r="11064" spans="11:11">
      <c r="K11064" t="s">
        <v>11978</v>
      </c>
    </row>
    <row r="11065" spans="11:11">
      <c r="K11065" t="s">
        <v>11979</v>
      </c>
    </row>
    <row r="11066" spans="11:11">
      <c r="K11066" t="s">
        <v>11980</v>
      </c>
    </row>
    <row r="11067" spans="11:11">
      <c r="K11067" t="s">
        <v>11981</v>
      </c>
    </row>
    <row r="11068" spans="11:11">
      <c r="K11068" t="s">
        <v>11982</v>
      </c>
    </row>
    <row r="11069" spans="11:11">
      <c r="K11069" t="s">
        <v>17325</v>
      </c>
    </row>
    <row r="11070" spans="11:11">
      <c r="K11070" t="s">
        <v>17326</v>
      </c>
    </row>
    <row r="11071" spans="11:11">
      <c r="K11071" t="s">
        <v>11983</v>
      </c>
    </row>
    <row r="11072" spans="11:11">
      <c r="K11072" t="s">
        <v>11984</v>
      </c>
    </row>
    <row r="11073" spans="11:11">
      <c r="K11073" t="s">
        <v>11985</v>
      </c>
    </row>
    <row r="11074" spans="11:11">
      <c r="K11074" t="s">
        <v>11986</v>
      </c>
    </row>
    <row r="11075" spans="11:11">
      <c r="K11075" t="s">
        <v>11987</v>
      </c>
    </row>
    <row r="11076" spans="11:11">
      <c r="K11076" t="s">
        <v>11988</v>
      </c>
    </row>
    <row r="11077" spans="11:11">
      <c r="K11077" t="s">
        <v>11989</v>
      </c>
    </row>
    <row r="11078" spans="11:11">
      <c r="K11078" t="s">
        <v>11990</v>
      </c>
    </row>
    <row r="11079" spans="11:11">
      <c r="K11079" t="s">
        <v>17327</v>
      </c>
    </row>
    <row r="11080" spans="11:11">
      <c r="K11080" t="s">
        <v>17328</v>
      </c>
    </row>
    <row r="11081" spans="11:11">
      <c r="K11081" t="s">
        <v>17329</v>
      </c>
    </row>
    <row r="11082" spans="11:11">
      <c r="K11082" t="s">
        <v>17330</v>
      </c>
    </row>
    <row r="11083" spans="11:11">
      <c r="K11083" t="s">
        <v>17331</v>
      </c>
    </row>
    <row r="11084" spans="11:11">
      <c r="K11084" t="s">
        <v>17332</v>
      </c>
    </row>
    <row r="11085" spans="11:11">
      <c r="K11085" t="s">
        <v>17333</v>
      </c>
    </row>
    <row r="11086" spans="11:11">
      <c r="K11086" t="s">
        <v>17334</v>
      </c>
    </row>
    <row r="11087" spans="11:11">
      <c r="K11087" t="s">
        <v>11991</v>
      </c>
    </row>
    <row r="11088" spans="11:11">
      <c r="K11088" t="s">
        <v>11992</v>
      </c>
    </row>
    <row r="11089" spans="11:11">
      <c r="K11089" t="s">
        <v>17335</v>
      </c>
    </row>
    <row r="11090" spans="11:11">
      <c r="K11090" t="s">
        <v>17336</v>
      </c>
    </row>
    <row r="11091" spans="11:11">
      <c r="K11091" t="s">
        <v>17337</v>
      </c>
    </row>
    <row r="11092" spans="11:11">
      <c r="K11092" t="s">
        <v>17338</v>
      </c>
    </row>
    <row r="11093" spans="11:11">
      <c r="K11093" t="s">
        <v>17339</v>
      </c>
    </row>
    <row r="11094" spans="11:11">
      <c r="K11094" t="s">
        <v>17340</v>
      </c>
    </row>
    <row r="11095" spans="11:11">
      <c r="K11095" t="s">
        <v>17341</v>
      </c>
    </row>
    <row r="11096" spans="11:11">
      <c r="K11096" t="s">
        <v>17342</v>
      </c>
    </row>
    <row r="11097" spans="11:11">
      <c r="K11097" t="s">
        <v>11993</v>
      </c>
    </row>
    <row r="11098" spans="11:11">
      <c r="K11098" t="s">
        <v>11994</v>
      </c>
    </row>
    <row r="11099" spans="11:11">
      <c r="K11099" t="s">
        <v>11995</v>
      </c>
    </row>
    <row r="11100" spans="11:11">
      <c r="K11100" t="s">
        <v>11996</v>
      </c>
    </row>
    <row r="11101" spans="11:11">
      <c r="K11101" t="s">
        <v>11997</v>
      </c>
    </row>
    <row r="11102" spans="11:11">
      <c r="K11102" t="s">
        <v>11998</v>
      </c>
    </row>
    <row r="11103" spans="11:11">
      <c r="K11103" t="s">
        <v>11999</v>
      </c>
    </row>
    <row r="11104" spans="11:11">
      <c r="K11104" t="s">
        <v>12000</v>
      </c>
    </row>
    <row r="11105" spans="11:11">
      <c r="K11105" t="s">
        <v>12001</v>
      </c>
    </row>
    <row r="11106" spans="11:11">
      <c r="K11106" t="s">
        <v>12002</v>
      </c>
    </row>
    <row r="11107" spans="11:11">
      <c r="K11107" t="s">
        <v>12003</v>
      </c>
    </row>
    <row r="11108" spans="11:11">
      <c r="K11108" t="s">
        <v>12004</v>
      </c>
    </row>
    <row r="11109" spans="11:11">
      <c r="K11109" t="s">
        <v>12005</v>
      </c>
    </row>
    <row r="11110" spans="11:11">
      <c r="K11110" t="s">
        <v>12006</v>
      </c>
    </row>
    <row r="11111" spans="11:11">
      <c r="K11111" t="s">
        <v>12007</v>
      </c>
    </row>
    <row r="11112" spans="11:11">
      <c r="K11112" t="s">
        <v>12008</v>
      </c>
    </row>
    <row r="11113" spans="11:11">
      <c r="K11113" t="s">
        <v>12009</v>
      </c>
    </row>
    <row r="11114" spans="11:11">
      <c r="K11114" t="s">
        <v>12010</v>
      </c>
    </row>
    <row r="11115" spans="11:11">
      <c r="K11115" t="s">
        <v>12011</v>
      </c>
    </row>
    <row r="11116" spans="11:11">
      <c r="K11116" t="s">
        <v>12012</v>
      </c>
    </row>
    <row r="11117" spans="11:11">
      <c r="K11117" t="s">
        <v>12013</v>
      </c>
    </row>
    <row r="11118" spans="11:11">
      <c r="K11118" t="s">
        <v>12014</v>
      </c>
    </row>
    <row r="11119" spans="11:11">
      <c r="K11119" t="s">
        <v>12015</v>
      </c>
    </row>
    <row r="11120" spans="11:11">
      <c r="K11120" t="s">
        <v>12016</v>
      </c>
    </row>
    <row r="11121" spans="11:11">
      <c r="K11121" t="s">
        <v>12017</v>
      </c>
    </row>
    <row r="11122" spans="11:11">
      <c r="K11122" t="s">
        <v>12018</v>
      </c>
    </row>
    <row r="11123" spans="11:11">
      <c r="K11123" t="s">
        <v>12019</v>
      </c>
    </row>
    <row r="11124" spans="11:11">
      <c r="K11124" t="s">
        <v>12020</v>
      </c>
    </row>
    <row r="11125" spans="11:11">
      <c r="K11125" t="s">
        <v>12021</v>
      </c>
    </row>
    <row r="11126" spans="11:11">
      <c r="K11126" t="s">
        <v>12022</v>
      </c>
    </row>
    <row r="11127" spans="11:11">
      <c r="K11127" t="s">
        <v>12023</v>
      </c>
    </row>
    <row r="11128" spans="11:11">
      <c r="K11128" t="s">
        <v>12024</v>
      </c>
    </row>
    <row r="11129" spans="11:11">
      <c r="K11129" t="s">
        <v>12025</v>
      </c>
    </row>
    <row r="11130" spans="11:11">
      <c r="K11130" t="s">
        <v>12026</v>
      </c>
    </row>
    <row r="11131" spans="11:11">
      <c r="K11131" t="s">
        <v>12027</v>
      </c>
    </row>
    <row r="11132" spans="11:11">
      <c r="K11132" t="s">
        <v>12028</v>
      </c>
    </row>
    <row r="11133" spans="11:11">
      <c r="K11133" t="s">
        <v>12029</v>
      </c>
    </row>
    <row r="11134" spans="11:11">
      <c r="K11134" t="s">
        <v>12030</v>
      </c>
    </row>
    <row r="11135" spans="11:11">
      <c r="K11135" t="s">
        <v>12031</v>
      </c>
    </row>
    <row r="11136" spans="11:11">
      <c r="K11136" t="s">
        <v>12032</v>
      </c>
    </row>
    <row r="11137" spans="11:11">
      <c r="K11137" t="s">
        <v>12033</v>
      </c>
    </row>
    <row r="11138" spans="11:11">
      <c r="K11138" t="s">
        <v>12034</v>
      </c>
    </row>
    <row r="11139" spans="11:11">
      <c r="K11139" t="s">
        <v>17343</v>
      </c>
    </row>
    <row r="11140" spans="11:11">
      <c r="K11140" t="s">
        <v>17344</v>
      </c>
    </row>
    <row r="11141" spans="11:11">
      <c r="K11141" t="s">
        <v>17345</v>
      </c>
    </row>
    <row r="11142" spans="11:11">
      <c r="K11142" t="s">
        <v>17346</v>
      </c>
    </row>
    <row r="11143" spans="11:11">
      <c r="K11143" t="s">
        <v>12035</v>
      </c>
    </row>
    <row r="11144" spans="11:11">
      <c r="K11144" t="s">
        <v>12036</v>
      </c>
    </row>
    <row r="11145" spans="11:11">
      <c r="K11145" t="s">
        <v>12037</v>
      </c>
    </row>
    <row r="11146" spans="11:11">
      <c r="K11146" t="s">
        <v>12038</v>
      </c>
    </row>
    <row r="11147" spans="11:11">
      <c r="K11147" t="s">
        <v>12039</v>
      </c>
    </row>
    <row r="11148" spans="11:11">
      <c r="K11148" t="s">
        <v>12040</v>
      </c>
    </row>
    <row r="11149" spans="11:11">
      <c r="K11149" t="s">
        <v>12041</v>
      </c>
    </row>
    <row r="11150" spans="11:11">
      <c r="K11150" t="s">
        <v>12042</v>
      </c>
    </row>
    <row r="11151" spans="11:11">
      <c r="K11151" t="s">
        <v>12043</v>
      </c>
    </row>
    <row r="11152" spans="11:11">
      <c r="K11152" t="s">
        <v>12044</v>
      </c>
    </row>
    <row r="11153" spans="11:11">
      <c r="K11153" t="s">
        <v>12045</v>
      </c>
    </row>
    <row r="11154" spans="11:11">
      <c r="K11154" t="s">
        <v>12046</v>
      </c>
    </row>
    <row r="11155" spans="11:11">
      <c r="K11155" t="s">
        <v>12047</v>
      </c>
    </row>
    <row r="11156" spans="11:11">
      <c r="K11156" t="s">
        <v>12048</v>
      </c>
    </row>
    <row r="11157" spans="11:11">
      <c r="K11157" t="s">
        <v>12049</v>
      </c>
    </row>
    <row r="11158" spans="11:11">
      <c r="K11158" t="s">
        <v>12050</v>
      </c>
    </row>
    <row r="11159" spans="11:11">
      <c r="K11159" t="s">
        <v>12051</v>
      </c>
    </row>
    <row r="11160" spans="11:11">
      <c r="K11160" t="s">
        <v>12052</v>
      </c>
    </row>
    <row r="11161" spans="11:11">
      <c r="K11161" t="s">
        <v>12053</v>
      </c>
    </row>
    <row r="11162" spans="11:11">
      <c r="K11162" t="s">
        <v>12054</v>
      </c>
    </row>
    <row r="11163" spans="11:11">
      <c r="K11163" t="s">
        <v>12055</v>
      </c>
    </row>
    <row r="11164" spans="11:11">
      <c r="K11164" t="s">
        <v>12056</v>
      </c>
    </row>
    <row r="11165" spans="11:11">
      <c r="K11165" t="s">
        <v>12057</v>
      </c>
    </row>
    <row r="11166" spans="11:11">
      <c r="K11166" t="s">
        <v>12058</v>
      </c>
    </row>
    <row r="11167" spans="11:11">
      <c r="K11167" t="s">
        <v>12059</v>
      </c>
    </row>
    <row r="11168" spans="11:11">
      <c r="K11168" t="s">
        <v>12060</v>
      </c>
    </row>
    <row r="11169" spans="11:11">
      <c r="K11169" t="s">
        <v>12061</v>
      </c>
    </row>
    <row r="11170" spans="11:11">
      <c r="K11170" t="s">
        <v>12062</v>
      </c>
    </row>
    <row r="11171" spans="11:11">
      <c r="K11171" t="s">
        <v>12063</v>
      </c>
    </row>
    <row r="11172" spans="11:11">
      <c r="K11172" t="s">
        <v>12064</v>
      </c>
    </row>
    <row r="11173" spans="11:11">
      <c r="K11173" t="s">
        <v>17347</v>
      </c>
    </row>
    <row r="11174" spans="11:11">
      <c r="K11174" t="s">
        <v>17348</v>
      </c>
    </row>
    <row r="11175" spans="11:11">
      <c r="K11175" t="s">
        <v>12065</v>
      </c>
    </row>
    <row r="11176" spans="11:11">
      <c r="K11176" t="s">
        <v>12066</v>
      </c>
    </row>
    <row r="11177" spans="11:11">
      <c r="K11177" t="s">
        <v>12067</v>
      </c>
    </row>
    <row r="11178" spans="11:11">
      <c r="K11178" t="s">
        <v>12068</v>
      </c>
    </row>
    <row r="11179" spans="11:11">
      <c r="K11179" t="s">
        <v>12069</v>
      </c>
    </row>
    <row r="11180" spans="11:11">
      <c r="K11180" t="s">
        <v>12070</v>
      </c>
    </row>
    <row r="11181" spans="11:11">
      <c r="K11181" t="s">
        <v>12071</v>
      </c>
    </row>
    <row r="11182" spans="11:11">
      <c r="K11182" t="s">
        <v>12072</v>
      </c>
    </row>
    <row r="11183" spans="11:11">
      <c r="K11183" t="s">
        <v>12073</v>
      </c>
    </row>
    <row r="11184" spans="11:11">
      <c r="K11184" t="s">
        <v>12074</v>
      </c>
    </row>
    <row r="11185" spans="11:11">
      <c r="K11185" t="s">
        <v>12075</v>
      </c>
    </row>
    <row r="11186" spans="11:11">
      <c r="K11186" t="s">
        <v>12076</v>
      </c>
    </row>
    <row r="11187" spans="11:11">
      <c r="K11187" t="s">
        <v>12077</v>
      </c>
    </row>
    <row r="11188" spans="11:11">
      <c r="K11188" t="s">
        <v>12078</v>
      </c>
    </row>
    <row r="11189" spans="11:11">
      <c r="K11189" t="s">
        <v>12079</v>
      </c>
    </row>
    <row r="11190" spans="11:11">
      <c r="K11190" t="s">
        <v>12080</v>
      </c>
    </row>
    <row r="11191" spans="11:11">
      <c r="K11191" t="s">
        <v>12081</v>
      </c>
    </row>
    <row r="11192" spans="11:11">
      <c r="K11192" t="s">
        <v>12082</v>
      </c>
    </row>
    <row r="11193" spans="11:11">
      <c r="K11193" t="s">
        <v>12083</v>
      </c>
    </row>
    <row r="11194" spans="11:11">
      <c r="K11194" t="s">
        <v>12084</v>
      </c>
    </row>
    <row r="11195" spans="11:11">
      <c r="K11195" t="s">
        <v>12085</v>
      </c>
    </row>
    <row r="11196" spans="11:11">
      <c r="K11196" t="s">
        <v>12086</v>
      </c>
    </row>
    <row r="11197" spans="11:11">
      <c r="K11197" t="s">
        <v>12087</v>
      </c>
    </row>
    <row r="11198" spans="11:11">
      <c r="K11198" t="s">
        <v>12088</v>
      </c>
    </row>
    <row r="11199" spans="11:11">
      <c r="K11199" t="s">
        <v>12089</v>
      </c>
    </row>
    <row r="11200" spans="11:11">
      <c r="K11200" t="s">
        <v>12090</v>
      </c>
    </row>
    <row r="11201" spans="11:11">
      <c r="K11201" t="s">
        <v>12091</v>
      </c>
    </row>
    <row r="11202" spans="11:11">
      <c r="K11202" t="s">
        <v>12092</v>
      </c>
    </row>
    <row r="11203" spans="11:11">
      <c r="K11203" t="s">
        <v>12093</v>
      </c>
    </row>
    <row r="11204" spans="11:11">
      <c r="K11204" t="s">
        <v>12094</v>
      </c>
    </row>
    <row r="11205" spans="11:11">
      <c r="K11205" t="s">
        <v>12095</v>
      </c>
    </row>
    <row r="11206" spans="11:11">
      <c r="K11206" t="s">
        <v>12096</v>
      </c>
    </row>
    <row r="11207" spans="11:11">
      <c r="K11207" t="s">
        <v>12097</v>
      </c>
    </row>
    <row r="11208" spans="11:11">
      <c r="K11208" t="s">
        <v>12098</v>
      </c>
    </row>
    <row r="11209" spans="11:11">
      <c r="K11209" t="s">
        <v>12099</v>
      </c>
    </row>
    <row r="11210" spans="11:11">
      <c r="K11210" t="s">
        <v>12100</v>
      </c>
    </row>
    <row r="11211" spans="11:11">
      <c r="K11211" t="s">
        <v>12101</v>
      </c>
    </row>
    <row r="11212" spans="11:11">
      <c r="K11212" t="s">
        <v>12102</v>
      </c>
    </row>
    <row r="11213" spans="11:11">
      <c r="K11213" t="s">
        <v>12103</v>
      </c>
    </row>
    <row r="11214" spans="11:11">
      <c r="K11214" t="s">
        <v>12104</v>
      </c>
    </row>
    <row r="11215" spans="11:11">
      <c r="K11215" t="s">
        <v>12105</v>
      </c>
    </row>
    <row r="11216" spans="11:11">
      <c r="K11216" t="s">
        <v>12106</v>
      </c>
    </row>
    <row r="11217" spans="11:11">
      <c r="K11217" t="s">
        <v>12107</v>
      </c>
    </row>
    <row r="11218" spans="11:11">
      <c r="K11218" t="s">
        <v>12108</v>
      </c>
    </row>
    <row r="11219" spans="11:11">
      <c r="K11219" t="s">
        <v>12109</v>
      </c>
    </row>
    <row r="11220" spans="11:11">
      <c r="K11220" t="s">
        <v>12110</v>
      </c>
    </row>
    <row r="11221" spans="11:11">
      <c r="K11221" t="s">
        <v>12111</v>
      </c>
    </row>
    <row r="11222" spans="11:11">
      <c r="K11222" t="s">
        <v>12112</v>
      </c>
    </row>
    <row r="11223" spans="11:11">
      <c r="K11223" t="s">
        <v>12113</v>
      </c>
    </row>
    <row r="11224" spans="11:11">
      <c r="K11224" t="s">
        <v>12114</v>
      </c>
    </row>
    <row r="11225" spans="11:11">
      <c r="K11225" t="s">
        <v>12115</v>
      </c>
    </row>
    <row r="11226" spans="11:11">
      <c r="K11226" t="s">
        <v>12116</v>
      </c>
    </row>
    <row r="11227" spans="11:11">
      <c r="K11227" t="s">
        <v>12117</v>
      </c>
    </row>
    <row r="11228" spans="11:11">
      <c r="K11228" t="s">
        <v>12118</v>
      </c>
    </row>
    <row r="11229" spans="11:11">
      <c r="K11229" t="s">
        <v>12119</v>
      </c>
    </row>
    <row r="11230" spans="11:11">
      <c r="K11230" t="s">
        <v>12120</v>
      </c>
    </row>
    <row r="11231" spans="11:11">
      <c r="K11231" t="s">
        <v>12121</v>
      </c>
    </row>
    <row r="11232" spans="11:11">
      <c r="K11232" t="s">
        <v>12122</v>
      </c>
    </row>
    <row r="11233" spans="11:11">
      <c r="K11233" t="s">
        <v>12123</v>
      </c>
    </row>
    <row r="11234" spans="11:11">
      <c r="K11234" t="s">
        <v>12124</v>
      </c>
    </row>
    <row r="11235" spans="11:11">
      <c r="K11235" t="s">
        <v>12125</v>
      </c>
    </row>
    <row r="11236" spans="11:11">
      <c r="K11236" t="s">
        <v>12126</v>
      </c>
    </row>
    <row r="11237" spans="11:11">
      <c r="K11237" t="s">
        <v>12127</v>
      </c>
    </row>
    <row r="11238" spans="11:11">
      <c r="K11238" t="s">
        <v>12128</v>
      </c>
    </row>
    <row r="11239" spans="11:11">
      <c r="K11239" t="s">
        <v>12129</v>
      </c>
    </row>
    <row r="11240" spans="11:11">
      <c r="K11240" t="s">
        <v>12130</v>
      </c>
    </row>
    <row r="11241" spans="11:11">
      <c r="K11241" t="s">
        <v>12131</v>
      </c>
    </row>
    <row r="11242" spans="11:11">
      <c r="K11242" t="s">
        <v>12132</v>
      </c>
    </row>
    <row r="11243" spans="11:11">
      <c r="K11243" t="s">
        <v>12133</v>
      </c>
    </row>
    <row r="11244" spans="11:11">
      <c r="K11244" t="s">
        <v>12134</v>
      </c>
    </row>
    <row r="11245" spans="11:11">
      <c r="K11245" t="s">
        <v>12135</v>
      </c>
    </row>
    <row r="11246" spans="11:11">
      <c r="K11246" t="s">
        <v>12136</v>
      </c>
    </row>
    <row r="11247" spans="11:11">
      <c r="K11247" t="s">
        <v>12137</v>
      </c>
    </row>
    <row r="11248" spans="11:11">
      <c r="K11248" t="s">
        <v>12138</v>
      </c>
    </row>
    <row r="11249" spans="11:11">
      <c r="K11249" t="s">
        <v>12139</v>
      </c>
    </row>
    <row r="11250" spans="11:11">
      <c r="K11250" t="s">
        <v>12140</v>
      </c>
    </row>
    <row r="11251" spans="11:11">
      <c r="K11251" t="s">
        <v>12141</v>
      </c>
    </row>
    <row r="11252" spans="11:11">
      <c r="K11252" t="s">
        <v>12142</v>
      </c>
    </row>
    <row r="11253" spans="11:11">
      <c r="K11253" t="s">
        <v>12143</v>
      </c>
    </row>
    <row r="11254" spans="11:11">
      <c r="K11254" t="s">
        <v>12144</v>
      </c>
    </row>
    <row r="11255" spans="11:11">
      <c r="K11255" t="s">
        <v>12145</v>
      </c>
    </row>
    <row r="11256" spans="11:11">
      <c r="K11256" t="s">
        <v>12146</v>
      </c>
    </row>
    <row r="11257" spans="11:11">
      <c r="K11257" t="s">
        <v>12147</v>
      </c>
    </row>
    <row r="11258" spans="11:11">
      <c r="K11258" t="s">
        <v>12148</v>
      </c>
    </row>
    <row r="11259" spans="11:11">
      <c r="K11259" t="s">
        <v>12149</v>
      </c>
    </row>
    <row r="11260" spans="11:11">
      <c r="K11260" t="s">
        <v>12150</v>
      </c>
    </row>
    <row r="11261" spans="11:11">
      <c r="K11261" t="s">
        <v>12151</v>
      </c>
    </row>
    <row r="11262" spans="11:11">
      <c r="K11262" t="s">
        <v>12152</v>
      </c>
    </row>
    <row r="11263" spans="11:11">
      <c r="K11263" t="s">
        <v>12153</v>
      </c>
    </row>
    <row r="11264" spans="11:11">
      <c r="K11264" t="s">
        <v>12154</v>
      </c>
    </row>
    <row r="11265" spans="11:11">
      <c r="K11265" t="s">
        <v>12155</v>
      </c>
    </row>
    <row r="11266" spans="11:11">
      <c r="K11266" t="s">
        <v>12156</v>
      </c>
    </row>
    <row r="11267" spans="11:11">
      <c r="K11267" t="s">
        <v>12157</v>
      </c>
    </row>
    <row r="11268" spans="11:11">
      <c r="K11268" t="s">
        <v>12158</v>
      </c>
    </row>
    <row r="11269" spans="11:11">
      <c r="K11269" t="s">
        <v>12159</v>
      </c>
    </row>
    <row r="11270" spans="11:11">
      <c r="K11270" t="s">
        <v>12160</v>
      </c>
    </row>
    <row r="11271" spans="11:11">
      <c r="K11271" t="s">
        <v>12161</v>
      </c>
    </row>
    <row r="11272" spans="11:11">
      <c r="K11272" t="s">
        <v>12162</v>
      </c>
    </row>
    <row r="11273" spans="11:11">
      <c r="K11273" t="s">
        <v>12163</v>
      </c>
    </row>
    <row r="11274" spans="11:11">
      <c r="K11274" t="s">
        <v>12164</v>
      </c>
    </row>
    <row r="11275" spans="11:11">
      <c r="K11275" t="s">
        <v>12165</v>
      </c>
    </row>
    <row r="11276" spans="11:11">
      <c r="K11276" t="s">
        <v>12166</v>
      </c>
    </row>
    <row r="11277" spans="11:11">
      <c r="K11277" t="s">
        <v>12167</v>
      </c>
    </row>
    <row r="11278" spans="11:11">
      <c r="K11278" t="s">
        <v>12168</v>
      </c>
    </row>
    <row r="11279" spans="11:11">
      <c r="K11279" t="s">
        <v>12169</v>
      </c>
    </row>
    <row r="11280" spans="11:11">
      <c r="K11280" t="s">
        <v>12170</v>
      </c>
    </row>
    <row r="11281" spans="11:11">
      <c r="K11281" t="s">
        <v>12171</v>
      </c>
    </row>
    <row r="11282" spans="11:11">
      <c r="K11282" t="s">
        <v>12172</v>
      </c>
    </row>
    <row r="11283" spans="11:11">
      <c r="K11283" t="s">
        <v>12173</v>
      </c>
    </row>
    <row r="11284" spans="11:11">
      <c r="K11284" t="s">
        <v>12174</v>
      </c>
    </row>
    <row r="11285" spans="11:11">
      <c r="K11285" t="s">
        <v>12175</v>
      </c>
    </row>
    <row r="11286" spans="11:11">
      <c r="K11286" t="s">
        <v>12176</v>
      </c>
    </row>
    <row r="11287" spans="11:11">
      <c r="K11287" t="s">
        <v>12177</v>
      </c>
    </row>
    <row r="11288" spans="11:11">
      <c r="K11288" t="s">
        <v>12178</v>
      </c>
    </row>
    <row r="11289" spans="11:11">
      <c r="K11289" t="s">
        <v>12179</v>
      </c>
    </row>
    <row r="11290" spans="11:11">
      <c r="K11290" t="s">
        <v>12180</v>
      </c>
    </row>
    <row r="11291" spans="11:11">
      <c r="K11291" t="s">
        <v>12181</v>
      </c>
    </row>
    <row r="11292" spans="11:11">
      <c r="K11292" t="s">
        <v>12182</v>
      </c>
    </row>
    <row r="11293" spans="11:11">
      <c r="K11293" t="s">
        <v>12183</v>
      </c>
    </row>
    <row r="11294" spans="11:11">
      <c r="K11294" t="s">
        <v>12184</v>
      </c>
    </row>
    <row r="11295" spans="11:11">
      <c r="K11295" t="s">
        <v>12185</v>
      </c>
    </row>
    <row r="11296" spans="11:11">
      <c r="K11296" t="s">
        <v>12186</v>
      </c>
    </row>
    <row r="11297" spans="11:11">
      <c r="K11297" t="s">
        <v>12187</v>
      </c>
    </row>
    <row r="11298" spans="11:11">
      <c r="K11298" t="s">
        <v>12188</v>
      </c>
    </row>
    <row r="11299" spans="11:11">
      <c r="K11299" t="s">
        <v>12189</v>
      </c>
    </row>
    <row r="11300" spans="11:11">
      <c r="K11300" t="s">
        <v>12190</v>
      </c>
    </row>
    <row r="11301" spans="11:11">
      <c r="K11301" t="s">
        <v>12191</v>
      </c>
    </row>
    <row r="11302" spans="11:11">
      <c r="K11302" t="s">
        <v>12192</v>
      </c>
    </row>
    <row r="11303" spans="11:11">
      <c r="K11303" t="s">
        <v>12193</v>
      </c>
    </row>
    <row r="11304" spans="11:11">
      <c r="K11304" t="s">
        <v>12194</v>
      </c>
    </row>
    <row r="11305" spans="11:11">
      <c r="K11305" t="s">
        <v>12195</v>
      </c>
    </row>
    <row r="11306" spans="11:11">
      <c r="K11306" t="s">
        <v>12196</v>
      </c>
    </row>
    <row r="11307" spans="11:11">
      <c r="K11307" t="s">
        <v>12197</v>
      </c>
    </row>
    <row r="11308" spans="11:11">
      <c r="K11308" t="s">
        <v>12198</v>
      </c>
    </row>
    <row r="11309" spans="11:11">
      <c r="K11309" t="s">
        <v>12199</v>
      </c>
    </row>
    <row r="11310" spans="11:11">
      <c r="K11310" t="s">
        <v>12200</v>
      </c>
    </row>
    <row r="11311" spans="11:11">
      <c r="K11311" t="s">
        <v>12201</v>
      </c>
    </row>
    <row r="11312" spans="11:11">
      <c r="K11312" t="s">
        <v>12202</v>
      </c>
    </row>
    <row r="11313" spans="11:11">
      <c r="K11313" t="s">
        <v>17349</v>
      </c>
    </row>
    <row r="11314" spans="11:11">
      <c r="K11314" t="s">
        <v>17350</v>
      </c>
    </row>
    <row r="11315" spans="11:11">
      <c r="K11315" t="s">
        <v>12203</v>
      </c>
    </row>
    <row r="11316" spans="11:11">
      <c r="K11316" t="s">
        <v>12204</v>
      </c>
    </row>
    <row r="11317" spans="11:11">
      <c r="K11317" t="s">
        <v>12205</v>
      </c>
    </row>
    <row r="11318" spans="11:11">
      <c r="K11318" t="s">
        <v>12206</v>
      </c>
    </row>
    <row r="11319" spans="11:11">
      <c r="K11319" t="s">
        <v>12207</v>
      </c>
    </row>
    <row r="11320" spans="11:11">
      <c r="K11320" t="s">
        <v>12208</v>
      </c>
    </row>
    <row r="11321" spans="11:11">
      <c r="K11321" t="s">
        <v>12209</v>
      </c>
    </row>
    <row r="11322" spans="11:11">
      <c r="K11322" t="s">
        <v>12210</v>
      </c>
    </row>
    <row r="11323" spans="11:11">
      <c r="K11323" t="s">
        <v>12211</v>
      </c>
    </row>
    <row r="11324" spans="11:11">
      <c r="K11324" t="s">
        <v>12212</v>
      </c>
    </row>
    <row r="11325" spans="11:11">
      <c r="K11325" t="s">
        <v>12213</v>
      </c>
    </row>
    <row r="11326" spans="11:11">
      <c r="K11326" t="s">
        <v>12214</v>
      </c>
    </row>
    <row r="11327" spans="11:11">
      <c r="K11327" t="s">
        <v>12215</v>
      </c>
    </row>
    <row r="11328" spans="11:11">
      <c r="K11328" t="s">
        <v>12216</v>
      </c>
    </row>
    <row r="11329" spans="11:11">
      <c r="K11329" t="s">
        <v>12217</v>
      </c>
    </row>
    <row r="11330" spans="11:11">
      <c r="K11330" t="s">
        <v>12218</v>
      </c>
    </row>
    <row r="11331" spans="11:11">
      <c r="K11331" t="s">
        <v>12219</v>
      </c>
    </row>
    <row r="11332" spans="11:11">
      <c r="K11332" t="s">
        <v>12220</v>
      </c>
    </row>
    <row r="11333" spans="11:11">
      <c r="K11333" t="s">
        <v>12221</v>
      </c>
    </row>
    <row r="11334" spans="11:11">
      <c r="K11334" t="s">
        <v>12222</v>
      </c>
    </row>
    <row r="11335" spans="11:11">
      <c r="K11335" t="s">
        <v>12223</v>
      </c>
    </row>
    <row r="11336" spans="11:11">
      <c r="K11336" t="s">
        <v>12224</v>
      </c>
    </row>
    <row r="11337" spans="11:11">
      <c r="K11337" t="s">
        <v>12225</v>
      </c>
    </row>
    <row r="11338" spans="11:11">
      <c r="K11338" t="s">
        <v>12226</v>
      </c>
    </row>
    <row r="11339" spans="11:11">
      <c r="K11339" t="s">
        <v>12227</v>
      </c>
    </row>
    <row r="11340" spans="11:11">
      <c r="K11340" t="s">
        <v>12228</v>
      </c>
    </row>
    <row r="11341" spans="11:11">
      <c r="K11341" t="s">
        <v>12229</v>
      </c>
    </row>
    <row r="11342" spans="11:11">
      <c r="K11342" t="s">
        <v>12230</v>
      </c>
    </row>
    <row r="11343" spans="11:11">
      <c r="K11343" t="s">
        <v>12231</v>
      </c>
    </row>
    <row r="11344" spans="11:11">
      <c r="K11344" t="s">
        <v>12232</v>
      </c>
    </row>
    <row r="11345" spans="11:11">
      <c r="K11345" t="s">
        <v>12233</v>
      </c>
    </row>
    <row r="11346" spans="11:11">
      <c r="K11346" t="s">
        <v>12234</v>
      </c>
    </row>
    <row r="11347" spans="11:11">
      <c r="K11347" t="s">
        <v>12235</v>
      </c>
    </row>
    <row r="11348" spans="11:11">
      <c r="K11348" t="s">
        <v>12236</v>
      </c>
    </row>
    <row r="11349" spans="11:11">
      <c r="K11349" t="s">
        <v>12237</v>
      </c>
    </row>
    <row r="11350" spans="11:11">
      <c r="K11350" t="s">
        <v>12238</v>
      </c>
    </row>
    <row r="11351" spans="11:11">
      <c r="K11351" t="s">
        <v>12239</v>
      </c>
    </row>
    <row r="11352" spans="11:11">
      <c r="K11352" t="s">
        <v>12240</v>
      </c>
    </row>
    <row r="11353" spans="11:11">
      <c r="K11353" t="s">
        <v>12241</v>
      </c>
    </row>
    <row r="11354" spans="11:11">
      <c r="K11354" t="s">
        <v>12242</v>
      </c>
    </row>
    <row r="11355" spans="11:11">
      <c r="K11355" t="s">
        <v>12243</v>
      </c>
    </row>
    <row r="11356" spans="11:11">
      <c r="K11356" t="s">
        <v>12244</v>
      </c>
    </row>
    <row r="11357" spans="11:11">
      <c r="K11357" t="s">
        <v>12245</v>
      </c>
    </row>
    <row r="11358" spans="11:11">
      <c r="K11358" t="s">
        <v>12246</v>
      </c>
    </row>
    <row r="11359" spans="11:11">
      <c r="K11359" t="s">
        <v>17351</v>
      </c>
    </row>
    <row r="11360" spans="11:11">
      <c r="K11360" t="s">
        <v>17352</v>
      </c>
    </row>
    <row r="11361" spans="11:11">
      <c r="K11361" t="s">
        <v>12247</v>
      </c>
    </row>
    <row r="11362" spans="11:11">
      <c r="K11362" t="s">
        <v>12248</v>
      </c>
    </row>
    <row r="11363" spans="11:11">
      <c r="K11363" t="s">
        <v>12249</v>
      </c>
    </row>
    <row r="11364" spans="11:11">
      <c r="K11364" t="s">
        <v>12250</v>
      </c>
    </row>
    <row r="11365" spans="11:11">
      <c r="K11365" t="s">
        <v>12251</v>
      </c>
    </row>
    <row r="11366" spans="11:11">
      <c r="K11366" t="s">
        <v>12252</v>
      </c>
    </row>
    <row r="11367" spans="11:11">
      <c r="K11367" t="s">
        <v>12253</v>
      </c>
    </row>
    <row r="11368" spans="11:11">
      <c r="K11368" t="s">
        <v>12254</v>
      </c>
    </row>
    <row r="11369" spans="11:11">
      <c r="K11369" t="s">
        <v>12255</v>
      </c>
    </row>
    <row r="11370" spans="11:11">
      <c r="K11370" t="s">
        <v>12256</v>
      </c>
    </row>
    <row r="11371" spans="11:11">
      <c r="K11371" t="s">
        <v>12257</v>
      </c>
    </row>
    <row r="11372" spans="11:11">
      <c r="K11372" t="s">
        <v>12258</v>
      </c>
    </row>
    <row r="11373" spans="11:11">
      <c r="K11373" t="s">
        <v>12259</v>
      </c>
    </row>
    <row r="11374" spans="11:11">
      <c r="K11374" t="s">
        <v>12260</v>
      </c>
    </row>
    <row r="11375" spans="11:11">
      <c r="K11375" t="s">
        <v>12261</v>
      </c>
    </row>
    <row r="11376" spans="11:11">
      <c r="K11376" t="s">
        <v>12262</v>
      </c>
    </row>
    <row r="11377" spans="11:11">
      <c r="K11377" t="s">
        <v>12263</v>
      </c>
    </row>
    <row r="11378" spans="11:11">
      <c r="K11378" t="s">
        <v>12264</v>
      </c>
    </row>
    <row r="11379" spans="11:11">
      <c r="K11379" t="s">
        <v>12265</v>
      </c>
    </row>
    <row r="11380" spans="11:11">
      <c r="K11380" t="s">
        <v>12266</v>
      </c>
    </row>
    <row r="11381" spans="11:11">
      <c r="K11381" t="s">
        <v>12267</v>
      </c>
    </row>
    <row r="11382" spans="11:11">
      <c r="K11382" t="s">
        <v>12268</v>
      </c>
    </row>
    <row r="11383" spans="11:11">
      <c r="K11383" t="s">
        <v>12269</v>
      </c>
    </row>
    <row r="11384" spans="11:11">
      <c r="K11384" t="s">
        <v>12270</v>
      </c>
    </row>
    <row r="11385" spans="11:11">
      <c r="K11385" t="s">
        <v>12271</v>
      </c>
    </row>
    <row r="11386" spans="11:11">
      <c r="K11386" t="s">
        <v>12272</v>
      </c>
    </row>
    <row r="11387" spans="11:11">
      <c r="K11387" t="s">
        <v>12273</v>
      </c>
    </row>
    <row r="11388" spans="11:11">
      <c r="K11388" t="s">
        <v>12274</v>
      </c>
    </row>
    <row r="11389" spans="11:11">
      <c r="K11389" t="s">
        <v>12275</v>
      </c>
    </row>
    <row r="11390" spans="11:11">
      <c r="K11390" t="s">
        <v>12276</v>
      </c>
    </row>
    <row r="11391" spans="11:11">
      <c r="K11391" t="s">
        <v>12277</v>
      </c>
    </row>
    <row r="11392" spans="11:11">
      <c r="K11392" t="s">
        <v>12278</v>
      </c>
    </row>
    <row r="11393" spans="11:11">
      <c r="K11393" t="s">
        <v>12279</v>
      </c>
    </row>
    <row r="11394" spans="11:11">
      <c r="K11394" t="s">
        <v>12280</v>
      </c>
    </row>
    <row r="11395" spans="11:11">
      <c r="K11395" t="s">
        <v>12281</v>
      </c>
    </row>
    <row r="11396" spans="11:11">
      <c r="K11396" t="s">
        <v>12282</v>
      </c>
    </row>
    <row r="11397" spans="11:11">
      <c r="K11397" t="s">
        <v>12283</v>
      </c>
    </row>
    <row r="11398" spans="11:11">
      <c r="K11398" t="s">
        <v>12284</v>
      </c>
    </row>
    <row r="11399" spans="11:11">
      <c r="K11399" t="s">
        <v>12285</v>
      </c>
    </row>
    <row r="11400" spans="11:11">
      <c r="K11400" t="s">
        <v>12286</v>
      </c>
    </row>
    <row r="11401" spans="11:11">
      <c r="K11401" t="s">
        <v>17353</v>
      </c>
    </row>
    <row r="11402" spans="11:11">
      <c r="K11402" t="s">
        <v>17354</v>
      </c>
    </row>
    <row r="11403" spans="11:11">
      <c r="K11403" t="s">
        <v>12287</v>
      </c>
    </row>
    <row r="11404" spans="11:11">
      <c r="K11404" t="s">
        <v>12288</v>
      </c>
    </row>
    <row r="11405" spans="11:11">
      <c r="K11405" t="s">
        <v>12289</v>
      </c>
    </row>
    <row r="11406" spans="11:11">
      <c r="K11406" t="s">
        <v>12290</v>
      </c>
    </row>
    <row r="11407" spans="11:11">
      <c r="K11407" t="s">
        <v>12291</v>
      </c>
    </row>
    <row r="11408" spans="11:11">
      <c r="K11408" t="s">
        <v>12292</v>
      </c>
    </row>
    <row r="11409" spans="11:11">
      <c r="K11409" t="s">
        <v>12293</v>
      </c>
    </row>
    <row r="11410" spans="11:11">
      <c r="K11410" t="s">
        <v>12294</v>
      </c>
    </row>
    <row r="11411" spans="11:11">
      <c r="K11411" t="s">
        <v>12295</v>
      </c>
    </row>
    <row r="11412" spans="11:11">
      <c r="K11412" t="s">
        <v>12296</v>
      </c>
    </row>
    <row r="11413" spans="11:11">
      <c r="K11413" t="s">
        <v>12297</v>
      </c>
    </row>
    <row r="11414" spans="11:11">
      <c r="K11414" t="s">
        <v>12298</v>
      </c>
    </row>
    <row r="11415" spans="11:11">
      <c r="K11415" t="s">
        <v>12299</v>
      </c>
    </row>
    <row r="11416" spans="11:11">
      <c r="K11416" t="s">
        <v>12300</v>
      </c>
    </row>
    <row r="11417" spans="11:11">
      <c r="K11417" t="s">
        <v>12301</v>
      </c>
    </row>
    <row r="11418" spans="11:11">
      <c r="K11418" t="s">
        <v>12302</v>
      </c>
    </row>
    <row r="11419" spans="11:11">
      <c r="K11419" t="s">
        <v>12303</v>
      </c>
    </row>
    <row r="11420" spans="11:11">
      <c r="K11420" t="s">
        <v>12304</v>
      </c>
    </row>
    <row r="11421" spans="11:11">
      <c r="K11421" t="s">
        <v>12305</v>
      </c>
    </row>
    <row r="11422" spans="11:11">
      <c r="K11422" t="s">
        <v>12306</v>
      </c>
    </row>
    <row r="11423" spans="11:11">
      <c r="K11423" t="s">
        <v>12307</v>
      </c>
    </row>
    <row r="11424" spans="11:11">
      <c r="K11424" t="s">
        <v>12308</v>
      </c>
    </row>
    <row r="11425" spans="11:11">
      <c r="K11425" t="s">
        <v>12309</v>
      </c>
    </row>
    <row r="11426" spans="11:11">
      <c r="K11426" t="s">
        <v>12310</v>
      </c>
    </row>
    <row r="11427" spans="11:11">
      <c r="K11427" t="s">
        <v>12311</v>
      </c>
    </row>
    <row r="11428" spans="11:11">
      <c r="K11428" t="s">
        <v>12312</v>
      </c>
    </row>
    <row r="11429" spans="11:11">
      <c r="K11429" t="s">
        <v>12313</v>
      </c>
    </row>
    <row r="11430" spans="11:11">
      <c r="K11430" t="s">
        <v>12314</v>
      </c>
    </row>
    <row r="11431" spans="11:11">
      <c r="K11431" t="s">
        <v>12315</v>
      </c>
    </row>
    <row r="11432" spans="11:11">
      <c r="K11432" t="s">
        <v>12316</v>
      </c>
    </row>
    <row r="11433" spans="11:11">
      <c r="K11433" t="s">
        <v>12317</v>
      </c>
    </row>
    <row r="11434" spans="11:11">
      <c r="K11434" t="s">
        <v>12318</v>
      </c>
    </row>
    <row r="11435" spans="11:11">
      <c r="K11435" t="s">
        <v>12319</v>
      </c>
    </row>
    <row r="11436" spans="11:11">
      <c r="K11436" t="s">
        <v>12320</v>
      </c>
    </row>
    <row r="11437" spans="11:11">
      <c r="K11437" t="s">
        <v>12321</v>
      </c>
    </row>
    <row r="11438" spans="11:11">
      <c r="K11438" t="s">
        <v>12322</v>
      </c>
    </row>
    <row r="11439" spans="11:11">
      <c r="K11439" t="s">
        <v>12323</v>
      </c>
    </row>
    <row r="11440" spans="11:11">
      <c r="K11440" t="s">
        <v>12324</v>
      </c>
    </row>
    <row r="11441" spans="11:11">
      <c r="K11441" t="s">
        <v>12325</v>
      </c>
    </row>
    <row r="11442" spans="11:11">
      <c r="K11442" t="s">
        <v>12326</v>
      </c>
    </row>
    <row r="11443" spans="11:11">
      <c r="K11443" t="s">
        <v>12327</v>
      </c>
    </row>
    <row r="11444" spans="11:11">
      <c r="K11444" t="s">
        <v>12328</v>
      </c>
    </row>
    <row r="11445" spans="11:11">
      <c r="K11445" t="s">
        <v>12329</v>
      </c>
    </row>
    <row r="11446" spans="11:11">
      <c r="K11446" t="s">
        <v>12330</v>
      </c>
    </row>
    <row r="11447" spans="11:11">
      <c r="K11447" t="s">
        <v>12331</v>
      </c>
    </row>
    <row r="11448" spans="11:11">
      <c r="K11448" t="s">
        <v>12332</v>
      </c>
    </row>
    <row r="11449" spans="11:11">
      <c r="K11449" t="s">
        <v>12333</v>
      </c>
    </row>
    <row r="11450" spans="11:11">
      <c r="K11450" t="s">
        <v>12334</v>
      </c>
    </row>
    <row r="11451" spans="11:11">
      <c r="K11451" t="s">
        <v>12335</v>
      </c>
    </row>
    <row r="11452" spans="11:11">
      <c r="K11452" t="s">
        <v>12336</v>
      </c>
    </row>
    <row r="11453" spans="11:11">
      <c r="K11453" t="s">
        <v>12337</v>
      </c>
    </row>
    <row r="11454" spans="11:11">
      <c r="K11454" t="s">
        <v>12338</v>
      </c>
    </row>
    <row r="11455" spans="11:11">
      <c r="K11455" t="s">
        <v>12339</v>
      </c>
    </row>
    <row r="11456" spans="11:11">
      <c r="K11456" t="s">
        <v>12340</v>
      </c>
    </row>
    <row r="11457" spans="11:11">
      <c r="K11457" t="s">
        <v>12341</v>
      </c>
    </row>
    <row r="11458" spans="11:11">
      <c r="K11458" t="s">
        <v>12342</v>
      </c>
    </row>
    <row r="11459" spans="11:11">
      <c r="K11459" t="s">
        <v>12343</v>
      </c>
    </row>
    <row r="11460" spans="11:11">
      <c r="K11460" t="s">
        <v>12344</v>
      </c>
    </row>
    <row r="11461" spans="11:11">
      <c r="K11461" t="s">
        <v>12345</v>
      </c>
    </row>
    <row r="11462" spans="11:11">
      <c r="K11462" t="s">
        <v>12346</v>
      </c>
    </row>
    <row r="11463" spans="11:11">
      <c r="K11463" t="s">
        <v>12347</v>
      </c>
    </row>
    <row r="11464" spans="11:11">
      <c r="K11464" t="s">
        <v>12348</v>
      </c>
    </row>
    <row r="11465" spans="11:11">
      <c r="K11465" t="s">
        <v>12349</v>
      </c>
    </row>
    <row r="11466" spans="11:11">
      <c r="K11466" t="s">
        <v>12350</v>
      </c>
    </row>
    <row r="11467" spans="11:11">
      <c r="K11467" t="s">
        <v>12351</v>
      </c>
    </row>
    <row r="11468" spans="11:11">
      <c r="K11468" t="s">
        <v>12352</v>
      </c>
    </row>
    <row r="11469" spans="11:11">
      <c r="K11469" t="s">
        <v>12353</v>
      </c>
    </row>
    <row r="11470" spans="11:11">
      <c r="K11470" t="s">
        <v>12354</v>
      </c>
    </row>
    <row r="11471" spans="11:11">
      <c r="K11471" t="s">
        <v>12355</v>
      </c>
    </row>
    <row r="11472" spans="11:11">
      <c r="K11472" t="s">
        <v>12356</v>
      </c>
    </row>
    <row r="11473" spans="11:11">
      <c r="K11473" t="s">
        <v>12357</v>
      </c>
    </row>
    <row r="11474" spans="11:11">
      <c r="K11474" t="s">
        <v>12358</v>
      </c>
    </row>
    <row r="11475" spans="11:11">
      <c r="K11475" t="s">
        <v>12359</v>
      </c>
    </row>
    <row r="11476" spans="11:11">
      <c r="K11476" t="s">
        <v>12360</v>
      </c>
    </row>
    <row r="11477" spans="11:11">
      <c r="K11477" t="s">
        <v>12361</v>
      </c>
    </row>
    <row r="11478" spans="11:11">
      <c r="K11478" t="s">
        <v>12362</v>
      </c>
    </row>
    <row r="11479" spans="11:11">
      <c r="K11479" t="s">
        <v>12363</v>
      </c>
    </row>
    <row r="11480" spans="11:11">
      <c r="K11480" t="s">
        <v>12364</v>
      </c>
    </row>
    <row r="11481" spans="11:11">
      <c r="K11481" t="s">
        <v>12365</v>
      </c>
    </row>
    <row r="11482" spans="11:11">
      <c r="K11482" t="s">
        <v>12366</v>
      </c>
    </row>
    <row r="11483" spans="11:11">
      <c r="K11483" t="s">
        <v>12367</v>
      </c>
    </row>
    <row r="11484" spans="11:11">
      <c r="K11484" t="s">
        <v>12368</v>
      </c>
    </row>
    <row r="11485" spans="11:11">
      <c r="K11485" t="s">
        <v>12369</v>
      </c>
    </row>
    <row r="11486" spans="11:11">
      <c r="K11486" t="s">
        <v>12370</v>
      </c>
    </row>
    <row r="11487" spans="11:11">
      <c r="K11487" t="s">
        <v>12371</v>
      </c>
    </row>
    <row r="11488" spans="11:11">
      <c r="K11488" t="s">
        <v>12372</v>
      </c>
    </row>
    <row r="11489" spans="11:11">
      <c r="K11489" t="s">
        <v>12373</v>
      </c>
    </row>
    <row r="11490" spans="11:11">
      <c r="K11490" t="s">
        <v>12374</v>
      </c>
    </row>
    <row r="11491" spans="11:11">
      <c r="K11491" t="s">
        <v>12375</v>
      </c>
    </row>
    <row r="11492" spans="11:11">
      <c r="K11492" t="s">
        <v>12376</v>
      </c>
    </row>
    <row r="11493" spans="11:11">
      <c r="K11493" t="s">
        <v>12377</v>
      </c>
    </row>
    <row r="11494" spans="11:11">
      <c r="K11494" t="s">
        <v>12378</v>
      </c>
    </row>
    <row r="11495" spans="11:11">
      <c r="K11495" t="s">
        <v>12379</v>
      </c>
    </row>
    <row r="11496" spans="11:11">
      <c r="K11496" t="s">
        <v>12380</v>
      </c>
    </row>
    <row r="11497" spans="11:11">
      <c r="K11497" t="s">
        <v>12381</v>
      </c>
    </row>
    <row r="11498" spans="11:11">
      <c r="K11498" t="s">
        <v>12382</v>
      </c>
    </row>
    <row r="11499" spans="11:11">
      <c r="K11499" t="s">
        <v>12383</v>
      </c>
    </row>
    <row r="11500" spans="11:11">
      <c r="K11500" t="s">
        <v>12384</v>
      </c>
    </row>
    <row r="11501" spans="11:11">
      <c r="K11501" t="s">
        <v>12385</v>
      </c>
    </row>
    <row r="11502" spans="11:11">
      <c r="K11502" t="s">
        <v>12386</v>
      </c>
    </row>
    <row r="11503" spans="11:11">
      <c r="K11503" t="s">
        <v>12387</v>
      </c>
    </row>
    <row r="11504" spans="11:11">
      <c r="K11504" t="s">
        <v>12388</v>
      </c>
    </row>
    <row r="11505" spans="11:11">
      <c r="K11505" t="s">
        <v>12389</v>
      </c>
    </row>
    <row r="11506" spans="11:11">
      <c r="K11506" t="s">
        <v>12390</v>
      </c>
    </row>
    <row r="11507" spans="11:11">
      <c r="K11507" t="s">
        <v>12391</v>
      </c>
    </row>
    <row r="11508" spans="11:11">
      <c r="K11508" t="s">
        <v>12392</v>
      </c>
    </row>
    <row r="11509" spans="11:11">
      <c r="K11509" t="s">
        <v>12393</v>
      </c>
    </row>
    <row r="11510" spans="11:11">
      <c r="K11510" t="s">
        <v>12394</v>
      </c>
    </row>
    <row r="11511" spans="11:11">
      <c r="K11511" t="s">
        <v>12395</v>
      </c>
    </row>
    <row r="11512" spans="11:11">
      <c r="K11512" t="s">
        <v>12396</v>
      </c>
    </row>
    <row r="11513" spans="11:11">
      <c r="K11513" t="s">
        <v>12397</v>
      </c>
    </row>
    <row r="11514" spans="11:11">
      <c r="K11514" t="s">
        <v>12398</v>
      </c>
    </row>
    <row r="11515" spans="11:11">
      <c r="K11515" t="s">
        <v>12399</v>
      </c>
    </row>
    <row r="11516" spans="11:11">
      <c r="K11516" t="s">
        <v>12400</v>
      </c>
    </row>
    <row r="11517" spans="11:11">
      <c r="K11517" t="s">
        <v>12401</v>
      </c>
    </row>
    <row r="11518" spans="11:11">
      <c r="K11518" t="s">
        <v>12402</v>
      </c>
    </row>
    <row r="11519" spans="11:11">
      <c r="K11519" t="s">
        <v>12403</v>
      </c>
    </row>
    <row r="11520" spans="11:11">
      <c r="K11520" t="s">
        <v>12404</v>
      </c>
    </row>
    <row r="11521" spans="11:11">
      <c r="K11521" t="s">
        <v>12405</v>
      </c>
    </row>
    <row r="11522" spans="11:11">
      <c r="K11522" t="s">
        <v>12406</v>
      </c>
    </row>
    <row r="11523" spans="11:11">
      <c r="K11523" t="s">
        <v>12407</v>
      </c>
    </row>
    <row r="11524" spans="11:11">
      <c r="K11524" t="s">
        <v>12408</v>
      </c>
    </row>
    <row r="11525" spans="11:11">
      <c r="K11525" t="s">
        <v>12409</v>
      </c>
    </row>
    <row r="11526" spans="11:11">
      <c r="K11526" t="s">
        <v>12410</v>
      </c>
    </row>
    <row r="11527" spans="11:11">
      <c r="K11527" t="s">
        <v>12411</v>
      </c>
    </row>
    <row r="11528" spans="11:11">
      <c r="K11528" t="s">
        <v>12412</v>
      </c>
    </row>
    <row r="11529" spans="11:11">
      <c r="K11529" t="s">
        <v>12413</v>
      </c>
    </row>
    <row r="11530" spans="11:11">
      <c r="K11530" t="s">
        <v>12414</v>
      </c>
    </row>
    <row r="11531" spans="11:11">
      <c r="K11531" t="s">
        <v>12415</v>
      </c>
    </row>
    <row r="11532" spans="11:11">
      <c r="K11532" t="s">
        <v>12416</v>
      </c>
    </row>
    <row r="11533" spans="11:11">
      <c r="K11533" t="s">
        <v>12417</v>
      </c>
    </row>
    <row r="11534" spans="11:11">
      <c r="K11534" t="s">
        <v>12418</v>
      </c>
    </row>
    <row r="11535" spans="11:11">
      <c r="K11535" t="s">
        <v>12419</v>
      </c>
    </row>
    <row r="11536" spans="11:11">
      <c r="K11536" t="s">
        <v>12420</v>
      </c>
    </row>
    <row r="11537" spans="11:11">
      <c r="K11537" t="s">
        <v>12421</v>
      </c>
    </row>
    <row r="11538" spans="11:11">
      <c r="K11538" t="s">
        <v>12422</v>
      </c>
    </row>
    <row r="11539" spans="11:11">
      <c r="K11539" t="s">
        <v>12423</v>
      </c>
    </row>
    <row r="11540" spans="11:11">
      <c r="K11540" t="s">
        <v>12424</v>
      </c>
    </row>
    <row r="11541" spans="11:11">
      <c r="K11541" t="s">
        <v>12425</v>
      </c>
    </row>
    <row r="11542" spans="11:11">
      <c r="K11542" t="s">
        <v>12426</v>
      </c>
    </row>
    <row r="11543" spans="11:11">
      <c r="K11543" t="s">
        <v>12427</v>
      </c>
    </row>
    <row r="11544" spans="11:11">
      <c r="K11544" t="s">
        <v>12428</v>
      </c>
    </row>
    <row r="11545" spans="11:11">
      <c r="K11545" t="s">
        <v>12429</v>
      </c>
    </row>
    <row r="11546" spans="11:11">
      <c r="K11546" t="s">
        <v>12430</v>
      </c>
    </row>
    <row r="11547" spans="11:11">
      <c r="K11547" t="s">
        <v>12431</v>
      </c>
    </row>
    <row r="11548" spans="11:11">
      <c r="K11548" t="s">
        <v>12432</v>
      </c>
    </row>
    <row r="11549" spans="11:11">
      <c r="K11549" t="s">
        <v>12433</v>
      </c>
    </row>
    <row r="11550" spans="11:11">
      <c r="K11550" t="s">
        <v>12434</v>
      </c>
    </row>
    <row r="11551" spans="11:11">
      <c r="K11551" t="s">
        <v>12435</v>
      </c>
    </row>
    <row r="11552" spans="11:11">
      <c r="K11552" t="s">
        <v>12436</v>
      </c>
    </row>
    <row r="11553" spans="11:11">
      <c r="K11553" t="s">
        <v>12437</v>
      </c>
    </row>
    <row r="11554" spans="11:11">
      <c r="K11554" t="s">
        <v>12438</v>
      </c>
    </row>
    <row r="11555" spans="11:11">
      <c r="K11555" t="s">
        <v>12439</v>
      </c>
    </row>
    <row r="11556" spans="11:11">
      <c r="K11556" t="s">
        <v>12440</v>
      </c>
    </row>
    <row r="11557" spans="11:11">
      <c r="K11557" t="s">
        <v>12441</v>
      </c>
    </row>
    <row r="11558" spans="11:11">
      <c r="K11558" t="s">
        <v>12442</v>
      </c>
    </row>
    <row r="11559" spans="11:11">
      <c r="K11559" t="s">
        <v>12443</v>
      </c>
    </row>
    <row r="11560" spans="11:11">
      <c r="K11560" t="s">
        <v>12444</v>
      </c>
    </row>
    <row r="11561" spans="11:11">
      <c r="K11561" t="s">
        <v>12445</v>
      </c>
    </row>
    <row r="11562" spans="11:11">
      <c r="K11562" t="s">
        <v>12446</v>
      </c>
    </row>
    <row r="11563" spans="11:11">
      <c r="K11563" t="s">
        <v>12447</v>
      </c>
    </row>
    <row r="11564" spans="11:11">
      <c r="K11564" t="s">
        <v>12448</v>
      </c>
    </row>
    <row r="11565" spans="11:11">
      <c r="K11565" t="s">
        <v>12449</v>
      </c>
    </row>
    <row r="11566" spans="11:11">
      <c r="K11566" t="s">
        <v>12450</v>
      </c>
    </row>
    <row r="11567" spans="11:11">
      <c r="K11567" t="s">
        <v>12451</v>
      </c>
    </row>
    <row r="11568" spans="11:11">
      <c r="K11568" t="s">
        <v>12452</v>
      </c>
    </row>
    <row r="11569" spans="11:11">
      <c r="K11569" t="s">
        <v>12453</v>
      </c>
    </row>
    <row r="11570" spans="11:11">
      <c r="K11570" t="s">
        <v>12454</v>
      </c>
    </row>
    <row r="11571" spans="11:11">
      <c r="K11571" t="s">
        <v>12455</v>
      </c>
    </row>
    <row r="11572" spans="11:11">
      <c r="K11572" t="s">
        <v>12456</v>
      </c>
    </row>
    <row r="11573" spans="11:11">
      <c r="K11573" t="s">
        <v>12457</v>
      </c>
    </row>
    <row r="11574" spans="11:11">
      <c r="K11574" t="s">
        <v>12458</v>
      </c>
    </row>
    <row r="11575" spans="11:11">
      <c r="K11575" t="s">
        <v>12459</v>
      </c>
    </row>
    <row r="11576" spans="11:11">
      <c r="K11576" t="s">
        <v>12460</v>
      </c>
    </row>
    <row r="11577" spans="11:11">
      <c r="K11577" t="s">
        <v>12461</v>
      </c>
    </row>
    <row r="11578" spans="11:11">
      <c r="K11578" t="s">
        <v>12462</v>
      </c>
    </row>
    <row r="11579" spans="11:11">
      <c r="K11579" t="s">
        <v>12463</v>
      </c>
    </row>
    <row r="11580" spans="11:11">
      <c r="K11580" t="s">
        <v>12464</v>
      </c>
    </row>
    <row r="11581" spans="11:11">
      <c r="K11581" t="s">
        <v>12465</v>
      </c>
    </row>
    <row r="11582" spans="11:11">
      <c r="K11582" t="s">
        <v>12466</v>
      </c>
    </row>
    <row r="11583" spans="11:11">
      <c r="K11583" t="s">
        <v>12467</v>
      </c>
    </row>
    <row r="11584" spans="11:11">
      <c r="K11584" t="s">
        <v>12468</v>
      </c>
    </row>
    <row r="11585" spans="11:11">
      <c r="K11585" t="s">
        <v>12469</v>
      </c>
    </row>
    <row r="11586" spans="11:11">
      <c r="K11586" t="s">
        <v>12470</v>
      </c>
    </row>
    <row r="11587" spans="11:11">
      <c r="K11587" t="s">
        <v>12471</v>
      </c>
    </row>
    <row r="11588" spans="11:11">
      <c r="K11588" t="s">
        <v>12472</v>
      </c>
    </row>
    <row r="11589" spans="11:11">
      <c r="K11589" t="s">
        <v>12473</v>
      </c>
    </row>
    <row r="11590" spans="11:11">
      <c r="K11590" t="s">
        <v>12474</v>
      </c>
    </row>
    <row r="11591" spans="11:11">
      <c r="K11591" t="s">
        <v>12475</v>
      </c>
    </row>
    <row r="11592" spans="11:11">
      <c r="K11592" t="s">
        <v>12476</v>
      </c>
    </row>
    <row r="11593" spans="11:11">
      <c r="K11593" t="s">
        <v>12477</v>
      </c>
    </row>
    <row r="11594" spans="11:11">
      <c r="K11594" t="s">
        <v>12478</v>
      </c>
    </row>
    <row r="11595" spans="11:11">
      <c r="K11595" t="s">
        <v>12479</v>
      </c>
    </row>
    <row r="11596" spans="11:11">
      <c r="K11596" t="s">
        <v>12480</v>
      </c>
    </row>
    <row r="11597" spans="11:11">
      <c r="K11597" t="s">
        <v>12481</v>
      </c>
    </row>
    <row r="11598" spans="11:11">
      <c r="K11598" t="s">
        <v>12482</v>
      </c>
    </row>
    <row r="11599" spans="11:11">
      <c r="K11599" t="s">
        <v>12483</v>
      </c>
    </row>
    <row r="11600" spans="11:11">
      <c r="K11600" t="s">
        <v>12484</v>
      </c>
    </row>
    <row r="11601" spans="11:11">
      <c r="K11601" t="s">
        <v>12485</v>
      </c>
    </row>
    <row r="11602" spans="11:11">
      <c r="K11602" t="s">
        <v>12486</v>
      </c>
    </row>
    <row r="11603" spans="11:11">
      <c r="K11603" t="s">
        <v>12487</v>
      </c>
    </row>
    <row r="11604" spans="11:11">
      <c r="K11604" t="s">
        <v>12488</v>
      </c>
    </row>
    <row r="11605" spans="11:11">
      <c r="K11605" t="s">
        <v>12489</v>
      </c>
    </row>
    <row r="11606" spans="11:11">
      <c r="K11606" t="s">
        <v>12490</v>
      </c>
    </row>
    <row r="11607" spans="11:11">
      <c r="K11607" t="s">
        <v>12491</v>
      </c>
    </row>
    <row r="11608" spans="11:11">
      <c r="K11608" t="s">
        <v>12492</v>
      </c>
    </row>
    <row r="11609" spans="11:11">
      <c r="K11609" t="s">
        <v>12493</v>
      </c>
    </row>
    <row r="11610" spans="11:11">
      <c r="K11610" t="s">
        <v>12494</v>
      </c>
    </row>
    <row r="11611" spans="11:11">
      <c r="K11611" t="s">
        <v>12495</v>
      </c>
    </row>
    <row r="11612" spans="11:11">
      <c r="K11612" t="s">
        <v>12496</v>
      </c>
    </row>
    <row r="11613" spans="11:11">
      <c r="K11613" t="s">
        <v>12497</v>
      </c>
    </row>
    <row r="11614" spans="11:11">
      <c r="K11614" t="s">
        <v>12498</v>
      </c>
    </row>
    <row r="11615" spans="11:11">
      <c r="K11615" t="s">
        <v>12499</v>
      </c>
    </row>
    <row r="11616" spans="11:11">
      <c r="K11616" t="s">
        <v>12500</v>
      </c>
    </row>
    <row r="11617" spans="11:11">
      <c r="K11617" t="s">
        <v>12501</v>
      </c>
    </row>
    <row r="11618" spans="11:11">
      <c r="K11618" t="s">
        <v>12502</v>
      </c>
    </row>
    <row r="11619" spans="11:11">
      <c r="K11619" t="s">
        <v>12503</v>
      </c>
    </row>
    <row r="11620" spans="11:11">
      <c r="K11620" t="s">
        <v>12504</v>
      </c>
    </row>
    <row r="11621" spans="11:11">
      <c r="K11621" t="s">
        <v>12505</v>
      </c>
    </row>
    <row r="11622" spans="11:11">
      <c r="K11622" t="s">
        <v>12506</v>
      </c>
    </row>
    <row r="11623" spans="11:11">
      <c r="K11623" t="s">
        <v>12507</v>
      </c>
    </row>
    <row r="11624" spans="11:11">
      <c r="K11624" t="s">
        <v>12508</v>
      </c>
    </row>
    <row r="11625" spans="11:11">
      <c r="K11625" t="s">
        <v>12509</v>
      </c>
    </row>
    <row r="11626" spans="11:11">
      <c r="K11626" t="s">
        <v>12510</v>
      </c>
    </row>
    <row r="11627" spans="11:11">
      <c r="K11627" t="s">
        <v>12511</v>
      </c>
    </row>
    <row r="11628" spans="11:11">
      <c r="K11628" t="s">
        <v>12512</v>
      </c>
    </row>
    <row r="11629" spans="11:11">
      <c r="K11629" t="s">
        <v>12513</v>
      </c>
    </row>
    <row r="11630" spans="11:11">
      <c r="K11630" t="s">
        <v>12514</v>
      </c>
    </row>
    <row r="11631" spans="11:11">
      <c r="K11631" t="s">
        <v>12515</v>
      </c>
    </row>
    <row r="11632" spans="11:11">
      <c r="K11632" t="s">
        <v>12516</v>
      </c>
    </row>
    <row r="11633" spans="11:11">
      <c r="K11633" t="s">
        <v>12517</v>
      </c>
    </row>
    <row r="11634" spans="11:11">
      <c r="K11634" t="s">
        <v>12518</v>
      </c>
    </row>
    <row r="11635" spans="11:11">
      <c r="K11635" t="s">
        <v>12519</v>
      </c>
    </row>
    <row r="11636" spans="11:11">
      <c r="K11636" t="s">
        <v>12520</v>
      </c>
    </row>
    <row r="11637" spans="11:11">
      <c r="K11637" t="s">
        <v>12521</v>
      </c>
    </row>
    <row r="11638" spans="11:11">
      <c r="K11638" t="s">
        <v>12522</v>
      </c>
    </row>
    <row r="11639" spans="11:11">
      <c r="K11639" t="s">
        <v>12523</v>
      </c>
    </row>
    <row r="11640" spans="11:11">
      <c r="K11640" t="s">
        <v>12524</v>
      </c>
    </row>
    <row r="11641" spans="11:11">
      <c r="K11641" t="s">
        <v>12525</v>
      </c>
    </row>
    <row r="11642" spans="11:11">
      <c r="K11642" t="s">
        <v>12526</v>
      </c>
    </row>
    <row r="11643" spans="11:11">
      <c r="K11643" t="s">
        <v>12527</v>
      </c>
    </row>
    <row r="11644" spans="11:11">
      <c r="K11644" t="s">
        <v>12528</v>
      </c>
    </row>
    <row r="11645" spans="11:11">
      <c r="K11645" t="s">
        <v>12529</v>
      </c>
    </row>
    <row r="11646" spans="11:11">
      <c r="K11646" t="s">
        <v>12530</v>
      </c>
    </row>
    <row r="11647" spans="11:11">
      <c r="K11647" t="s">
        <v>12531</v>
      </c>
    </row>
    <row r="11648" spans="11:11">
      <c r="K11648" t="s">
        <v>12532</v>
      </c>
    </row>
    <row r="11649" spans="11:11">
      <c r="K11649" t="s">
        <v>12533</v>
      </c>
    </row>
    <row r="11650" spans="11:11">
      <c r="K11650" t="s">
        <v>12534</v>
      </c>
    </row>
    <row r="11651" spans="11:11">
      <c r="K11651" t="s">
        <v>12535</v>
      </c>
    </row>
    <row r="11652" spans="11:11">
      <c r="K11652" t="s">
        <v>12536</v>
      </c>
    </row>
    <row r="11653" spans="11:11">
      <c r="K11653" t="s">
        <v>12537</v>
      </c>
    </row>
    <row r="11654" spans="11:11">
      <c r="K11654" t="s">
        <v>12538</v>
      </c>
    </row>
    <row r="11655" spans="11:11">
      <c r="K11655" t="s">
        <v>12539</v>
      </c>
    </row>
    <row r="11656" spans="11:11">
      <c r="K11656" t="s">
        <v>12540</v>
      </c>
    </row>
    <row r="11657" spans="11:11">
      <c r="K11657" t="s">
        <v>12541</v>
      </c>
    </row>
    <row r="11658" spans="11:11">
      <c r="K11658" t="s">
        <v>12542</v>
      </c>
    </row>
    <row r="11659" spans="11:11">
      <c r="K11659" t="s">
        <v>12543</v>
      </c>
    </row>
    <row r="11660" spans="11:11">
      <c r="K11660" t="s">
        <v>12544</v>
      </c>
    </row>
    <row r="11661" spans="11:11">
      <c r="K11661" t="s">
        <v>12545</v>
      </c>
    </row>
    <row r="11662" spans="11:11">
      <c r="K11662" t="s">
        <v>12546</v>
      </c>
    </row>
    <row r="11663" spans="11:11">
      <c r="K11663" t="s">
        <v>12547</v>
      </c>
    </row>
    <row r="11664" spans="11:11">
      <c r="K11664" t="s">
        <v>12548</v>
      </c>
    </row>
    <row r="11665" spans="11:11">
      <c r="K11665" t="s">
        <v>12549</v>
      </c>
    </row>
    <row r="11666" spans="11:11">
      <c r="K11666" t="s">
        <v>12550</v>
      </c>
    </row>
    <row r="11667" spans="11:11">
      <c r="K11667" t="s">
        <v>12551</v>
      </c>
    </row>
    <row r="11668" spans="11:11">
      <c r="K11668" t="s">
        <v>12552</v>
      </c>
    </row>
    <row r="11669" spans="11:11">
      <c r="K11669" t="s">
        <v>12553</v>
      </c>
    </row>
    <row r="11670" spans="11:11">
      <c r="K11670" t="s">
        <v>12554</v>
      </c>
    </row>
    <row r="11671" spans="11:11">
      <c r="K11671" t="s">
        <v>12555</v>
      </c>
    </row>
    <row r="11672" spans="11:11">
      <c r="K11672" t="s">
        <v>12556</v>
      </c>
    </row>
    <row r="11673" spans="11:11">
      <c r="K11673" t="s">
        <v>12557</v>
      </c>
    </row>
    <row r="11674" spans="11:11">
      <c r="K11674" t="s">
        <v>12558</v>
      </c>
    </row>
    <row r="11675" spans="11:11">
      <c r="K11675" t="s">
        <v>12559</v>
      </c>
    </row>
    <row r="11676" spans="11:11">
      <c r="K11676" t="s">
        <v>12560</v>
      </c>
    </row>
    <row r="11677" spans="11:11">
      <c r="K11677" t="s">
        <v>12561</v>
      </c>
    </row>
    <row r="11678" spans="11:11">
      <c r="K11678" t="s">
        <v>12562</v>
      </c>
    </row>
    <row r="11679" spans="11:11">
      <c r="K11679" t="s">
        <v>12563</v>
      </c>
    </row>
    <row r="11680" spans="11:11">
      <c r="K11680" t="s">
        <v>12564</v>
      </c>
    </row>
    <row r="11681" spans="11:11">
      <c r="K11681" t="s">
        <v>12565</v>
      </c>
    </row>
    <row r="11682" spans="11:11">
      <c r="K11682" t="s">
        <v>12566</v>
      </c>
    </row>
    <row r="11683" spans="11:11">
      <c r="K11683" t="s">
        <v>12567</v>
      </c>
    </row>
    <row r="11684" spans="11:11">
      <c r="K11684" t="s">
        <v>12568</v>
      </c>
    </row>
    <row r="11685" spans="11:11">
      <c r="K11685" t="s">
        <v>12569</v>
      </c>
    </row>
    <row r="11686" spans="11:11">
      <c r="K11686" t="s">
        <v>12570</v>
      </c>
    </row>
    <row r="11687" spans="11:11">
      <c r="K11687" t="s">
        <v>12571</v>
      </c>
    </row>
    <row r="11688" spans="11:11">
      <c r="K11688" t="s">
        <v>12572</v>
      </c>
    </row>
    <row r="11689" spans="11:11">
      <c r="K11689" t="s">
        <v>12573</v>
      </c>
    </row>
    <row r="11690" spans="11:11">
      <c r="K11690" t="s">
        <v>12574</v>
      </c>
    </row>
    <row r="11691" spans="11:11">
      <c r="K11691" t="s">
        <v>12575</v>
      </c>
    </row>
    <row r="11692" spans="11:11">
      <c r="K11692" t="s">
        <v>12576</v>
      </c>
    </row>
    <row r="11693" spans="11:11">
      <c r="K11693" t="s">
        <v>12577</v>
      </c>
    </row>
    <row r="11694" spans="11:11">
      <c r="K11694" t="s">
        <v>12578</v>
      </c>
    </row>
    <row r="11695" spans="11:11">
      <c r="K11695" t="s">
        <v>12579</v>
      </c>
    </row>
    <row r="11696" spans="11:11">
      <c r="K11696" t="s">
        <v>12580</v>
      </c>
    </row>
    <row r="11697" spans="11:11">
      <c r="K11697" t="s">
        <v>12581</v>
      </c>
    </row>
    <row r="11698" spans="11:11">
      <c r="K11698" t="s">
        <v>12582</v>
      </c>
    </row>
    <row r="11699" spans="11:11">
      <c r="K11699" t="s">
        <v>12583</v>
      </c>
    </row>
    <row r="11700" spans="11:11">
      <c r="K11700" t="s">
        <v>12584</v>
      </c>
    </row>
    <row r="11701" spans="11:11">
      <c r="K11701" t="s">
        <v>12585</v>
      </c>
    </row>
    <row r="11702" spans="11:11">
      <c r="K11702" t="s">
        <v>12586</v>
      </c>
    </row>
    <row r="11703" spans="11:11">
      <c r="K11703" t="s">
        <v>17355</v>
      </c>
    </row>
    <row r="11704" spans="11:11">
      <c r="K11704" t="s">
        <v>17356</v>
      </c>
    </row>
    <row r="11705" spans="11:11">
      <c r="K11705" t="s">
        <v>12587</v>
      </c>
    </row>
    <row r="11706" spans="11:11">
      <c r="K11706" t="s">
        <v>12588</v>
      </c>
    </row>
    <row r="11707" spans="11:11">
      <c r="K11707" t="s">
        <v>12589</v>
      </c>
    </row>
    <row r="11708" spans="11:11">
      <c r="K11708" t="s">
        <v>12590</v>
      </c>
    </row>
    <row r="11709" spans="11:11">
      <c r="K11709" t="s">
        <v>12591</v>
      </c>
    </row>
    <row r="11710" spans="11:11">
      <c r="K11710" t="s">
        <v>12592</v>
      </c>
    </row>
    <row r="11711" spans="11:11">
      <c r="K11711" t="s">
        <v>12593</v>
      </c>
    </row>
    <row r="11712" spans="11:11">
      <c r="K11712" t="s">
        <v>12594</v>
      </c>
    </row>
    <row r="11713" spans="11:11">
      <c r="K11713" t="s">
        <v>12595</v>
      </c>
    </row>
    <row r="11714" spans="11:11">
      <c r="K11714" t="s">
        <v>12596</v>
      </c>
    </row>
    <row r="11715" spans="11:11">
      <c r="K11715" t="s">
        <v>12597</v>
      </c>
    </row>
    <row r="11716" spans="11:11">
      <c r="K11716" t="s">
        <v>12598</v>
      </c>
    </row>
    <row r="11717" spans="11:11">
      <c r="K11717" t="s">
        <v>12599</v>
      </c>
    </row>
    <row r="11718" spans="11:11">
      <c r="K11718" t="s">
        <v>12600</v>
      </c>
    </row>
    <row r="11719" spans="11:11">
      <c r="K11719" t="s">
        <v>12601</v>
      </c>
    </row>
    <row r="11720" spans="11:11">
      <c r="K11720" t="s">
        <v>12602</v>
      </c>
    </row>
    <row r="11721" spans="11:11">
      <c r="K11721" t="s">
        <v>12603</v>
      </c>
    </row>
    <row r="11722" spans="11:11">
      <c r="K11722" t="s">
        <v>12604</v>
      </c>
    </row>
    <row r="11723" spans="11:11">
      <c r="K11723" t="s">
        <v>12605</v>
      </c>
    </row>
    <row r="11724" spans="11:11">
      <c r="K11724" t="s">
        <v>12606</v>
      </c>
    </row>
    <row r="11725" spans="11:11">
      <c r="K11725" t="s">
        <v>12607</v>
      </c>
    </row>
    <row r="11726" spans="11:11">
      <c r="K11726" t="s">
        <v>12608</v>
      </c>
    </row>
    <row r="11727" spans="11:11">
      <c r="K11727" t="s">
        <v>12609</v>
      </c>
    </row>
    <row r="11728" spans="11:11">
      <c r="K11728" t="s">
        <v>12610</v>
      </c>
    </row>
    <row r="11729" spans="11:11">
      <c r="K11729" t="s">
        <v>12611</v>
      </c>
    </row>
    <row r="11730" spans="11:11">
      <c r="K11730" t="s">
        <v>12612</v>
      </c>
    </row>
    <row r="11731" spans="11:11">
      <c r="K11731" t="s">
        <v>12613</v>
      </c>
    </row>
    <row r="11732" spans="11:11">
      <c r="K11732" t="s">
        <v>12614</v>
      </c>
    </row>
    <row r="11733" spans="11:11">
      <c r="K11733" t="s">
        <v>12615</v>
      </c>
    </row>
    <row r="11734" spans="11:11">
      <c r="K11734" t="s">
        <v>12616</v>
      </c>
    </row>
    <row r="11735" spans="11:11">
      <c r="K11735" t="s">
        <v>12617</v>
      </c>
    </row>
    <row r="11736" spans="11:11">
      <c r="K11736" t="s">
        <v>12618</v>
      </c>
    </row>
    <row r="11737" spans="11:11">
      <c r="K11737" t="s">
        <v>12619</v>
      </c>
    </row>
    <row r="11738" spans="11:11">
      <c r="K11738" t="s">
        <v>12620</v>
      </c>
    </row>
    <row r="11739" spans="11:11">
      <c r="K11739" t="s">
        <v>12621</v>
      </c>
    </row>
    <row r="11740" spans="11:11">
      <c r="K11740" t="s">
        <v>12622</v>
      </c>
    </row>
    <row r="11741" spans="11:11">
      <c r="K11741" t="s">
        <v>12623</v>
      </c>
    </row>
    <row r="11742" spans="11:11">
      <c r="K11742" t="s">
        <v>12624</v>
      </c>
    </row>
    <row r="11743" spans="11:11">
      <c r="K11743" t="s">
        <v>12625</v>
      </c>
    </row>
    <row r="11744" spans="11:11">
      <c r="K11744" t="s">
        <v>12626</v>
      </c>
    </row>
    <row r="11745" spans="11:11">
      <c r="K11745" t="s">
        <v>12627</v>
      </c>
    </row>
    <row r="11746" spans="11:11">
      <c r="K11746" t="s">
        <v>12628</v>
      </c>
    </row>
    <row r="11747" spans="11:11">
      <c r="K11747" t="s">
        <v>12629</v>
      </c>
    </row>
    <row r="11748" spans="11:11">
      <c r="K11748" t="s">
        <v>12630</v>
      </c>
    </row>
    <row r="11749" spans="11:11">
      <c r="K11749" t="s">
        <v>12631</v>
      </c>
    </row>
    <row r="11750" spans="11:11">
      <c r="K11750" t="s">
        <v>12632</v>
      </c>
    </row>
    <row r="11751" spans="11:11">
      <c r="K11751" t="s">
        <v>12633</v>
      </c>
    </row>
    <row r="11752" spans="11:11">
      <c r="K11752" t="s">
        <v>12634</v>
      </c>
    </row>
    <row r="11753" spans="11:11">
      <c r="K11753" t="s">
        <v>12635</v>
      </c>
    </row>
    <row r="11754" spans="11:11">
      <c r="K11754" t="s">
        <v>12636</v>
      </c>
    </row>
    <row r="11755" spans="11:11">
      <c r="K11755" t="s">
        <v>12637</v>
      </c>
    </row>
    <row r="11756" spans="11:11">
      <c r="K11756" t="s">
        <v>12638</v>
      </c>
    </row>
    <row r="11757" spans="11:11">
      <c r="K11757" t="s">
        <v>12639</v>
      </c>
    </row>
    <row r="11758" spans="11:11">
      <c r="K11758" t="s">
        <v>12640</v>
      </c>
    </row>
    <row r="11759" spans="11:11">
      <c r="K11759" t="s">
        <v>12641</v>
      </c>
    </row>
    <row r="11760" spans="11:11">
      <c r="K11760" t="s">
        <v>12642</v>
      </c>
    </row>
    <row r="11761" spans="11:11">
      <c r="K11761" t="s">
        <v>12643</v>
      </c>
    </row>
    <row r="11762" spans="11:11">
      <c r="K11762" t="s">
        <v>12644</v>
      </c>
    </row>
    <row r="11763" spans="11:11">
      <c r="K11763" t="s">
        <v>12645</v>
      </c>
    </row>
    <row r="11764" spans="11:11">
      <c r="K11764" t="s">
        <v>12646</v>
      </c>
    </row>
    <row r="11765" spans="11:11">
      <c r="K11765" t="s">
        <v>12647</v>
      </c>
    </row>
    <row r="11766" spans="11:11">
      <c r="K11766" t="s">
        <v>12648</v>
      </c>
    </row>
    <row r="11767" spans="11:11">
      <c r="K11767" t="s">
        <v>12649</v>
      </c>
    </row>
    <row r="11768" spans="11:11">
      <c r="K11768" t="s">
        <v>12650</v>
      </c>
    </row>
    <row r="11769" spans="11:11">
      <c r="K11769" t="s">
        <v>12651</v>
      </c>
    </row>
    <row r="11770" spans="11:11">
      <c r="K11770" t="s">
        <v>12652</v>
      </c>
    </row>
    <row r="11771" spans="11:11">
      <c r="K11771" t="s">
        <v>12653</v>
      </c>
    </row>
    <row r="11772" spans="11:11">
      <c r="K11772" t="s">
        <v>12654</v>
      </c>
    </row>
    <row r="11773" spans="11:11">
      <c r="K11773" t="s">
        <v>12655</v>
      </c>
    </row>
    <row r="11774" spans="11:11">
      <c r="K11774" t="s">
        <v>12656</v>
      </c>
    </row>
    <row r="11775" spans="11:11">
      <c r="K11775" t="s">
        <v>12657</v>
      </c>
    </row>
    <row r="11776" spans="11:11">
      <c r="K11776" t="s">
        <v>12658</v>
      </c>
    </row>
    <row r="11777" spans="11:11">
      <c r="K11777" t="s">
        <v>12659</v>
      </c>
    </row>
    <row r="11778" spans="11:11">
      <c r="K11778" t="s">
        <v>12660</v>
      </c>
    </row>
    <row r="11779" spans="11:11">
      <c r="K11779" t="s">
        <v>12661</v>
      </c>
    </row>
    <row r="11780" spans="11:11">
      <c r="K11780" t="s">
        <v>12662</v>
      </c>
    </row>
    <row r="11781" spans="11:11">
      <c r="K11781" t="s">
        <v>12663</v>
      </c>
    </row>
    <row r="11782" spans="11:11">
      <c r="K11782" t="s">
        <v>12664</v>
      </c>
    </row>
    <row r="11783" spans="11:11">
      <c r="K11783" t="s">
        <v>12665</v>
      </c>
    </row>
    <row r="11784" spans="11:11">
      <c r="K11784" t="s">
        <v>12666</v>
      </c>
    </row>
    <row r="11785" spans="11:11">
      <c r="K11785" t="s">
        <v>12667</v>
      </c>
    </row>
    <row r="11786" spans="11:11">
      <c r="K11786" t="s">
        <v>12668</v>
      </c>
    </row>
    <row r="11787" spans="11:11">
      <c r="K11787" t="s">
        <v>12669</v>
      </c>
    </row>
    <row r="11788" spans="11:11">
      <c r="K11788" t="s">
        <v>12670</v>
      </c>
    </row>
    <row r="11789" spans="11:11">
      <c r="K11789" t="s">
        <v>12671</v>
      </c>
    </row>
    <row r="11790" spans="11:11">
      <c r="K11790" t="s">
        <v>12672</v>
      </c>
    </row>
    <row r="11791" spans="11:11">
      <c r="K11791" t="s">
        <v>12673</v>
      </c>
    </row>
    <row r="11792" spans="11:11">
      <c r="K11792" t="s">
        <v>12674</v>
      </c>
    </row>
    <row r="11793" spans="11:11">
      <c r="K11793" t="s">
        <v>12675</v>
      </c>
    </row>
    <row r="11794" spans="11:11">
      <c r="K11794" t="s">
        <v>12676</v>
      </c>
    </row>
    <row r="11795" spans="11:11">
      <c r="K11795" t="s">
        <v>12677</v>
      </c>
    </row>
    <row r="11796" spans="11:11">
      <c r="K11796" t="s">
        <v>12678</v>
      </c>
    </row>
    <row r="11797" spans="11:11">
      <c r="K11797" t="s">
        <v>12679</v>
      </c>
    </row>
    <row r="11798" spans="11:11">
      <c r="K11798" t="s">
        <v>12680</v>
      </c>
    </row>
    <row r="11799" spans="11:11">
      <c r="K11799" t="s">
        <v>12681</v>
      </c>
    </row>
    <row r="11800" spans="11:11">
      <c r="K11800" t="s">
        <v>12682</v>
      </c>
    </row>
    <row r="11801" spans="11:11">
      <c r="K11801" t="s">
        <v>12683</v>
      </c>
    </row>
    <row r="11802" spans="11:11">
      <c r="K11802" t="s">
        <v>12684</v>
      </c>
    </row>
    <row r="11803" spans="11:11">
      <c r="K11803" t="s">
        <v>12685</v>
      </c>
    </row>
    <row r="11804" spans="11:11">
      <c r="K11804" t="s">
        <v>12686</v>
      </c>
    </row>
    <row r="11805" spans="11:11">
      <c r="K11805" t="s">
        <v>12687</v>
      </c>
    </row>
    <row r="11806" spans="11:11">
      <c r="K11806" t="s">
        <v>12688</v>
      </c>
    </row>
    <row r="11807" spans="11:11">
      <c r="K11807" t="s">
        <v>12689</v>
      </c>
    </row>
    <row r="11808" spans="11:11">
      <c r="K11808" t="s">
        <v>12690</v>
      </c>
    </row>
    <row r="11809" spans="11:11">
      <c r="K11809" t="s">
        <v>12691</v>
      </c>
    </row>
    <row r="11810" spans="11:11">
      <c r="K11810" t="s">
        <v>12692</v>
      </c>
    </row>
    <row r="11811" spans="11:11">
      <c r="K11811" t="s">
        <v>12693</v>
      </c>
    </row>
    <row r="11812" spans="11:11">
      <c r="K11812" t="s">
        <v>12694</v>
      </c>
    </row>
    <row r="11813" spans="11:11">
      <c r="K11813" t="s">
        <v>12695</v>
      </c>
    </row>
    <row r="11814" spans="11:11">
      <c r="K11814" t="s">
        <v>12696</v>
      </c>
    </row>
    <row r="11815" spans="11:11">
      <c r="K11815" t="s">
        <v>12697</v>
      </c>
    </row>
    <row r="11816" spans="11:11">
      <c r="K11816" t="s">
        <v>12698</v>
      </c>
    </row>
    <row r="11817" spans="11:11">
      <c r="K11817" t="s">
        <v>12699</v>
      </c>
    </row>
    <row r="11818" spans="11:11">
      <c r="K11818" t="s">
        <v>12700</v>
      </c>
    </row>
    <row r="11819" spans="11:11">
      <c r="K11819" t="s">
        <v>12701</v>
      </c>
    </row>
    <row r="11820" spans="11:11">
      <c r="K11820" t="s">
        <v>12702</v>
      </c>
    </row>
    <row r="11821" spans="11:11">
      <c r="K11821" t="s">
        <v>12703</v>
      </c>
    </row>
    <row r="11822" spans="11:11">
      <c r="K11822" t="s">
        <v>12704</v>
      </c>
    </row>
    <row r="11823" spans="11:11">
      <c r="K11823" t="s">
        <v>12705</v>
      </c>
    </row>
    <row r="11824" spans="11:11">
      <c r="K11824" t="s">
        <v>12706</v>
      </c>
    </row>
    <row r="11825" spans="11:11">
      <c r="K11825" t="s">
        <v>12707</v>
      </c>
    </row>
    <row r="11826" spans="11:11">
      <c r="K11826" t="s">
        <v>12708</v>
      </c>
    </row>
    <row r="11827" spans="11:11">
      <c r="K11827" t="s">
        <v>12709</v>
      </c>
    </row>
    <row r="11828" spans="11:11">
      <c r="K11828" t="s">
        <v>12710</v>
      </c>
    </row>
    <row r="11829" spans="11:11">
      <c r="K11829" t="s">
        <v>12711</v>
      </c>
    </row>
    <row r="11830" spans="11:11">
      <c r="K11830" t="s">
        <v>12712</v>
      </c>
    </row>
    <row r="11831" spans="11:11">
      <c r="K11831" t="s">
        <v>12713</v>
      </c>
    </row>
    <row r="11832" spans="11:11">
      <c r="K11832" t="s">
        <v>12714</v>
      </c>
    </row>
    <row r="11833" spans="11:11">
      <c r="K11833" t="s">
        <v>12715</v>
      </c>
    </row>
    <row r="11834" spans="11:11">
      <c r="K11834" t="s">
        <v>12716</v>
      </c>
    </row>
    <row r="11835" spans="11:11">
      <c r="K11835" t="s">
        <v>12717</v>
      </c>
    </row>
    <row r="11836" spans="11:11">
      <c r="K11836" t="s">
        <v>12718</v>
      </c>
    </row>
    <row r="11837" spans="11:11">
      <c r="K11837" t="s">
        <v>12719</v>
      </c>
    </row>
    <row r="11838" spans="11:11">
      <c r="K11838" t="s">
        <v>12720</v>
      </c>
    </row>
    <row r="11839" spans="11:11">
      <c r="K11839" t="s">
        <v>12721</v>
      </c>
    </row>
    <row r="11840" spans="11:11">
      <c r="K11840" t="s">
        <v>12722</v>
      </c>
    </row>
    <row r="11841" spans="11:11">
      <c r="K11841" t="s">
        <v>12723</v>
      </c>
    </row>
    <row r="11842" spans="11:11">
      <c r="K11842" t="s">
        <v>12724</v>
      </c>
    </row>
    <row r="11843" spans="11:11">
      <c r="K11843" t="s">
        <v>12725</v>
      </c>
    </row>
    <row r="11844" spans="11:11">
      <c r="K11844" t="s">
        <v>12726</v>
      </c>
    </row>
    <row r="11845" spans="11:11">
      <c r="K11845" t="s">
        <v>12727</v>
      </c>
    </row>
    <row r="11846" spans="11:11">
      <c r="K11846" t="s">
        <v>12728</v>
      </c>
    </row>
    <row r="11847" spans="11:11">
      <c r="K11847" t="s">
        <v>12729</v>
      </c>
    </row>
    <row r="11848" spans="11:11">
      <c r="K11848" t="s">
        <v>12730</v>
      </c>
    </row>
    <row r="11849" spans="11:11">
      <c r="K11849" t="s">
        <v>17357</v>
      </c>
    </row>
    <row r="11850" spans="11:11">
      <c r="K11850" t="s">
        <v>17358</v>
      </c>
    </row>
    <row r="11851" spans="11:11">
      <c r="K11851" t="s">
        <v>17359</v>
      </c>
    </row>
    <row r="11852" spans="11:11">
      <c r="K11852" t="s">
        <v>17360</v>
      </c>
    </row>
    <row r="11853" spans="11:11">
      <c r="K11853" t="s">
        <v>12731</v>
      </c>
    </row>
    <row r="11854" spans="11:11">
      <c r="K11854" t="s">
        <v>12732</v>
      </c>
    </row>
    <row r="11855" spans="11:11">
      <c r="K11855" t="s">
        <v>12733</v>
      </c>
    </row>
    <row r="11856" spans="11:11">
      <c r="K11856" t="s">
        <v>12734</v>
      </c>
    </row>
    <row r="11857" spans="11:11">
      <c r="K11857" t="s">
        <v>12735</v>
      </c>
    </row>
    <row r="11858" spans="11:11">
      <c r="K11858" t="s">
        <v>12736</v>
      </c>
    </row>
    <row r="11859" spans="11:11">
      <c r="K11859" t="s">
        <v>12737</v>
      </c>
    </row>
    <row r="11860" spans="11:11">
      <c r="K11860" t="s">
        <v>12738</v>
      </c>
    </row>
    <row r="11861" spans="11:11">
      <c r="K11861" t="s">
        <v>12739</v>
      </c>
    </row>
    <row r="11862" spans="11:11">
      <c r="K11862" t="s">
        <v>12740</v>
      </c>
    </row>
    <row r="11863" spans="11:11">
      <c r="K11863" t="s">
        <v>12741</v>
      </c>
    </row>
    <row r="11864" spans="11:11">
      <c r="K11864" t="s">
        <v>12742</v>
      </c>
    </row>
    <row r="11865" spans="11:11">
      <c r="K11865" t="s">
        <v>12743</v>
      </c>
    </row>
    <row r="11866" spans="11:11">
      <c r="K11866" t="s">
        <v>12744</v>
      </c>
    </row>
    <row r="11867" spans="11:11">
      <c r="K11867" t="s">
        <v>12745</v>
      </c>
    </row>
    <row r="11868" spans="11:11">
      <c r="K11868" t="s">
        <v>12746</v>
      </c>
    </row>
    <row r="11869" spans="11:11">
      <c r="K11869" t="s">
        <v>12747</v>
      </c>
    </row>
    <row r="11870" spans="11:11">
      <c r="K11870" t="s">
        <v>12748</v>
      </c>
    </row>
    <row r="11871" spans="11:11">
      <c r="K11871" t="s">
        <v>12749</v>
      </c>
    </row>
    <row r="11872" spans="11:11">
      <c r="K11872" t="s">
        <v>12750</v>
      </c>
    </row>
    <row r="11873" spans="11:11">
      <c r="K11873" t="s">
        <v>12751</v>
      </c>
    </row>
    <row r="11874" spans="11:11">
      <c r="K11874" t="s">
        <v>12752</v>
      </c>
    </row>
    <row r="11875" spans="11:11">
      <c r="K11875" t="s">
        <v>12753</v>
      </c>
    </row>
    <row r="11876" spans="11:11">
      <c r="K11876" t="s">
        <v>12754</v>
      </c>
    </row>
    <row r="11877" spans="11:11">
      <c r="K11877" t="s">
        <v>12755</v>
      </c>
    </row>
    <row r="11878" spans="11:11">
      <c r="K11878" t="s">
        <v>12756</v>
      </c>
    </row>
    <row r="11879" spans="11:11">
      <c r="K11879" t="s">
        <v>12757</v>
      </c>
    </row>
    <row r="11880" spans="11:11">
      <c r="K11880" t="s">
        <v>12758</v>
      </c>
    </row>
    <row r="11881" spans="11:11">
      <c r="K11881" t="s">
        <v>12759</v>
      </c>
    </row>
    <row r="11882" spans="11:11">
      <c r="K11882" t="s">
        <v>12760</v>
      </c>
    </row>
    <row r="11883" spans="11:11">
      <c r="K11883" t="s">
        <v>12761</v>
      </c>
    </row>
    <row r="11884" spans="11:11">
      <c r="K11884" t="s">
        <v>12762</v>
      </c>
    </row>
    <row r="11885" spans="11:11">
      <c r="K11885" t="s">
        <v>12763</v>
      </c>
    </row>
    <row r="11886" spans="11:11">
      <c r="K11886" t="s">
        <v>12764</v>
      </c>
    </row>
    <row r="11887" spans="11:11">
      <c r="K11887" t="s">
        <v>12765</v>
      </c>
    </row>
    <row r="11888" spans="11:11">
      <c r="K11888" t="s">
        <v>12766</v>
      </c>
    </row>
    <row r="11889" spans="11:11">
      <c r="K11889" t="s">
        <v>12767</v>
      </c>
    </row>
    <row r="11890" spans="11:11">
      <c r="K11890" t="s">
        <v>12768</v>
      </c>
    </row>
    <row r="11891" spans="11:11">
      <c r="K11891" t="s">
        <v>12769</v>
      </c>
    </row>
    <row r="11892" spans="11:11">
      <c r="K11892" t="s">
        <v>12770</v>
      </c>
    </row>
    <row r="11893" spans="11:11">
      <c r="K11893" t="s">
        <v>12771</v>
      </c>
    </row>
    <row r="11894" spans="11:11">
      <c r="K11894" t="s">
        <v>12772</v>
      </c>
    </row>
    <row r="11895" spans="11:11">
      <c r="K11895" t="s">
        <v>12773</v>
      </c>
    </row>
    <row r="11896" spans="11:11">
      <c r="K11896" t="s">
        <v>12774</v>
      </c>
    </row>
    <row r="11897" spans="11:11">
      <c r="K11897" t="s">
        <v>12775</v>
      </c>
    </row>
    <row r="11898" spans="11:11">
      <c r="K11898" t="s">
        <v>12776</v>
      </c>
    </row>
    <row r="11899" spans="11:11">
      <c r="K11899" t="s">
        <v>12777</v>
      </c>
    </row>
    <row r="11900" spans="11:11">
      <c r="K11900" t="s">
        <v>12778</v>
      </c>
    </row>
    <row r="11901" spans="11:11">
      <c r="K11901" t="s">
        <v>12779</v>
      </c>
    </row>
    <row r="11902" spans="11:11">
      <c r="K11902" t="s">
        <v>12780</v>
      </c>
    </row>
    <row r="11903" spans="11:11">
      <c r="K11903" t="s">
        <v>12781</v>
      </c>
    </row>
    <row r="11904" spans="11:11">
      <c r="K11904" t="s">
        <v>12782</v>
      </c>
    </row>
    <row r="11905" spans="11:11">
      <c r="K11905" t="s">
        <v>12783</v>
      </c>
    </row>
    <row r="11906" spans="11:11">
      <c r="K11906" t="s">
        <v>12784</v>
      </c>
    </row>
    <row r="11907" spans="11:11">
      <c r="K11907" t="s">
        <v>12785</v>
      </c>
    </row>
    <row r="11908" spans="11:11">
      <c r="K11908" t="s">
        <v>12786</v>
      </c>
    </row>
    <row r="11909" spans="11:11">
      <c r="K11909" t="s">
        <v>12787</v>
      </c>
    </row>
    <row r="11910" spans="11:11">
      <c r="K11910" t="s">
        <v>12788</v>
      </c>
    </row>
    <row r="11911" spans="11:11">
      <c r="K11911" t="s">
        <v>12789</v>
      </c>
    </row>
    <row r="11912" spans="11:11">
      <c r="K11912" t="s">
        <v>12790</v>
      </c>
    </row>
    <row r="11913" spans="11:11">
      <c r="K11913" t="s">
        <v>12791</v>
      </c>
    </row>
    <row r="11914" spans="11:11">
      <c r="K11914" t="s">
        <v>12792</v>
      </c>
    </row>
    <row r="11915" spans="11:11">
      <c r="K11915" t="s">
        <v>12793</v>
      </c>
    </row>
    <row r="11916" spans="11:11">
      <c r="K11916" t="s">
        <v>12794</v>
      </c>
    </row>
    <row r="11917" spans="11:11">
      <c r="K11917" t="s">
        <v>12795</v>
      </c>
    </row>
    <row r="11918" spans="11:11">
      <c r="K11918" t="s">
        <v>12796</v>
      </c>
    </row>
    <row r="11919" spans="11:11">
      <c r="K11919" t="s">
        <v>12797</v>
      </c>
    </row>
    <row r="11920" spans="11:11">
      <c r="K11920" t="s">
        <v>12798</v>
      </c>
    </row>
    <row r="11921" spans="11:11">
      <c r="K11921" t="s">
        <v>12799</v>
      </c>
    </row>
    <row r="11922" spans="11:11">
      <c r="K11922" t="s">
        <v>12800</v>
      </c>
    </row>
    <row r="11923" spans="11:11">
      <c r="K11923" t="s">
        <v>12801</v>
      </c>
    </row>
    <row r="11924" spans="11:11">
      <c r="K11924" t="s">
        <v>12802</v>
      </c>
    </row>
    <row r="11925" spans="11:11">
      <c r="K11925" t="s">
        <v>12803</v>
      </c>
    </row>
    <row r="11926" spans="11:11">
      <c r="K11926" t="s">
        <v>12804</v>
      </c>
    </row>
    <row r="11927" spans="11:11">
      <c r="K11927" t="s">
        <v>12805</v>
      </c>
    </row>
    <row r="11928" spans="11:11">
      <c r="K11928" t="s">
        <v>12806</v>
      </c>
    </row>
    <row r="11929" spans="11:11">
      <c r="K11929" t="s">
        <v>12807</v>
      </c>
    </row>
    <row r="11930" spans="11:11">
      <c r="K11930" t="s">
        <v>12808</v>
      </c>
    </row>
    <row r="11931" spans="11:11">
      <c r="K11931" t="s">
        <v>12809</v>
      </c>
    </row>
    <row r="11932" spans="11:11">
      <c r="K11932" t="s">
        <v>12810</v>
      </c>
    </row>
    <row r="11933" spans="11:11">
      <c r="K11933" t="s">
        <v>12811</v>
      </c>
    </row>
    <row r="11934" spans="11:11">
      <c r="K11934" t="s">
        <v>12812</v>
      </c>
    </row>
    <row r="11935" spans="11:11">
      <c r="K11935" t="s">
        <v>12813</v>
      </c>
    </row>
    <row r="11936" spans="11:11">
      <c r="K11936" t="s">
        <v>12814</v>
      </c>
    </row>
    <row r="11937" spans="11:11">
      <c r="K11937" t="s">
        <v>12815</v>
      </c>
    </row>
    <row r="11938" spans="11:11">
      <c r="K11938" t="s">
        <v>12816</v>
      </c>
    </row>
    <row r="11939" spans="11:11">
      <c r="K11939" t="s">
        <v>12817</v>
      </c>
    </row>
    <row r="11940" spans="11:11">
      <c r="K11940" t="s">
        <v>12818</v>
      </c>
    </row>
    <row r="11941" spans="11:11">
      <c r="K11941" t="s">
        <v>12819</v>
      </c>
    </row>
    <row r="11942" spans="11:11">
      <c r="K11942" t="s">
        <v>12820</v>
      </c>
    </row>
    <row r="11943" spans="11:11">
      <c r="K11943" t="s">
        <v>12821</v>
      </c>
    </row>
    <row r="11944" spans="11:11">
      <c r="K11944" t="s">
        <v>12822</v>
      </c>
    </row>
    <row r="11945" spans="11:11">
      <c r="K11945" t="s">
        <v>12823</v>
      </c>
    </row>
    <row r="11946" spans="11:11">
      <c r="K11946" t="s">
        <v>12824</v>
      </c>
    </row>
    <row r="11947" spans="11:11">
      <c r="K11947" t="s">
        <v>12825</v>
      </c>
    </row>
    <row r="11948" spans="11:11">
      <c r="K11948" t="s">
        <v>12826</v>
      </c>
    </row>
    <row r="11949" spans="11:11">
      <c r="K11949" t="s">
        <v>12827</v>
      </c>
    </row>
    <row r="11950" spans="11:11">
      <c r="K11950" t="s">
        <v>12828</v>
      </c>
    </row>
    <row r="11951" spans="11:11">
      <c r="K11951" t="s">
        <v>12829</v>
      </c>
    </row>
    <row r="11952" spans="11:11">
      <c r="K11952" t="s">
        <v>12830</v>
      </c>
    </row>
    <row r="11953" spans="11:11">
      <c r="K11953" t="s">
        <v>12831</v>
      </c>
    </row>
    <row r="11954" spans="11:11">
      <c r="K11954" t="s">
        <v>12832</v>
      </c>
    </row>
    <row r="11955" spans="11:11">
      <c r="K11955" t="s">
        <v>12833</v>
      </c>
    </row>
    <row r="11956" spans="11:11">
      <c r="K11956" t="s">
        <v>12834</v>
      </c>
    </row>
    <row r="11957" spans="11:11">
      <c r="K11957" t="s">
        <v>12835</v>
      </c>
    </row>
    <row r="11958" spans="11:11">
      <c r="K11958" t="s">
        <v>12836</v>
      </c>
    </row>
    <row r="11959" spans="11:11">
      <c r="K11959" t="s">
        <v>12837</v>
      </c>
    </row>
    <row r="11960" spans="11:11">
      <c r="K11960" t="s">
        <v>12838</v>
      </c>
    </row>
    <row r="11961" spans="11:11">
      <c r="K11961" t="s">
        <v>12839</v>
      </c>
    </row>
    <row r="11962" spans="11:11">
      <c r="K11962" t="s">
        <v>12840</v>
      </c>
    </row>
    <row r="11963" spans="11:11">
      <c r="K11963" t="s">
        <v>12841</v>
      </c>
    </row>
    <row r="11964" spans="11:11">
      <c r="K11964" t="s">
        <v>12842</v>
      </c>
    </row>
    <row r="11965" spans="11:11">
      <c r="K11965" t="s">
        <v>12843</v>
      </c>
    </row>
    <row r="11966" spans="11:11">
      <c r="K11966" t="s">
        <v>12844</v>
      </c>
    </row>
    <row r="11967" spans="11:11">
      <c r="K11967" t="s">
        <v>12845</v>
      </c>
    </row>
    <row r="11968" spans="11:11">
      <c r="K11968" t="s">
        <v>12846</v>
      </c>
    </row>
    <row r="11969" spans="11:11">
      <c r="K11969" t="s">
        <v>12847</v>
      </c>
    </row>
    <row r="11970" spans="11:11">
      <c r="K11970" t="s">
        <v>12848</v>
      </c>
    </row>
    <row r="11971" spans="11:11">
      <c r="K11971" t="s">
        <v>12849</v>
      </c>
    </row>
    <row r="11972" spans="11:11">
      <c r="K11972" t="s">
        <v>12850</v>
      </c>
    </row>
    <row r="11973" spans="11:11">
      <c r="K11973" t="s">
        <v>12851</v>
      </c>
    </row>
    <row r="11974" spans="11:11">
      <c r="K11974" t="s">
        <v>12852</v>
      </c>
    </row>
    <row r="11975" spans="11:11">
      <c r="K11975" t="s">
        <v>12853</v>
      </c>
    </row>
    <row r="11976" spans="11:11">
      <c r="K11976" t="s">
        <v>12854</v>
      </c>
    </row>
    <row r="11977" spans="11:11">
      <c r="K11977" t="s">
        <v>12855</v>
      </c>
    </row>
    <row r="11978" spans="11:11">
      <c r="K11978" t="s">
        <v>12856</v>
      </c>
    </row>
    <row r="11979" spans="11:11">
      <c r="K11979" t="s">
        <v>12857</v>
      </c>
    </row>
    <row r="11980" spans="11:11">
      <c r="K11980" t="s">
        <v>12858</v>
      </c>
    </row>
    <row r="11981" spans="11:11">
      <c r="K11981" t="s">
        <v>12859</v>
      </c>
    </row>
    <row r="11982" spans="11:11">
      <c r="K11982" t="s">
        <v>12860</v>
      </c>
    </row>
    <row r="11983" spans="11:11">
      <c r="K11983" t="s">
        <v>12861</v>
      </c>
    </row>
    <row r="11984" spans="11:11">
      <c r="K11984" t="s">
        <v>12862</v>
      </c>
    </row>
    <row r="11985" spans="11:11">
      <c r="K11985" t="s">
        <v>12863</v>
      </c>
    </row>
    <row r="11986" spans="11:11">
      <c r="K11986" t="s">
        <v>12864</v>
      </c>
    </row>
    <row r="11987" spans="11:11">
      <c r="K11987" t="s">
        <v>12865</v>
      </c>
    </row>
    <row r="11988" spans="11:11">
      <c r="K11988" t="s">
        <v>12866</v>
      </c>
    </row>
    <row r="11989" spans="11:11">
      <c r="K11989" t="s">
        <v>12867</v>
      </c>
    </row>
    <row r="11990" spans="11:11">
      <c r="K11990" t="s">
        <v>12868</v>
      </c>
    </row>
    <row r="11991" spans="11:11">
      <c r="K11991" t="s">
        <v>12869</v>
      </c>
    </row>
    <row r="11992" spans="11:11">
      <c r="K11992" t="s">
        <v>12870</v>
      </c>
    </row>
    <row r="11993" spans="11:11">
      <c r="K11993" t="s">
        <v>12871</v>
      </c>
    </row>
    <row r="11994" spans="11:11">
      <c r="K11994" t="s">
        <v>12872</v>
      </c>
    </row>
    <row r="11995" spans="11:11">
      <c r="K11995" t="s">
        <v>12873</v>
      </c>
    </row>
    <row r="11996" spans="11:11">
      <c r="K11996" t="s">
        <v>12874</v>
      </c>
    </row>
    <row r="11997" spans="11:11">
      <c r="K11997" t="s">
        <v>12875</v>
      </c>
    </row>
    <row r="11998" spans="11:11">
      <c r="K11998" t="s">
        <v>12876</v>
      </c>
    </row>
    <row r="11999" spans="11:11">
      <c r="K11999" t="s">
        <v>12877</v>
      </c>
    </row>
    <row r="12000" spans="11:11">
      <c r="K12000" t="s">
        <v>12878</v>
      </c>
    </row>
    <row r="12001" spans="11:11">
      <c r="K12001" t="s">
        <v>12879</v>
      </c>
    </row>
    <row r="12002" spans="11:11">
      <c r="K12002" t="s">
        <v>12880</v>
      </c>
    </row>
    <row r="12003" spans="11:11">
      <c r="K12003" t="s">
        <v>12881</v>
      </c>
    </row>
    <row r="12004" spans="11:11">
      <c r="K12004" t="s">
        <v>12882</v>
      </c>
    </row>
    <row r="12005" spans="11:11">
      <c r="K12005" t="s">
        <v>12883</v>
      </c>
    </row>
    <row r="12006" spans="11:11">
      <c r="K12006" t="s">
        <v>12884</v>
      </c>
    </row>
    <row r="12007" spans="11:11">
      <c r="K12007" t="s">
        <v>12885</v>
      </c>
    </row>
    <row r="12008" spans="11:11">
      <c r="K12008" t="s">
        <v>12886</v>
      </c>
    </row>
    <row r="12009" spans="11:11">
      <c r="K12009" t="s">
        <v>12887</v>
      </c>
    </row>
    <row r="12010" spans="11:11">
      <c r="K12010" t="s">
        <v>12888</v>
      </c>
    </row>
    <row r="12011" spans="11:11">
      <c r="K12011" t="s">
        <v>12889</v>
      </c>
    </row>
    <row r="12012" spans="11:11">
      <c r="K12012" t="s">
        <v>12890</v>
      </c>
    </row>
    <row r="12013" spans="11:11">
      <c r="K12013" t="s">
        <v>12891</v>
      </c>
    </row>
    <row r="12014" spans="11:11">
      <c r="K12014" t="s">
        <v>12892</v>
      </c>
    </row>
    <row r="12015" spans="11:11">
      <c r="K12015" t="s">
        <v>12893</v>
      </c>
    </row>
    <row r="12016" spans="11:11">
      <c r="K12016" t="s">
        <v>12894</v>
      </c>
    </row>
    <row r="12017" spans="11:11">
      <c r="K12017" t="s">
        <v>12895</v>
      </c>
    </row>
    <row r="12018" spans="11:11">
      <c r="K12018" t="s">
        <v>12896</v>
      </c>
    </row>
    <row r="12019" spans="11:11">
      <c r="K12019" t="s">
        <v>12897</v>
      </c>
    </row>
    <row r="12020" spans="11:11">
      <c r="K12020" t="s">
        <v>12898</v>
      </c>
    </row>
    <row r="12021" spans="11:11">
      <c r="K12021" t="s">
        <v>12899</v>
      </c>
    </row>
    <row r="12022" spans="11:11">
      <c r="K12022" t="s">
        <v>12900</v>
      </c>
    </row>
    <row r="12023" spans="11:11">
      <c r="K12023" t="s">
        <v>12901</v>
      </c>
    </row>
    <row r="12024" spans="11:11">
      <c r="K12024" t="s">
        <v>12902</v>
      </c>
    </row>
    <row r="12025" spans="11:11">
      <c r="K12025" t="s">
        <v>12903</v>
      </c>
    </row>
    <row r="12026" spans="11:11">
      <c r="K12026" t="s">
        <v>12904</v>
      </c>
    </row>
    <row r="12027" spans="11:11">
      <c r="K12027" t="s">
        <v>12905</v>
      </c>
    </row>
    <row r="12028" spans="11:11">
      <c r="K12028" t="s">
        <v>12906</v>
      </c>
    </row>
    <row r="12029" spans="11:11">
      <c r="K12029" t="s">
        <v>12907</v>
      </c>
    </row>
    <row r="12030" spans="11:11">
      <c r="K12030" t="s">
        <v>12908</v>
      </c>
    </row>
    <row r="12031" spans="11:11">
      <c r="K12031" t="s">
        <v>12909</v>
      </c>
    </row>
    <row r="12032" spans="11:11">
      <c r="K12032" t="s">
        <v>12910</v>
      </c>
    </row>
    <row r="12033" spans="11:11">
      <c r="K12033" t="s">
        <v>12911</v>
      </c>
    </row>
    <row r="12034" spans="11:11">
      <c r="K12034" t="s">
        <v>12912</v>
      </c>
    </row>
    <row r="12035" spans="11:11">
      <c r="K12035" t="s">
        <v>12913</v>
      </c>
    </row>
    <row r="12036" spans="11:11">
      <c r="K12036" t="s">
        <v>12914</v>
      </c>
    </row>
    <row r="12037" spans="11:11">
      <c r="K12037" t="s">
        <v>12915</v>
      </c>
    </row>
    <row r="12038" spans="11:11">
      <c r="K12038" t="s">
        <v>12916</v>
      </c>
    </row>
    <row r="12039" spans="11:11">
      <c r="K12039" t="s">
        <v>12917</v>
      </c>
    </row>
    <row r="12040" spans="11:11">
      <c r="K12040" t="s">
        <v>12918</v>
      </c>
    </row>
    <row r="12041" spans="11:11">
      <c r="K12041" t="s">
        <v>12919</v>
      </c>
    </row>
    <row r="12042" spans="11:11">
      <c r="K12042" t="s">
        <v>12920</v>
      </c>
    </row>
    <row r="12043" spans="11:11">
      <c r="K12043" t="s">
        <v>12921</v>
      </c>
    </row>
    <row r="12044" spans="11:11">
      <c r="K12044" t="s">
        <v>12922</v>
      </c>
    </row>
    <row r="12045" spans="11:11">
      <c r="K12045" t="s">
        <v>12923</v>
      </c>
    </row>
    <row r="12046" spans="11:11">
      <c r="K12046" t="s">
        <v>12924</v>
      </c>
    </row>
    <row r="12047" spans="11:11">
      <c r="K12047" t="s">
        <v>12925</v>
      </c>
    </row>
    <row r="12048" spans="11:11">
      <c r="K12048" t="s">
        <v>12926</v>
      </c>
    </row>
    <row r="12049" spans="11:11">
      <c r="K12049" t="s">
        <v>12927</v>
      </c>
    </row>
    <row r="12050" spans="11:11">
      <c r="K12050" t="s">
        <v>12928</v>
      </c>
    </row>
    <row r="12051" spans="11:11">
      <c r="K12051" t="s">
        <v>12929</v>
      </c>
    </row>
    <row r="12052" spans="11:11">
      <c r="K12052" t="s">
        <v>12930</v>
      </c>
    </row>
    <row r="12053" spans="11:11">
      <c r="K12053" t="s">
        <v>12931</v>
      </c>
    </row>
    <row r="12054" spans="11:11">
      <c r="K12054" t="s">
        <v>12932</v>
      </c>
    </row>
    <row r="12055" spans="11:11">
      <c r="K12055" t="s">
        <v>12933</v>
      </c>
    </row>
    <row r="12056" spans="11:11">
      <c r="K12056" t="s">
        <v>12934</v>
      </c>
    </row>
    <row r="12057" spans="11:11">
      <c r="K12057" t="s">
        <v>12935</v>
      </c>
    </row>
    <row r="12058" spans="11:11">
      <c r="K12058" t="s">
        <v>12936</v>
      </c>
    </row>
    <row r="12059" spans="11:11">
      <c r="K12059" t="s">
        <v>12937</v>
      </c>
    </row>
    <row r="12060" spans="11:11">
      <c r="K12060" t="s">
        <v>12938</v>
      </c>
    </row>
    <row r="12061" spans="11:11">
      <c r="K12061" t="s">
        <v>12939</v>
      </c>
    </row>
    <row r="12062" spans="11:11">
      <c r="K12062" t="s">
        <v>12940</v>
      </c>
    </row>
    <row r="12063" spans="11:11">
      <c r="K12063" t="s">
        <v>12941</v>
      </c>
    </row>
    <row r="12064" spans="11:11">
      <c r="K12064" t="s">
        <v>12942</v>
      </c>
    </row>
    <row r="12065" spans="11:11">
      <c r="K12065" t="s">
        <v>12943</v>
      </c>
    </row>
    <row r="12066" spans="11:11">
      <c r="K12066" t="s">
        <v>12944</v>
      </c>
    </row>
    <row r="12067" spans="11:11">
      <c r="K12067" t="s">
        <v>12945</v>
      </c>
    </row>
    <row r="12068" spans="11:11">
      <c r="K12068" t="s">
        <v>12946</v>
      </c>
    </row>
    <row r="12069" spans="11:11">
      <c r="K12069" t="s">
        <v>12947</v>
      </c>
    </row>
    <row r="12070" spans="11:11">
      <c r="K12070" t="s">
        <v>12948</v>
      </c>
    </row>
    <row r="12071" spans="11:11">
      <c r="K12071" t="s">
        <v>12949</v>
      </c>
    </row>
    <row r="12072" spans="11:11">
      <c r="K12072" t="s">
        <v>12950</v>
      </c>
    </row>
    <row r="12073" spans="11:11">
      <c r="K12073" t="s">
        <v>12951</v>
      </c>
    </row>
    <row r="12074" spans="11:11">
      <c r="K12074" t="s">
        <v>12952</v>
      </c>
    </row>
    <row r="12075" spans="11:11">
      <c r="K12075" t="s">
        <v>12953</v>
      </c>
    </row>
    <row r="12076" spans="11:11">
      <c r="K12076" t="s">
        <v>12954</v>
      </c>
    </row>
    <row r="12077" spans="11:11">
      <c r="K12077" t="s">
        <v>12955</v>
      </c>
    </row>
    <row r="12078" spans="11:11">
      <c r="K12078" t="s">
        <v>12956</v>
      </c>
    </row>
    <row r="12079" spans="11:11">
      <c r="K12079" t="s">
        <v>12957</v>
      </c>
    </row>
    <row r="12080" spans="11:11">
      <c r="K12080" t="s">
        <v>12958</v>
      </c>
    </row>
    <row r="12081" spans="11:11">
      <c r="K12081" t="s">
        <v>12959</v>
      </c>
    </row>
    <row r="12082" spans="11:11">
      <c r="K12082" t="s">
        <v>12960</v>
      </c>
    </row>
    <row r="12083" spans="11:11">
      <c r="K12083" t="s">
        <v>12961</v>
      </c>
    </row>
    <row r="12084" spans="11:11">
      <c r="K12084" t="s">
        <v>12962</v>
      </c>
    </row>
    <row r="12085" spans="11:11">
      <c r="K12085" t="s">
        <v>12963</v>
      </c>
    </row>
    <row r="12086" spans="11:11">
      <c r="K12086" t="s">
        <v>12964</v>
      </c>
    </row>
    <row r="12087" spans="11:11">
      <c r="K12087" t="s">
        <v>12965</v>
      </c>
    </row>
    <row r="12088" spans="11:11">
      <c r="K12088" t="s">
        <v>12966</v>
      </c>
    </row>
    <row r="12089" spans="11:11">
      <c r="K12089" t="s">
        <v>12967</v>
      </c>
    </row>
    <row r="12090" spans="11:11">
      <c r="K12090" t="s">
        <v>12968</v>
      </c>
    </row>
    <row r="12091" spans="11:11">
      <c r="K12091" t="s">
        <v>12969</v>
      </c>
    </row>
    <row r="12092" spans="11:11">
      <c r="K12092" t="s">
        <v>12970</v>
      </c>
    </row>
    <row r="12093" spans="11:11">
      <c r="K12093" t="s">
        <v>12971</v>
      </c>
    </row>
    <row r="12094" spans="11:11">
      <c r="K12094" t="s">
        <v>12972</v>
      </c>
    </row>
    <row r="12095" spans="11:11">
      <c r="K12095" t="s">
        <v>12973</v>
      </c>
    </row>
    <row r="12096" spans="11:11">
      <c r="K12096" t="s">
        <v>12974</v>
      </c>
    </row>
    <row r="12097" spans="11:11">
      <c r="K12097" t="s">
        <v>12975</v>
      </c>
    </row>
    <row r="12098" spans="11:11">
      <c r="K12098" t="s">
        <v>12976</v>
      </c>
    </row>
    <row r="12099" spans="11:11">
      <c r="K12099" t="s">
        <v>12977</v>
      </c>
    </row>
    <row r="12100" spans="11:11">
      <c r="K12100" t="s">
        <v>12978</v>
      </c>
    </row>
    <row r="12101" spans="11:11">
      <c r="K12101" t="s">
        <v>12979</v>
      </c>
    </row>
    <row r="12102" spans="11:11">
      <c r="K12102" t="s">
        <v>12980</v>
      </c>
    </row>
    <row r="12103" spans="11:11">
      <c r="K12103" t="s">
        <v>12981</v>
      </c>
    </row>
    <row r="12104" spans="11:11">
      <c r="K12104" t="s">
        <v>12982</v>
      </c>
    </row>
    <row r="12105" spans="11:11">
      <c r="K12105" t="s">
        <v>12983</v>
      </c>
    </row>
    <row r="12106" spans="11:11">
      <c r="K12106" t="s">
        <v>12984</v>
      </c>
    </row>
    <row r="12107" spans="11:11">
      <c r="K12107" t="s">
        <v>12985</v>
      </c>
    </row>
    <row r="12108" spans="11:11">
      <c r="K12108" t="s">
        <v>12986</v>
      </c>
    </row>
    <row r="12109" spans="11:11">
      <c r="K12109" t="s">
        <v>12987</v>
      </c>
    </row>
    <row r="12110" spans="11:11">
      <c r="K12110" t="s">
        <v>12988</v>
      </c>
    </row>
    <row r="12111" spans="11:11">
      <c r="K12111" t="s">
        <v>12989</v>
      </c>
    </row>
    <row r="12112" spans="11:11">
      <c r="K12112" t="s">
        <v>12990</v>
      </c>
    </row>
    <row r="12113" spans="11:11">
      <c r="K12113" t="s">
        <v>12991</v>
      </c>
    </row>
    <row r="12114" spans="11:11">
      <c r="K12114" t="s">
        <v>12992</v>
      </c>
    </row>
    <row r="12115" spans="11:11">
      <c r="K12115" t="s">
        <v>12993</v>
      </c>
    </row>
    <row r="12116" spans="11:11">
      <c r="K12116" t="s">
        <v>12994</v>
      </c>
    </row>
    <row r="12117" spans="11:11">
      <c r="K12117" t="s">
        <v>12995</v>
      </c>
    </row>
    <row r="12118" spans="11:11">
      <c r="K12118" t="s">
        <v>12996</v>
      </c>
    </row>
    <row r="12119" spans="11:11">
      <c r="K12119" t="s">
        <v>12997</v>
      </c>
    </row>
    <row r="12120" spans="11:11">
      <c r="K12120" t="s">
        <v>12998</v>
      </c>
    </row>
    <row r="12121" spans="11:11">
      <c r="K12121" t="s">
        <v>12999</v>
      </c>
    </row>
    <row r="12122" spans="11:11">
      <c r="K12122" t="s">
        <v>13000</v>
      </c>
    </row>
    <row r="12123" spans="11:11">
      <c r="K12123" t="s">
        <v>13001</v>
      </c>
    </row>
    <row r="12124" spans="11:11">
      <c r="K12124" t="s">
        <v>13002</v>
      </c>
    </row>
    <row r="12125" spans="11:11">
      <c r="K12125" t="s">
        <v>13003</v>
      </c>
    </row>
    <row r="12126" spans="11:11">
      <c r="K12126" t="s">
        <v>13004</v>
      </c>
    </row>
    <row r="12127" spans="11:11">
      <c r="K12127" t="s">
        <v>13005</v>
      </c>
    </row>
    <row r="12128" spans="11:11">
      <c r="K12128" t="s">
        <v>13006</v>
      </c>
    </row>
    <row r="12129" spans="11:11">
      <c r="K12129" t="s">
        <v>13007</v>
      </c>
    </row>
    <row r="12130" spans="11:11">
      <c r="K12130" t="s">
        <v>13008</v>
      </c>
    </row>
    <row r="12131" spans="11:11">
      <c r="K12131" t="s">
        <v>13009</v>
      </c>
    </row>
    <row r="12132" spans="11:11">
      <c r="K12132" t="s">
        <v>13010</v>
      </c>
    </row>
    <row r="12133" spans="11:11">
      <c r="K12133" t="s">
        <v>13011</v>
      </c>
    </row>
    <row r="12134" spans="11:11">
      <c r="K12134" t="s">
        <v>13012</v>
      </c>
    </row>
    <row r="12135" spans="11:11">
      <c r="K12135" t="s">
        <v>13013</v>
      </c>
    </row>
    <row r="12136" spans="11:11">
      <c r="K12136" t="s">
        <v>13014</v>
      </c>
    </row>
    <row r="12137" spans="11:11">
      <c r="K12137" t="s">
        <v>13015</v>
      </c>
    </row>
    <row r="12138" spans="11:11">
      <c r="K12138" t="s">
        <v>13016</v>
      </c>
    </row>
    <row r="12139" spans="11:11">
      <c r="K12139" t="s">
        <v>13017</v>
      </c>
    </row>
    <row r="12140" spans="11:11">
      <c r="K12140" t="s">
        <v>13018</v>
      </c>
    </row>
    <row r="12141" spans="11:11">
      <c r="K12141" t="s">
        <v>13019</v>
      </c>
    </row>
    <row r="12142" spans="11:11">
      <c r="K12142" t="s">
        <v>13020</v>
      </c>
    </row>
    <row r="12143" spans="11:11">
      <c r="K12143" t="s">
        <v>13021</v>
      </c>
    </row>
    <row r="12144" spans="11:11">
      <c r="K12144" t="s">
        <v>13022</v>
      </c>
    </row>
    <row r="12145" spans="11:11">
      <c r="K12145" t="s">
        <v>13023</v>
      </c>
    </row>
    <row r="12146" spans="11:11">
      <c r="K12146" t="s">
        <v>13024</v>
      </c>
    </row>
    <row r="12147" spans="11:11">
      <c r="K12147" t="s">
        <v>13025</v>
      </c>
    </row>
    <row r="12148" spans="11:11">
      <c r="K12148" t="s">
        <v>13026</v>
      </c>
    </row>
    <row r="12149" spans="11:11">
      <c r="K12149" t="s">
        <v>13027</v>
      </c>
    </row>
    <row r="12150" spans="11:11">
      <c r="K12150" t="s">
        <v>13028</v>
      </c>
    </row>
    <row r="12151" spans="11:11">
      <c r="K12151" t="s">
        <v>13029</v>
      </c>
    </row>
    <row r="12152" spans="11:11">
      <c r="K12152" t="s">
        <v>13030</v>
      </c>
    </row>
    <row r="12153" spans="11:11">
      <c r="K12153" t="s">
        <v>13031</v>
      </c>
    </row>
    <row r="12154" spans="11:11">
      <c r="K12154" t="s">
        <v>13032</v>
      </c>
    </row>
    <row r="12155" spans="11:11">
      <c r="K12155" t="s">
        <v>13033</v>
      </c>
    </row>
    <row r="12156" spans="11:11">
      <c r="K12156" t="s">
        <v>13034</v>
      </c>
    </row>
    <row r="12157" spans="11:11">
      <c r="K12157" t="s">
        <v>13035</v>
      </c>
    </row>
    <row r="12158" spans="11:11">
      <c r="K12158" t="s">
        <v>13036</v>
      </c>
    </row>
    <row r="12159" spans="11:11">
      <c r="K12159" t="s">
        <v>13037</v>
      </c>
    </row>
    <row r="12160" spans="11:11">
      <c r="K12160" t="s">
        <v>13038</v>
      </c>
    </row>
    <row r="12161" spans="11:11">
      <c r="K12161" t="s">
        <v>13039</v>
      </c>
    </row>
    <row r="12162" spans="11:11">
      <c r="K12162" t="s">
        <v>13040</v>
      </c>
    </row>
    <row r="12163" spans="11:11">
      <c r="K12163" t="s">
        <v>13041</v>
      </c>
    </row>
    <row r="12164" spans="11:11">
      <c r="K12164" t="s">
        <v>13042</v>
      </c>
    </row>
    <row r="12165" spans="11:11">
      <c r="K12165" t="s">
        <v>13043</v>
      </c>
    </row>
    <row r="12166" spans="11:11">
      <c r="K12166" t="s">
        <v>13044</v>
      </c>
    </row>
    <row r="12167" spans="11:11">
      <c r="K12167" t="s">
        <v>13045</v>
      </c>
    </row>
    <row r="12168" spans="11:11">
      <c r="K12168" t="s">
        <v>13046</v>
      </c>
    </row>
    <row r="12169" spans="11:11">
      <c r="K12169" t="s">
        <v>13047</v>
      </c>
    </row>
    <row r="12170" spans="11:11">
      <c r="K12170" t="s">
        <v>13048</v>
      </c>
    </row>
    <row r="12171" spans="11:11">
      <c r="K12171" t="s">
        <v>13049</v>
      </c>
    </row>
    <row r="12172" spans="11:11">
      <c r="K12172" t="s">
        <v>13050</v>
      </c>
    </row>
    <row r="12173" spans="11:11">
      <c r="K12173" t="s">
        <v>13051</v>
      </c>
    </row>
    <row r="12174" spans="11:11">
      <c r="K12174" t="s">
        <v>13052</v>
      </c>
    </row>
    <row r="12175" spans="11:11">
      <c r="K12175" t="s">
        <v>13053</v>
      </c>
    </row>
    <row r="12176" spans="11:11">
      <c r="K12176" t="s">
        <v>13054</v>
      </c>
    </row>
    <row r="12177" spans="11:11">
      <c r="K12177" t="s">
        <v>17361</v>
      </c>
    </row>
    <row r="12178" spans="11:11">
      <c r="K12178" t="s">
        <v>17362</v>
      </c>
    </row>
    <row r="12179" spans="11:11">
      <c r="K12179" t="s">
        <v>13055</v>
      </c>
    </row>
    <row r="12180" spans="11:11">
      <c r="K12180" t="s">
        <v>13056</v>
      </c>
    </row>
    <row r="12181" spans="11:11">
      <c r="K12181" t="s">
        <v>13057</v>
      </c>
    </row>
    <row r="12182" spans="11:11">
      <c r="K12182" t="s">
        <v>13058</v>
      </c>
    </row>
    <row r="12183" spans="11:11">
      <c r="K12183" t="s">
        <v>13059</v>
      </c>
    </row>
    <row r="12184" spans="11:11">
      <c r="K12184" t="s">
        <v>13060</v>
      </c>
    </row>
    <row r="12185" spans="11:11">
      <c r="K12185" t="s">
        <v>13061</v>
      </c>
    </row>
    <row r="12186" spans="11:11">
      <c r="K12186" t="s">
        <v>13062</v>
      </c>
    </row>
    <row r="12187" spans="11:11">
      <c r="K12187" t="s">
        <v>13063</v>
      </c>
    </row>
    <row r="12188" spans="11:11">
      <c r="K12188" t="s">
        <v>13064</v>
      </c>
    </row>
    <row r="12189" spans="11:11">
      <c r="K12189" t="s">
        <v>13065</v>
      </c>
    </row>
    <row r="12190" spans="11:11">
      <c r="K12190" t="s">
        <v>13066</v>
      </c>
    </row>
    <row r="12191" spans="11:11">
      <c r="K12191" t="s">
        <v>13067</v>
      </c>
    </row>
    <row r="12192" spans="11:11">
      <c r="K12192" t="s">
        <v>13068</v>
      </c>
    </row>
    <row r="12193" spans="11:11">
      <c r="K12193" t="s">
        <v>13069</v>
      </c>
    </row>
    <row r="12194" spans="11:11">
      <c r="K12194" t="s">
        <v>13070</v>
      </c>
    </row>
    <row r="12195" spans="11:11">
      <c r="K12195" t="s">
        <v>13071</v>
      </c>
    </row>
    <row r="12196" spans="11:11">
      <c r="K12196" t="s">
        <v>13072</v>
      </c>
    </row>
    <row r="12197" spans="11:11">
      <c r="K12197" t="s">
        <v>13073</v>
      </c>
    </row>
    <row r="12198" spans="11:11">
      <c r="K12198" t="s">
        <v>13074</v>
      </c>
    </row>
    <row r="12199" spans="11:11">
      <c r="K12199" t="s">
        <v>13075</v>
      </c>
    </row>
    <row r="12200" spans="11:11">
      <c r="K12200" t="s">
        <v>13076</v>
      </c>
    </row>
    <row r="12201" spans="11:11">
      <c r="K12201" t="s">
        <v>13077</v>
      </c>
    </row>
    <row r="12202" spans="11:11">
      <c r="K12202" t="s">
        <v>13078</v>
      </c>
    </row>
    <row r="12203" spans="11:11">
      <c r="K12203" t="s">
        <v>13079</v>
      </c>
    </row>
    <row r="12204" spans="11:11">
      <c r="K12204" t="s">
        <v>13080</v>
      </c>
    </row>
    <row r="12205" spans="11:11">
      <c r="K12205" t="s">
        <v>13081</v>
      </c>
    </row>
    <row r="12206" spans="11:11">
      <c r="K12206" t="s">
        <v>13082</v>
      </c>
    </row>
    <row r="12207" spans="11:11">
      <c r="K12207" t="s">
        <v>13083</v>
      </c>
    </row>
    <row r="12208" spans="11:11">
      <c r="K12208" t="s">
        <v>13084</v>
      </c>
    </row>
    <row r="12209" spans="11:11">
      <c r="K12209" t="s">
        <v>13085</v>
      </c>
    </row>
    <row r="12210" spans="11:11">
      <c r="K12210" t="s">
        <v>13086</v>
      </c>
    </row>
    <row r="12211" spans="11:11">
      <c r="K12211" t="s">
        <v>13087</v>
      </c>
    </row>
    <row r="12212" spans="11:11">
      <c r="K12212" t="s">
        <v>13088</v>
      </c>
    </row>
    <row r="12213" spans="11:11">
      <c r="K12213" t="s">
        <v>13089</v>
      </c>
    </row>
    <row r="12214" spans="11:11">
      <c r="K12214" t="s">
        <v>13090</v>
      </c>
    </row>
    <row r="12215" spans="11:11">
      <c r="K12215" t="s">
        <v>13091</v>
      </c>
    </row>
    <row r="12216" spans="11:11">
      <c r="K12216" t="s">
        <v>13092</v>
      </c>
    </row>
    <row r="12217" spans="11:11">
      <c r="K12217" t="s">
        <v>13093</v>
      </c>
    </row>
    <row r="12218" spans="11:11">
      <c r="K12218" t="s">
        <v>13094</v>
      </c>
    </row>
    <row r="12219" spans="11:11">
      <c r="K12219" t="s">
        <v>13095</v>
      </c>
    </row>
    <row r="12220" spans="11:11">
      <c r="K12220" t="s">
        <v>13096</v>
      </c>
    </row>
    <row r="12221" spans="11:11">
      <c r="K12221" t="s">
        <v>13097</v>
      </c>
    </row>
    <row r="12222" spans="11:11">
      <c r="K12222" t="s">
        <v>13098</v>
      </c>
    </row>
    <row r="12223" spans="11:11">
      <c r="K12223" t="s">
        <v>13099</v>
      </c>
    </row>
    <row r="12224" spans="11:11">
      <c r="K12224" t="s">
        <v>13100</v>
      </c>
    </row>
    <row r="12225" spans="11:11">
      <c r="K12225" t="s">
        <v>13101</v>
      </c>
    </row>
    <row r="12226" spans="11:11">
      <c r="K12226" t="s">
        <v>13102</v>
      </c>
    </row>
    <row r="12227" spans="11:11">
      <c r="K12227" t="s">
        <v>13103</v>
      </c>
    </row>
    <row r="12228" spans="11:11">
      <c r="K12228" t="s">
        <v>13104</v>
      </c>
    </row>
    <row r="12229" spans="11:11">
      <c r="K12229" t="s">
        <v>13105</v>
      </c>
    </row>
    <row r="12230" spans="11:11">
      <c r="K12230" t="s">
        <v>13106</v>
      </c>
    </row>
    <row r="12231" spans="11:11">
      <c r="K12231" t="s">
        <v>13107</v>
      </c>
    </row>
    <row r="12232" spans="11:11">
      <c r="K12232" t="s">
        <v>13108</v>
      </c>
    </row>
    <row r="12233" spans="11:11">
      <c r="K12233" t="s">
        <v>13109</v>
      </c>
    </row>
    <row r="12234" spans="11:11">
      <c r="K12234" t="s">
        <v>13110</v>
      </c>
    </row>
    <row r="12235" spans="11:11">
      <c r="K12235" t="s">
        <v>13111</v>
      </c>
    </row>
    <row r="12236" spans="11:11">
      <c r="K12236" t="s">
        <v>13112</v>
      </c>
    </row>
    <row r="12237" spans="11:11">
      <c r="K12237" t="s">
        <v>13113</v>
      </c>
    </row>
    <row r="12238" spans="11:11">
      <c r="K12238" t="s">
        <v>13114</v>
      </c>
    </row>
    <row r="12239" spans="11:11">
      <c r="K12239" t="s">
        <v>13115</v>
      </c>
    </row>
    <row r="12240" spans="11:11">
      <c r="K12240" t="s">
        <v>13116</v>
      </c>
    </row>
    <row r="12241" spans="11:11">
      <c r="K12241" t="s">
        <v>13117</v>
      </c>
    </row>
    <row r="12242" spans="11:11">
      <c r="K12242" t="s">
        <v>13118</v>
      </c>
    </row>
    <row r="12243" spans="11:11">
      <c r="K12243" t="s">
        <v>13119</v>
      </c>
    </row>
    <row r="12244" spans="11:11">
      <c r="K12244" t="s">
        <v>13120</v>
      </c>
    </row>
    <row r="12245" spans="11:11">
      <c r="K12245" t="s">
        <v>13121</v>
      </c>
    </row>
    <row r="12246" spans="11:11">
      <c r="K12246" t="s">
        <v>13122</v>
      </c>
    </row>
    <row r="12247" spans="11:11">
      <c r="K12247" t="s">
        <v>13123</v>
      </c>
    </row>
    <row r="12248" spans="11:11">
      <c r="K12248" t="s">
        <v>13124</v>
      </c>
    </row>
    <row r="12249" spans="11:11">
      <c r="K12249" t="s">
        <v>13125</v>
      </c>
    </row>
    <row r="12250" spans="11:11">
      <c r="K12250" t="s">
        <v>13126</v>
      </c>
    </row>
    <row r="12251" spans="11:11">
      <c r="K12251" t="s">
        <v>13127</v>
      </c>
    </row>
    <row r="12252" spans="11:11">
      <c r="K12252" t="s">
        <v>13128</v>
      </c>
    </row>
    <row r="12253" spans="11:11">
      <c r="K12253" t="s">
        <v>13129</v>
      </c>
    </row>
    <row r="12254" spans="11:11">
      <c r="K12254" t="s">
        <v>13130</v>
      </c>
    </row>
    <row r="12255" spans="11:11">
      <c r="K12255" t="s">
        <v>13131</v>
      </c>
    </row>
    <row r="12256" spans="11:11">
      <c r="K12256" t="s">
        <v>13132</v>
      </c>
    </row>
    <row r="12257" spans="11:11">
      <c r="K12257" t="s">
        <v>13133</v>
      </c>
    </row>
    <row r="12258" spans="11:11">
      <c r="K12258" t="s">
        <v>13134</v>
      </c>
    </row>
    <row r="12259" spans="11:11">
      <c r="K12259" t="s">
        <v>13135</v>
      </c>
    </row>
    <row r="12260" spans="11:11">
      <c r="K12260" t="s">
        <v>13136</v>
      </c>
    </row>
    <row r="12261" spans="11:11">
      <c r="K12261" t="s">
        <v>13137</v>
      </c>
    </row>
    <row r="12262" spans="11:11">
      <c r="K12262" t="s">
        <v>13138</v>
      </c>
    </row>
    <row r="12263" spans="11:11">
      <c r="K12263" t="s">
        <v>13139</v>
      </c>
    </row>
    <row r="12264" spans="11:11">
      <c r="K12264" t="s">
        <v>13140</v>
      </c>
    </row>
    <row r="12265" spans="11:11">
      <c r="K12265" t="s">
        <v>13141</v>
      </c>
    </row>
    <row r="12266" spans="11:11">
      <c r="K12266" t="s">
        <v>13142</v>
      </c>
    </row>
    <row r="12267" spans="11:11">
      <c r="K12267" t="s">
        <v>13143</v>
      </c>
    </row>
    <row r="12268" spans="11:11">
      <c r="K12268" t="s">
        <v>13144</v>
      </c>
    </row>
    <row r="12269" spans="11:11">
      <c r="K12269" t="s">
        <v>13145</v>
      </c>
    </row>
    <row r="12270" spans="11:11">
      <c r="K12270" t="s">
        <v>13146</v>
      </c>
    </row>
    <row r="12271" spans="11:11">
      <c r="K12271" t="s">
        <v>13147</v>
      </c>
    </row>
    <row r="12272" spans="11:11">
      <c r="K12272" t="s">
        <v>13148</v>
      </c>
    </row>
    <row r="12273" spans="11:11">
      <c r="K12273" t="s">
        <v>13149</v>
      </c>
    </row>
    <row r="12274" spans="11:11">
      <c r="K12274" t="s">
        <v>13150</v>
      </c>
    </row>
    <row r="12275" spans="11:11">
      <c r="K12275" t="s">
        <v>13151</v>
      </c>
    </row>
    <row r="12276" spans="11:11">
      <c r="K12276" t="s">
        <v>13152</v>
      </c>
    </row>
    <row r="12277" spans="11:11">
      <c r="K12277" t="s">
        <v>13153</v>
      </c>
    </row>
    <row r="12278" spans="11:11">
      <c r="K12278" t="s">
        <v>13154</v>
      </c>
    </row>
    <row r="12279" spans="11:11">
      <c r="K12279" t="s">
        <v>13155</v>
      </c>
    </row>
    <row r="12280" spans="11:11">
      <c r="K12280" t="s">
        <v>13156</v>
      </c>
    </row>
    <row r="12281" spans="11:11">
      <c r="K12281" t="s">
        <v>13157</v>
      </c>
    </row>
    <row r="12282" spans="11:11">
      <c r="K12282" t="s">
        <v>13158</v>
      </c>
    </row>
    <row r="12283" spans="11:11">
      <c r="K12283" t="s">
        <v>13159</v>
      </c>
    </row>
    <row r="12284" spans="11:11">
      <c r="K12284" t="s">
        <v>13160</v>
      </c>
    </row>
    <row r="12285" spans="11:11">
      <c r="K12285" t="s">
        <v>13161</v>
      </c>
    </row>
    <row r="12286" spans="11:11">
      <c r="K12286" t="s">
        <v>13162</v>
      </c>
    </row>
    <row r="12287" spans="11:11">
      <c r="K12287" t="s">
        <v>13163</v>
      </c>
    </row>
    <row r="12288" spans="11:11">
      <c r="K12288" t="s">
        <v>13164</v>
      </c>
    </row>
    <row r="12289" spans="11:11">
      <c r="K12289" t="s">
        <v>13165</v>
      </c>
    </row>
    <row r="12290" spans="11:11">
      <c r="K12290" t="s">
        <v>13166</v>
      </c>
    </row>
    <row r="12291" spans="11:11">
      <c r="K12291" t="s">
        <v>13167</v>
      </c>
    </row>
    <row r="12292" spans="11:11">
      <c r="K12292" t="s">
        <v>13168</v>
      </c>
    </row>
    <row r="12293" spans="11:11">
      <c r="K12293" t="s">
        <v>13169</v>
      </c>
    </row>
    <row r="12294" spans="11:11">
      <c r="K12294" t="s">
        <v>13170</v>
      </c>
    </row>
    <row r="12295" spans="11:11">
      <c r="K12295" t="s">
        <v>13171</v>
      </c>
    </row>
    <row r="12296" spans="11:11">
      <c r="K12296" t="s">
        <v>13172</v>
      </c>
    </row>
    <row r="12297" spans="11:11">
      <c r="K12297" t="s">
        <v>13173</v>
      </c>
    </row>
    <row r="12298" spans="11:11">
      <c r="K12298" t="s">
        <v>13174</v>
      </c>
    </row>
    <row r="12299" spans="11:11">
      <c r="K12299" t="s">
        <v>13175</v>
      </c>
    </row>
    <row r="12300" spans="11:11">
      <c r="K12300" t="s">
        <v>13176</v>
      </c>
    </row>
    <row r="12301" spans="11:11">
      <c r="K12301" t="s">
        <v>13177</v>
      </c>
    </row>
    <row r="12302" spans="11:11">
      <c r="K12302" t="s">
        <v>13178</v>
      </c>
    </row>
    <row r="12303" spans="11:11">
      <c r="K12303" t="s">
        <v>13179</v>
      </c>
    </row>
    <row r="12304" spans="11:11">
      <c r="K12304" t="s">
        <v>13180</v>
      </c>
    </row>
    <row r="12305" spans="11:11">
      <c r="K12305" t="s">
        <v>13181</v>
      </c>
    </row>
    <row r="12306" spans="11:11">
      <c r="K12306" t="s">
        <v>13182</v>
      </c>
    </row>
    <row r="12307" spans="11:11">
      <c r="K12307" t="s">
        <v>13183</v>
      </c>
    </row>
    <row r="12308" spans="11:11">
      <c r="K12308" t="s">
        <v>13184</v>
      </c>
    </row>
    <row r="12309" spans="11:11">
      <c r="K12309" t="s">
        <v>13185</v>
      </c>
    </row>
    <row r="12310" spans="11:11">
      <c r="K12310" t="s">
        <v>13186</v>
      </c>
    </row>
    <row r="12311" spans="11:11">
      <c r="K12311" t="s">
        <v>13187</v>
      </c>
    </row>
    <row r="12312" spans="11:11">
      <c r="K12312" t="s">
        <v>13188</v>
      </c>
    </row>
    <row r="12313" spans="11:11">
      <c r="K12313" t="s">
        <v>13189</v>
      </c>
    </row>
    <row r="12314" spans="11:11">
      <c r="K12314" t="s">
        <v>13190</v>
      </c>
    </row>
    <row r="12315" spans="11:11">
      <c r="K12315" t="s">
        <v>13191</v>
      </c>
    </row>
    <row r="12316" spans="11:11">
      <c r="K12316" t="s">
        <v>13192</v>
      </c>
    </row>
    <row r="12317" spans="11:11">
      <c r="K12317" t="s">
        <v>13193</v>
      </c>
    </row>
    <row r="12318" spans="11:11">
      <c r="K12318" t="s">
        <v>13194</v>
      </c>
    </row>
    <row r="12319" spans="11:11">
      <c r="K12319" t="s">
        <v>13195</v>
      </c>
    </row>
    <row r="12320" spans="11:11">
      <c r="K12320" t="s">
        <v>13196</v>
      </c>
    </row>
    <row r="12321" spans="11:11">
      <c r="K12321" t="s">
        <v>13197</v>
      </c>
    </row>
    <row r="12322" spans="11:11">
      <c r="K12322" t="s">
        <v>13198</v>
      </c>
    </row>
    <row r="12323" spans="11:11">
      <c r="K12323" t="s">
        <v>13199</v>
      </c>
    </row>
    <row r="12324" spans="11:11">
      <c r="K12324" t="s">
        <v>13200</v>
      </c>
    </row>
    <row r="12325" spans="11:11">
      <c r="K12325" t="s">
        <v>13201</v>
      </c>
    </row>
    <row r="12326" spans="11:11">
      <c r="K12326" t="s">
        <v>13202</v>
      </c>
    </row>
    <row r="12327" spans="11:11">
      <c r="K12327" t="s">
        <v>17363</v>
      </c>
    </row>
    <row r="12328" spans="11:11">
      <c r="K12328" t="s">
        <v>17364</v>
      </c>
    </row>
    <row r="12329" spans="11:11">
      <c r="K12329" t="s">
        <v>13203</v>
      </c>
    </row>
    <row r="12330" spans="11:11">
      <c r="K12330" t="s">
        <v>13204</v>
      </c>
    </row>
    <row r="12331" spans="11:11">
      <c r="K12331" t="s">
        <v>13205</v>
      </c>
    </row>
    <row r="12332" spans="11:11">
      <c r="K12332" t="s">
        <v>13206</v>
      </c>
    </row>
    <row r="12333" spans="11:11">
      <c r="K12333" t="s">
        <v>13207</v>
      </c>
    </row>
    <row r="12334" spans="11:11">
      <c r="K12334" t="s">
        <v>13208</v>
      </c>
    </row>
    <row r="12335" spans="11:11">
      <c r="K12335" t="s">
        <v>13209</v>
      </c>
    </row>
    <row r="12336" spans="11:11">
      <c r="K12336" t="s">
        <v>13210</v>
      </c>
    </row>
    <row r="12337" spans="11:11">
      <c r="K12337" t="s">
        <v>13211</v>
      </c>
    </row>
    <row r="12338" spans="11:11">
      <c r="K12338" t="s">
        <v>13212</v>
      </c>
    </row>
    <row r="12339" spans="11:11">
      <c r="K12339" t="s">
        <v>13213</v>
      </c>
    </row>
    <row r="12340" spans="11:11">
      <c r="K12340" t="s">
        <v>13214</v>
      </c>
    </row>
    <row r="12341" spans="11:11">
      <c r="K12341" t="s">
        <v>13215</v>
      </c>
    </row>
    <row r="12342" spans="11:11">
      <c r="K12342" t="s">
        <v>13216</v>
      </c>
    </row>
    <row r="12343" spans="11:11">
      <c r="K12343" t="s">
        <v>13217</v>
      </c>
    </row>
    <row r="12344" spans="11:11">
      <c r="K12344" t="s">
        <v>13218</v>
      </c>
    </row>
    <row r="12345" spans="11:11">
      <c r="K12345" t="s">
        <v>13219</v>
      </c>
    </row>
    <row r="12346" spans="11:11">
      <c r="K12346" t="s">
        <v>13220</v>
      </c>
    </row>
    <row r="12347" spans="11:11">
      <c r="K12347" t="s">
        <v>17365</v>
      </c>
    </row>
    <row r="12348" spans="11:11">
      <c r="K12348" t="s">
        <v>17366</v>
      </c>
    </row>
    <row r="12349" spans="11:11">
      <c r="K12349" t="s">
        <v>13221</v>
      </c>
    </row>
    <row r="12350" spans="11:11">
      <c r="K12350" t="s">
        <v>13222</v>
      </c>
    </row>
    <row r="12351" spans="11:11">
      <c r="K12351" t="s">
        <v>13223</v>
      </c>
    </row>
    <row r="12352" spans="11:11">
      <c r="K12352" t="s">
        <v>13224</v>
      </c>
    </row>
    <row r="12353" spans="11:11">
      <c r="K12353" t="s">
        <v>17367</v>
      </c>
    </row>
    <row r="12354" spans="11:11">
      <c r="K12354" t="s">
        <v>17368</v>
      </c>
    </row>
    <row r="12355" spans="11:11">
      <c r="K12355" t="s">
        <v>17369</v>
      </c>
    </row>
    <row r="12356" spans="11:11">
      <c r="K12356" t="s">
        <v>17370</v>
      </c>
    </row>
    <row r="12357" spans="11:11">
      <c r="K12357" t="s">
        <v>13225</v>
      </c>
    </row>
    <row r="12358" spans="11:11">
      <c r="K12358" t="s">
        <v>13226</v>
      </c>
    </row>
    <row r="12359" spans="11:11">
      <c r="K12359" t="s">
        <v>13227</v>
      </c>
    </row>
    <row r="12360" spans="11:11">
      <c r="K12360" t="s">
        <v>13228</v>
      </c>
    </row>
    <row r="12361" spans="11:11">
      <c r="K12361" t="s">
        <v>13229</v>
      </c>
    </row>
    <row r="12362" spans="11:11">
      <c r="K12362" t="s">
        <v>13230</v>
      </c>
    </row>
    <row r="12363" spans="11:11">
      <c r="K12363" t="s">
        <v>13231</v>
      </c>
    </row>
    <row r="12364" spans="11:11">
      <c r="K12364" t="s">
        <v>13232</v>
      </c>
    </row>
    <row r="12365" spans="11:11">
      <c r="K12365" t="s">
        <v>13233</v>
      </c>
    </row>
    <row r="12366" spans="11:11">
      <c r="K12366" t="s">
        <v>13234</v>
      </c>
    </row>
    <row r="12367" spans="11:11">
      <c r="K12367" t="s">
        <v>13235</v>
      </c>
    </row>
    <row r="12368" spans="11:11">
      <c r="K12368" t="s">
        <v>13236</v>
      </c>
    </row>
    <row r="12369" spans="11:11">
      <c r="K12369" t="s">
        <v>17371</v>
      </c>
    </row>
    <row r="12370" spans="11:11">
      <c r="K12370" t="s">
        <v>17372</v>
      </c>
    </row>
    <row r="12371" spans="11:11">
      <c r="K12371" t="s">
        <v>13237</v>
      </c>
    </row>
    <row r="12372" spans="11:11">
      <c r="K12372" t="s">
        <v>13238</v>
      </c>
    </row>
    <row r="12373" spans="11:11">
      <c r="K12373" t="s">
        <v>13239</v>
      </c>
    </row>
    <row r="12374" spans="11:11">
      <c r="K12374" t="s">
        <v>13240</v>
      </c>
    </row>
    <row r="12375" spans="11:11">
      <c r="K12375" t="s">
        <v>13241</v>
      </c>
    </row>
    <row r="12376" spans="11:11">
      <c r="K12376" t="s">
        <v>13242</v>
      </c>
    </row>
    <row r="12377" spans="11:11">
      <c r="K12377" t="s">
        <v>13243</v>
      </c>
    </row>
    <row r="12378" spans="11:11">
      <c r="K12378" t="s">
        <v>13244</v>
      </c>
    </row>
    <row r="12379" spans="11:11">
      <c r="K12379" t="s">
        <v>13245</v>
      </c>
    </row>
    <row r="12380" spans="11:11">
      <c r="K12380" t="s">
        <v>13246</v>
      </c>
    </row>
    <row r="12381" spans="11:11">
      <c r="K12381" t="s">
        <v>13247</v>
      </c>
    </row>
    <row r="12382" spans="11:11">
      <c r="K12382" t="s">
        <v>13248</v>
      </c>
    </row>
    <row r="12383" spans="11:11">
      <c r="K12383" t="s">
        <v>13249</v>
      </c>
    </row>
    <row r="12384" spans="11:11">
      <c r="K12384" t="s">
        <v>13250</v>
      </c>
    </row>
    <row r="12385" spans="11:11">
      <c r="K12385" t="s">
        <v>13251</v>
      </c>
    </row>
    <row r="12386" spans="11:11">
      <c r="K12386" t="s">
        <v>13252</v>
      </c>
    </row>
    <row r="12387" spans="11:11">
      <c r="K12387" t="s">
        <v>13253</v>
      </c>
    </row>
    <row r="12388" spans="11:11">
      <c r="K12388" t="s">
        <v>13254</v>
      </c>
    </row>
    <row r="12389" spans="11:11">
      <c r="K12389" t="s">
        <v>13255</v>
      </c>
    </row>
    <row r="12390" spans="11:11">
      <c r="K12390" t="s">
        <v>13256</v>
      </c>
    </row>
    <row r="12391" spans="11:11">
      <c r="K12391" t="s">
        <v>13257</v>
      </c>
    </row>
    <row r="12392" spans="11:11">
      <c r="K12392" t="s">
        <v>13258</v>
      </c>
    </row>
    <row r="12393" spans="11:11">
      <c r="K12393" t="s">
        <v>13259</v>
      </c>
    </row>
    <row r="12394" spans="11:11">
      <c r="K12394" t="s">
        <v>13260</v>
      </c>
    </row>
    <row r="12395" spans="11:11">
      <c r="K12395" t="s">
        <v>13261</v>
      </c>
    </row>
    <row r="12396" spans="11:11">
      <c r="K12396" t="s">
        <v>13262</v>
      </c>
    </row>
    <row r="12397" spans="11:11">
      <c r="K12397" t="s">
        <v>13263</v>
      </c>
    </row>
    <row r="12398" spans="11:11">
      <c r="K12398" t="s">
        <v>13264</v>
      </c>
    </row>
    <row r="12399" spans="11:11">
      <c r="K12399" t="s">
        <v>13265</v>
      </c>
    </row>
    <row r="12400" spans="11:11">
      <c r="K12400" t="s">
        <v>13266</v>
      </c>
    </row>
    <row r="12401" spans="11:11">
      <c r="K12401" t="s">
        <v>13267</v>
      </c>
    </row>
    <row r="12402" spans="11:11">
      <c r="K12402" t="s">
        <v>13268</v>
      </c>
    </row>
    <row r="12403" spans="11:11">
      <c r="K12403" t="s">
        <v>13269</v>
      </c>
    </row>
    <row r="12404" spans="11:11">
      <c r="K12404" t="s">
        <v>13270</v>
      </c>
    </row>
    <row r="12405" spans="11:11">
      <c r="K12405" t="s">
        <v>13271</v>
      </c>
    </row>
    <row r="12406" spans="11:11">
      <c r="K12406" t="s">
        <v>13272</v>
      </c>
    </row>
    <row r="12407" spans="11:11">
      <c r="K12407" t="s">
        <v>13273</v>
      </c>
    </row>
    <row r="12408" spans="11:11">
      <c r="K12408" t="s">
        <v>13274</v>
      </c>
    </row>
    <row r="12409" spans="11:11">
      <c r="K12409" t="s">
        <v>13275</v>
      </c>
    </row>
    <row r="12410" spans="11:11">
      <c r="K12410" t="s">
        <v>13276</v>
      </c>
    </row>
    <row r="12411" spans="11:11">
      <c r="K12411" t="s">
        <v>13277</v>
      </c>
    </row>
    <row r="12412" spans="11:11">
      <c r="K12412" t="s">
        <v>13278</v>
      </c>
    </row>
    <row r="12413" spans="11:11">
      <c r="K12413" t="s">
        <v>13279</v>
      </c>
    </row>
    <row r="12414" spans="11:11">
      <c r="K12414" t="s">
        <v>13280</v>
      </c>
    </row>
    <row r="12415" spans="11:11">
      <c r="K12415" t="s">
        <v>13281</v>
      </c>
    </row>
    <row r="12416" spans="11:11">
      <c r="K12416" t="s">
        <v>13282</v>
      </c>
    </row>
    <row r="12417" spans="11:11">
      <c r="K12417" t="s">
        <v>13283</v>
      </c>
    </row>
    <row r="12418" spans="11:11">
      <c r="K12418" t="s">
        <v>13284</v>
      </c>
    </row>
    <row r="12419" spans="11:11">
      <c r="K12419" t="s">
        <v>13285</v>
      </c>
    </row>
    <row r="12420" spans="11:11">
      <c r="K12420" t="s">
        <v>13286</v>
      </c>
    </row>
    <row r="12421" spans="11:11">
      <c r="K12421" t="s">
        <v>13287</v>
      </c>
    </row>
    <row r="12422" spans="11:11">
      <c r="K12422" t="s">
        <v>13288</v>
      </c>
    </row>
    <row r="12423" spans="11:11">
      <c r="K12423" t="s">
        <v>13289</v>
      </c>
    </row>
    <row r="12424" spans="11:11">
      <c r="K12424" t="s">
        <v>13290</v>
      </c>
    </row>
    <row r="12425" spans="11:11">
      <c r="K12425" t="s">
        <v>13291</v>
      </c>
    </row>
    <row r="12426" spans="11:11">
      <c r="K12426" t="s">
        <v>13292</v>
      </c>
    </row>
    <row r="12427" spans="11:11">
      <c r="K12427" t="s">
        <v>13293</v>
      </c>
    </row>
    <row r="12428" spans="11:11">
      <c r="K12428" t="s">
        <v>13294</v>
      </c>
    </row>
    <row r="12429" spans="11:11">
      <c r="K12429" t="s">
        <v>13295</v>
      </c>
    </row>
    <row r="12430" spans="11:11">
      <c r="K12430" t="s">
        <v>13296</v>
      </c>
    </row>
    <row r="12431" spans="11:11">
      <c r="K12431" t="s">
        <v>13297</v>
      </c>
    </row>
    <row r="12432" spans="11:11">
      <c r="K12432" t="s">
        <v>13298</v>
      </c>
    </row>
    <row r="12433" spans="11:11">
      <c r="K12433" t="s">
        <v>13299</v>
      </c>
    </row>
    <row r="12434" spans="11:11">
      <c r="K12434" t="s">
        <v>13300</v>
      </c>
    </row>
    <row r="12435" spans="11:11">
      <c r="K12435" t="s">
        <v>13301</v>
      </c>
    </row>
    <row r="12436" spans="11:11">
      <c r="K12436" t="s">
        <v>13302</v>
      </c>
    </row>
    <row r="12437" spans="11:11">
      <c r="K12437" t="s">
        <v>13303</v>
      </c>
    </row>
    <row r="12438" spans="11:11">
      <c r="K12438" t="s">
        <v>13304</v>
      </c>
    </row>
    <row r="12439" spans="11:11">
      <c r="K12439" t="s">
        <v>13305</v>
      </c>
    </row>
    <row r="12440" spans="11:11">
      <c r="K12440" t="s">
        <v>13306</v>
      </c>
    </row>
    <row r="12441" spans="11:11">
      <c r="K12441" t="s">
        <v>13307</v>
      </c>
    </row>
    <row r="12442" spans="11:11">
      <c r="K12442" t="s">
        <v>13308</v>
      </c>
    </row>
    <row r="12443" spans="11:11">
      <c r="K12443" t="s">
        <v>13309</v>
      </c>
    </row>
    <row r="12444" spans="11:11">
      <c r="K12444" t="s">
        <v>13310</v>
      </c>
    </row>
    <row r="12445" spans="11:11">
      <c r="K12445" t="s">
        <v>13311</v>
      </c>
    </row>
    <row r="12446" spans="11:11">
      <c r="K12446" t="s">
        <v>13312</v>
      </c>
    </row>
    <row r="12447" spans="11:11">
      <c r="K12447" t="s">
        <v>13313</v>
      </c>
    </row>
    <row r="12448" spans="11:11">
      <c r="K12448" t="s">
        <v>13314</v>
      </c>
    </row>
    <row r="12449" spans="11:11">
      <c r="K12449" t="s">
        <v>13315</v>
      </c>
    </row>
    <row r="12450" spans="11:11">
      <c r="K12450" t="s">
        <v>13316</v>
      </c>
    </row>
    <row r="12451" spans="11:11">
      <c r="K12451" t="s">
        <v>13317</v>
      </c>
    </row>
    <row r="12452" spans="11:11">
      <c r="K12452" t="s">
        <v>13318</v>
      </c>
    </row>
    <row r="12453" spans="11:11">
      <c r="K12453" t="s">
        <v>13319</v>
      </c>
    </row>
    <row r="12454" spans="11:11">
      <c r="K12454" t="s">
        <v>13320</v>
      </c>
    </row>
    <row r="12455" spans="11:11">
      <c r="K12455" t="s">
        <v>13321</v>
      </c>
    </row>
    <row r="12456" spans="11:11">
      <c r="K12456" t="s">
        <v>13322</v>
      </c>
    </row>
    <row r="12457" spans="11:11">
      <c r="K12457" t="s">
        <v>13323</v>
      </c>
    </row>
    <row r="12458" spans="11:11">
      <c r="K12458" t="s">
        <v>13324</v>
      </c>
    </row>
    <row r="12459" spans="11:11">
      <c r="K12459" t="s">
        <v>13325</v>
      </c>
    </row>
    <row r="12460" spans="11:11">
      <c r="K12460" t="s">
        <v>13326</v>
      </c>
    </row>
    <row r="12461" spans="11:11">
      <c r="K12461" t="s">
        <v>13327</v>
      </c>
    </row>
    <row r="12462" spans="11:11">
      <c r="K12462" t="s">
        <v>13328</v>
      </c>
    </row>
    <row r="12463" spans="11:11">
      <c r="K12463" t="s">
        <v>13329</v>
      </c>
    </row>
    <row r="12464" spans="11:11">
      <c r="K12464" t="s">
        <v>13330</v>
      </c>
    </row>
    <row r="12465" spans="11:11">
      <c r="K12465" t="s">
        <v>13331</v>
      </c>
    </row>
    <row r="12466" spans="11:11">
      <c r="K12466" t="s">
        <v>13332</v>
      </c>
    </row>
    <row r="12467" spans="11:11">
      <c r="K12467" t="s">
        <v>13333</v>
      </c>
    </row>
    <row r="12468" spans="11:11">
      <c r="K12468" t="s">
        <v>13334</v>
      </c>
    </row>
    <row r="12469" spans="11:11">
      <c r="K12469" t="s">
        <v>13335</v>
      </c>
    </row>
    <row r="12470" spans="11:11">
      <c r="K12470" t="s">
        <v>13336</v>
      </c>
    </row>
    <row r="12471" spans="11:11">
      <c r="K12471" t="s">
        <v>13337</v>
      </c>
    </row>
    <row r="12472" spans="11:11">
      <c r="K12472" t="s">
        <v>13338</v>
      </c>
    </row>
    <row r="12473" spans="11:11">
      <c r="K12473" t="s">
        <v>13339</v>
      </c>
    </row>
    <row r="12474" spans="11:11">
      <c r="K12474" t="s">
        <v>13340</v>
      </c>
    </row>
    <row r="12475" spans="11:11">
      <c r="K12475" t="s">
        <v>13341</v>
      </c>
    </row>
    <row r="12476" spans="11:11">
      <c r="K12476" t="s">
        <v>13342</v>
      </c>
    </row>
    <row r="12477" spans="11:11">
      <c r="K12477" t="s">
        <v>13343</v>
      </c>
    </row>
    <row r="12478" spans="11:11">
      <c r="K12478" t="s">
        <v>13344</v>
      </c>
    </row>
    <row r="12479" spans="11:11">
      <c r="K12479" t="s">
        <v>13345</v>
      </c>
    </row>
    <row r="12480" spans="11:11">
      <c r="K12480" t="s">
        <v>13346</v>
      </c>
    </row>
    <row r="12481" spans="11:11">
      <c r="K12481" t="s">
        <v>13347</v>
      </c>
    </row>
    <row r="12482" spans="11:11">
      <c r="K12482" t="s">
        <v>13348</v>
      </c>
    </row>
    <row r="12483" spans="11:11">
      <c r="K12483" t="s">
        <v>13349</v>
      </c>
    </row>
    <row r="12484" spans="11:11">
      <c r="K12484" t="s">
        <v>13350</v>
      </c>
    </row>
    <row r="12485" spans="11:11">
      <c r="K12485" t="s">
        <v>13351</v>
      </c>
    </row>
    <row r="12486" spans="11:11">
      <c r="K12486" t="s">
        <v>13352</v>
      </c>
    </row>
    <row r="12487" spans="11:11">
      <c r="K12487" t="s">
        <v>13353</v>
      </c>
    </row>
    <row r="12488" spans="11:11">
      <c r="K12488" t="s">
        <v>13354</v>
      </c>
    </row>
    <row r="12489" spans="11:11">
      <c r="K12489" t="s">
        <v>13355</v>
      </c>
    </row>
    <row r="12490" spans="11:11">
      <c r="K12490" t="s">
        <v>13356</v>
      </c>
    </row>
    <row r="12491" spans="11:11">
      <c r="K12491" t="s">
        <v>13357</v>
      </c>
    </row>
    <row r="12492" spans="11:11">
      <c r="K12492" t="s">
        <v>13358</v>
      </c>
    </row>
    <row r="12493" spans="11:11">
      <c r="K12493" t="s">
        <v>13359</v>
      </c>
    </row>
    <row r="12494" spans="11:11">
      <c r="K12494" t="s">
        <v>13360</v>
      </c>
    </row>
    <row r="12495" spans="11:11">
      <c r="K12495" t="s">
        <v>13361</v>
      </c>
    </row>
    <row r="12496" spans="11:11">
      <c r="K12496" t="s">
        <v>13362</v>
      </c>
    </row>
    <row r="12497" spans="11:11">
      <c r="K12497" t="s">
        <v>13363</v>
      </c>
    </row>
    <row r="12498" spans="11:11">
      <c r="K12498" t="s">
        <v>13364</v>
      </c>
    </row>
    <row r="12499" spans="11:11">
      <c r="K12499" t="s">
        <v>13365</v>
      </c>
    </row>
    <row r="12500" spans="11:11">
      <c r="K12500" t="s">
        <v>13366</v>
      </c>
    </row>
    <row r="12501" spans="11:11">
      <c r="K12501" t="s">
        <v>13367</v>
      </c>
    </row>
    <row r="12502" spans="11:11">
      <c r="K12502" t="s">
        <v>13368</v>
      </c>
    </row>
    <row r="12503" spans="11:11">
      <c r="K12503" t="s">
        <v>13369</v>
      </c>
    </row>
    <row r="12504" spans="11:11">
      <c r="K12504" t="s">
        <v>13370</v>
      </c>
    </row>
    <row r="12505" spans="11:11">
      <c r="K12505" t="s">
        <v>13371</v>
      </c>
    </row>
    <row r="12506" spans="11:11">
      <c r="K12506" t="s">
        <v>13372</v>
      </c>
    </row>
    <row r="12507" spans="11:11">
      <c r="K12507" t="s">
        <v>13373</v>
      </c>
    </row>
    <row r="12508" spans="11:11">
      <c r="K12508" t="s">
        <v>13374</v>
      </c>
    </row>
    <row r="12509" spans="11:11">
      <c r="K12509" t="s">
        <v>13375</v>
      </c>
    </row>
    <row r="12510" spans="11:11">
      <c r="K12510" t="s">
        <v>13376</v>
      </c>
    </row>
    <row r="12511" spans="11:11">
      <c r="K12511" t="s">
        <v>13377</v>
      </c>
    </row>
    <row r="12512" spans="11:11">
      <c r="K12512" t="s">
        <v>13378</v>
      </c>
    </row>
    <row r="12513" spans="11:11">
      <c r="K12513" t="s">
        <v>13379</v>
      </c>
    </row>
    <row r="12514" spans="11:11">
      <c r="K12514" t="s">
        <v>13380</v>
      </c>
    </row>
    <row r="12515" spans="11:11">
      <c r="K12515" t="s">
        <v>13381</v>
      </c>
    </row>
    <row r="12516" spans="11:11">
      <c r="K12516" t="s">
        <v>13382</v>
      </c>
    </row>
    <row r="12517" spans="11:11">
      <c r="K12517" t="s">
        <v>13383</v>
      </c>
    </row>
    <row r="12518" spans="11:11">
      <c r="K12518" t="s">
        <v>13384</v>
      </c>
    </row>
    <row r="12519" spans="11:11">
      <c r="K12519" t="s">
        <v>13385</v>
      </c>
    </row>
    <row r="12520" spans="11:11">
      <c r="K12520" t="s">
        <v>13386</v>
      </c>
    </row>
    <row r="12521" spans="11:11">
      <c r="K12521" t="s">
        <v>13387</v>
      </c>
    </row>
    <row r="12522" spans="11:11">
      <c r="K12522" t="s">
        <v>13388</v>
      </c>
    </row>
    <row r="12523" spans="11:11">
      <c r="K12523" t="s">
        <v>13389</v>
      </c>
    </row>
    <row r="12524" spans="11:11">
      <c r="K12524" t="s">
        <v>13390</v>
      </c>
    </row>
    <row r="12525" spans="11:11">
      <c r="K12525" t="s">
        <v>13391</v>
      </c>
    </row>
    <row r="12526" spans="11:11">
      <c r="K12526" t="s">
        <v>13392</v>
      </c>
    </row>
    <row r="12527" spans="11:11">
      <c r="K12527" t="s">
        <v>13393</v>
      </c>
    </row>
    <row r="12528" spans="11:11">
      <c r="K12528" t="s">
        <v>13394</v>
      </c>
    </row>
    <row r="12529" spans="11:11">
      <c r="K12529" t="s">
        <v>13395</v>
      </c>
    </row>
    <row r="12530" spans="11:11">
      <c r="K12530" t="s">
        <v>13396</v>
      </c>
    </row>
    <row r="12531" spans="11:11">
      <c r="K12531" t="s">
        <v>13397</v>
      </c>
    </row>
    <row r="12532" spans="11:11">
      <c r="K12532" t="s">
        <v>13398</v>
      </c>
    </row>
    <row r="12533" spans="11:11">
      <c r="K12533" t="s">
        <v>13399</v>
      </c>
    </row>
    <row r="12534" spans="11:11">
      <c r="K12534" t="s">
        <v>13400</v>
      </c>
    </row>
    <row r="12535" spans="11:11">
      <c r="K12535" t="s">
        <v>13401</v>
      </c>
    </row>
    <row r="12536" spans="11:11">
      <c r="K12536" t="s">
        <v>13402</v>
      </c>
    </row>
    <row r="12537" spans="11:11">
      <c r="K12537" t="s">
        <v>13403</v>
      </c>
    </row>
    <row r="12538" spans="11:11">
      <c r="K12538" t="s">
        <v>13404</v>
      </c>
    </row>
    <row r="12539" spans="11:11">
      <c r="K12539" t="s">
        <v>13405</v>
      </c>
    </row>
    <row r="12540" spans="11:11">
      <c r="K12540" t="s">
        <v>13406</v>
      </c>
    </row>
    <row r="12541" spans="11:11">
      <c r="K12541" t="s">
        <v>13407</v>
      </c>
    </row>
    <row r="12542" spans="11:11">
      <c r="K12542" t="s">
        <v>13408</v>
      </c>
    </row>
    <row r="12543" spans="11:11">
      <c r="K12543" t="s">
        <v>13409</v>
      </c>
    </row>
    <row r="12544" spans="11:11">
      <c r="K12544" t="s">
        <v>13410</v>
      </c>
    </row>
    <row r="12545" spans="11:11">
      <c r="K12545" t="s">
        <v>13411</v>
      </c>
    </row>
    <row r="12546" spans="11:11">
      <c r="K12546" t="s">
        <v>13412</v>
      </c>
    </row>
    <row r="12547" spans="11:11">
      <c r="K12547" t="s">
        <v>13413</v>
      </c>
    </row>
    <row r="12548" spans="11:11">
      <c r="K12548" t="s">
        <v>13414</v>
      </c>
    </row>
    <row r="12549" spans="11:11">
      <c r="K12549" t="s">
        <v>13415</v>
      </c>
    </row>
    <row r="12550" spans="11:11">
      <c r="K12550" t="s">
        <v>13416</v>
      </c>
    </row>
    <row r="12551" spans="11:11">
      <c r="K12551" t="s">
        <v>13417</v>
      </c>
    </row>
    <row r="12552" spans="11:11">
      <c r="K12552" t="s">
        <v>13418</v>
      </c>
    </row>
    <row r="12553" spans="11:11">
      <c r="K12553" t="s">
        <v>13419</v>
      </c>
    </row>
    <row r="12554" spans="11:11">
      <c r="K12554" t="s">
        <v>13420</v>
      </c>
    </row>
    <row r="12555" spans="11:11">
      <c r="K12555" t="s">
        <v>13421</v>
      </c>
    </row>
    <row r="12556" spans="11:11">
      <c r="K12556" t="s">
        <v>13422</v>
      </c>
    </row>
    <row r="12557" spans="11:11">
      <c r="K12557" t="s">
        <v>13423</v>
      </c>
    </row>
    <row r="12558" spans="11:11">
      <c r="K12558" t="s">
        <v>13424</v>
      </c>
    </row>
    <row r="12559" spans="11:11">
      <c r="K12559" t="s">
        <v>13425</v>
      </c>
    </row>
    <row r="12560" spans="11:11">
      <c r="K12560" t="s">
        <v>13426</v>
      </c>
    </row>
    <row r="12561" spans="11:11">
      <c r="K12561" t="s">
        <v>13427</v>
      </c>
    </row>
    <row r="12562" spans="11:11">
      <c r="K12562" t="s">
        <v>13428</v>
      </c>
    </row>
    <row r="12563" spans="11:11">
      <c r="K12563" t="s">
        <v>13429</v>
      </c>
    </row>
    <row r="12564" spans="11:11">
      <c r="K12564" t="s">
        <v>13430</v>
      </c>
    </row>
    <row r="12565" spans="11:11">
      <c r="K12565" t="s">
        <v>13431</v>
      </c>
    </row>
    <row r="12566" spans="11:11">
      <c r="K12566" t="s">
        <v>13432</v>
      </c>
    </row>
    <row r="12567" spans="11:11">
      <c r="K12567" t="s">
        <v>13433</v>
      </c>
    </row>
    <row r="12568" spans="11:11">
      <c r="K12568" t="s">
        <v>13434</v>
      </c>
    </row>
    <row r="12569" spans="11:11">
      <c r="K12569" t="s">
        <v>13435</v>
      </c>
    </row>
    <row r="12570" spans="11:11">
      <c r="K12570" t="s">
        <v>13436</v>
      </c>
    </row>
    <row r="12571" spans="11:11">
      <c r="K12571" t="s">
        <v>13437</v>
      </c>
    </row>
    <row r="12572" spans="11:11">
      <c r="K12572" t="s">
        <v>13438</v>
      </c>
    </row>
    <row r="12573" spans="11:11">
      <c r="K12573" t="s">
        <v>13439</v>
      </c>
    </row>
    <row r="12574" spans="11:11">
      <c r="K12574" t="s">
        <v>13440</v>
      </c>
    </row>
    <row r="12575" spans="11:11">
      <c r="K12575" t="s">
        <v>13441</v>
      </c>
    </row>
    <row r="12576" spans="11:11">
      <c r="K12576" t="s">
        <v>13442</v>
      </c>
    </row>
    <row r="12577" spans="11:11">
      <c r="K12577" t="s">
        <v>13443</v>
      </c>
    </row>
    <row r="12578" spans="11:11">
      <c r="K12578" t="s">
        <v>13444</v>
      </c>
    </row>
    <row r="12579" spans="11:11">
      <c r="K12579" t="s">
        <v>13445</v>
      </c>
    </row>
    <row r="12580" spans="11:11">
      <c r="K12580" t="s">
        <v>13446</v>
      </c>
    </row>
    <row r="12581" spans="11:11">
      <c r="K12581" t="s">
        <v>13447</v>
      </c>
    </row>
    <row r="12582" spans="11:11">
      <c r="K12582" t="s">
        <v>13448</v>
      </c>
    </row>
    <row r="12583" spans="11:11">
      <c r="K12583" t="s">
        <v>13449</v>
      </c>
    </row>
    <row r="12584" spans="11:11">
      <c r="K12584" t="s">
        <v>13450</v>
      </c>
    </row>
    <row r="12585" spans="11:11">
      <c r="K12585" t="s">
        <v>13451</v>
      </c>
    </row>
    <row r="12586" spans="11:11">
      <c r="K12586" t="s">
        <v>13452</v>
      </c>
    </row>
    <row r="12587" spans="11:11">
      <c r="K12587" t="s">
        <v>13453</v>
      </c>
    </row>
    <row r="12588" spans="11:11">
      <c r="K12588" t="s">
        <v>13454</v>
      </c>
    </row>
    <row r="12589" spans="11:11">
      <c r="K12589" t="s">
        <v>13455</v>
      </c>
    </row>
    <row r="12590" spans="11:11">
      <c r="K12590" t="s">
        <v>13456</v>
      </c>
    </row>
    <row r="12591" spans="11:11">
      <c r="K12591" t="s">
        <v>13457</v>
      </c>
    </row>
    <row r="12592" spans="11:11">
      <c r="K12592" t="s">
        <v>13458</v>
      </c>
    </row>
    <row r="12593" spans="11:11">
      <c r="K12593" t="s">
        <v>13459</v>
      </c>
    </row>
    <row r="12594" spans="11:11">
      <c r="K12594" t="s">
        <v>13460</v>
      </c>
    </row>
    <row r="12595" spans="11:11">
      <c r="K12595" t="s">
        <v>13461</v>
      </c>
    </row>
    <row r="12596" spans="11:11">
      <c r="K12596" t="s">
        <v>13462</v>
      </c>
    </row>
    <row r="12597" spans="11:11">
      <c r="K12597" t="s">
        <v>13463</v>
      </c>
    </row>
    <row r="12598" spans="11:11">
      <c r="K12598" t="s">
        <v>13464</v>
      </c>
    </row>
    <row r="12599" spans="11:11">
      <c r="K12599" t="s">
        <v>13465</v>
      </c>
    </row>
    <row r="12600" spans="11:11">
      <c r="K12600" t="s">
        <v>13466</v>
      </c>
    </row>
    <row r="12601" spans="11:11">
      <c r="K12601" t="s">
        <v>13467</v>
      </c>
    </row>
    <row r="12602" spans="11:11">
      <c r="K12602" t="s">
        <v>13468</v>
      </c>
    </row>
    <row r="12603" spans="11:11">
      <c r="K12603" t="s">
        <v>13469</v>
      </c>
    </row>
    <row r="12604" spans="11:11">
      <c r="K12604" t="s">
        <v>13470</v>
      </c>
    </row>
    <row r="12605" spans="11:11">
      <c r="K12605" t="s">
        <v>13471</v>
      </c>
    </row>
    <row r="12606" spans="11:11">
      <c r="K12606" t="s">
        <v>13472</v>
      </c>
    </row>
    <row r="12607" spans="11:11">
      <c r="K12607" t="s">
        <v>13473</v>
      </c>
    </row>
    <row r="12608" spans="11:11">
      <c r="K12608" t="s">
        <v>13474</v>
      </c>
    </row>
    <row r="12609" spans="11:11">
      <c r="K12609" t="s">
        <v>13475</v>
      </c>
    </row>
    <row r="12610" spans="11:11">
      <c r="K12610" t="s">
        <v>13476</v>
      </c>
    </row>
    <row r="12611" spans="11:11">
      <c r="K12611" t="s">
        <v>13477</v>
      </c>
    </row>
    <row r="12612" spans="11:11">
      <c r="K12612" t="s">
        <v>13478</v>
      </c>
    </row>
    <row r="12613" spans="11:11">
      <c r="K12613" t="s">
        <v>13479</v>
      </c>
    </row>
    <row r="12614" spans="11:11">
      <c r="K12614" t="s">
        <v>13479</v>
      </c>
    </row>
    <row r="12615" spans="11:11">
      <c r="K12615" t="s">
        <v>13480</v>
      </c>
    </row>
    <row r="12616" spans="11:11">
      <c r="K12616" t="s">
        <v>13481</v>
      </c>
    </row>
    <row r="12617" spans="11:11">
      <c r="K12617" t="s">
        <v>13482</v>
      </c>
    </row>
    <row r="12618" spans="11:11">
      <c r="K12618" t="s">
        <v>13483</v>
      </c>
    </row>
    <row r="12619" spans="11:11">
      <c r="K12619" t="s">
        <v>13484</v>
      </c>
    </row>
    <row r="12620" spans="11:11">
      <c r="K12620" t="s">
        <v>13485</v>
      </c>
    </row>
    <row r="12621" spans="11:11">
      <c r="K12621" t="s">
        <v>13486</v>
      </c>
    </row>
    <row r="12622" spans="11:11">
      <c r="K12622" t="s">
        <v>13487</v>
      </c>
    </row>
    <row r="12623" spans="11:11">
      <c r="K12623" t="s">
        <v>13488</v>
      </c>
    </row>
    <row r="12624" spans="11:11">
      <c r="K12624" t="s">
        <v>13489</v>
      </c>
    </row>
    <row r="12625" spans="11:11">
      <c r="K12625" t="s">
        <v>13490</v>
      </c>
    </row>
    <row r="12626" spans="11:11">
      <c r="K12626" t="s">
        <v>13491</v>
      </c>
    </row>
    <row r="12627" spans="11:11">
      <c r="K12627" t="s">
        <v>13492</v>
      </c>
    </row>
    <row r="12628" spans="11:11">
      <c r="K12628" t="s">
        <v>13493</v>
      </c>
    </row>
    <row r="12629" spans="11:11">
      <c r="K12629" t="s">
        <v>13494</v>
      </c>
    </row>
    <row r="12630" spans="11:11">
      <c r="K12630" t="s">
        <v>13495</v>
      </c>
    </row>
    <row r="12631" spans="11:11">
      <c r="K12631" t="s">
        <v>13496</v>
      </c>
    </row>
    <row r="12632" spans="11:11">
      <c r="K12632" t="s">
        <v>13497</v>
      </c>
    </row>
    <row r="12633" spans="11:11">
      <c r="K12633" t="s">
        <v>13498</v>
      </c>
    </row>
    <row r="12634" spans="11:11">
      <c r="K12634" t="s">
        <v>13499</v>
      </c>
    </row>
    <row r="12635" spans="11:11">
      <c r="K12635" t="s">
        <v>13500</v>
      </c>
    </row>
    <row r="12636" spans="11:11">
      <c r="K12636" t="s">
        <v>13501</v>
      </c>
    </row>
    <row r="12637" spans="11:11">
      <c r="K12637" t="s">
        <v>13502</v>
      </c>
    </row>
    <row r="12638" spans="11:11">
      <c r="K12638" t="s">
        <v>13503</v>
      </c>
    </row>
    <row r="12639" spans="11:11">
      <c r="K12639" t="s">
        <v>13504</v>
      </c>
    </row>
    <row r="12640" spans="11:11">
      <c r="K12640" t="s">
        <v>13505</v>
      </c>
    </row>
    <row r="12641" spans="11:11">
      <c r="K12641" t="s">
        <v>13506</v>
      </c>
    </row>
    <row r="12642" spans="11:11">
      <c r="K12642" t="s">
        <v>13507</v>
      </c>
    </row>
    <row r="12643" spans="11:11">
      <c r="K12643" t="s">
        <v>13508</v>
      </c>
    </row>
    <row r="12644" spans="11:11">
      <c r="K12644" t="s">
        <v>13509</v>
      </c>
    </row>
    <row r="12645" spans="11:11">
      <c r="K12645" t="s">
        <v>13510</v>
      </c>
    </row>
    <row r="12646" spans="11:11">
      <c r="K12646" t="s">
        <v>13511</v>
      </c>
    </row>
    <row r="12647" spans="11:11">
      <c r="K12647" t="s">
        <v>13512</v>
      </c>
    </row>
    <row r="12648" spans="11:11">
      <c r="K12648" t="s">
        <v>13513</v>
      </c>
    </row>
    <row r="12649" spans="11:11">
      <c r="K12649" t="s">
        <v>13514</v>
      </c>
    </row>
    <row r="12650" spans="11:11">
      <c r="K12650" t="s">
        <v>13515</v>
      </c>
    </row>
    <row r="12651" spans="11:11">
      <c r="K12651" t="s">
        <v>13516</v>
      </c>
    </row>
    <row r="12652" spans="11:11">
      <c r="K12652" t="s">
        <v>13517</v>
      </c>
    </row>
    <row r="12653" spans="11:11">
      <c r="K12653" t="s">
        <v>13518</v>
      </c>
    </row>
    <row r="12654" spans="11:11">
      <c r="K12654" t="s">
        <v>13519</v>
      </c>
    </row>
    <row r="12655" spans="11:11">
      <c r="K12655" t="s">
        <v>13520</v>
      </c>
    </row>
    <row r="12656" spans="11:11">
      <c r="K12656" t="s">
        <v>13521</v>
      </c>
    </row>
    <row r="12657" spans="11:11">
      <c r="K12657" t="s">
        <v>13522</v>
      </c>
    </row>
    <row r="12658" spans="11:11">
      <c r="K12658" t="s">
        <v>13523</v>
      </c>
    </row>
    <row r="12659" spans="11:11">
      <c r="K12659" t="s">
        <v>13524</v>
      </c>
    </row>
    <row r="12660" spans="11:11">
      <c r="K12660" t="s">
        <v>13525</v>
      </c>
    </row>
    <row r="12661" spans="11:11">
      <c r="K12661" t="s">
        <v>13526</v>
      </c>
    </row>
    <row r="12662" spans="11:11">
      <c r="K12662" t="s">
        <v>13527</v>
      </c>
    </row>
    <row r="12663" spans="11:11">
      <c r="K12663" t="s">
        <v>13528</v>
      </c>
    </row>
    <row r="12664" spans="11:11">
      <c r="K12664" t="s">
        <v>13529</v>
      </c>
    </row>
    <row r="12665" spans="11:11">
      <c r="K12665" t="s">
        <v>13530</v>
      </c>
    </row>
    <row r="12666" spans="11:11">
      <c r="K12666" t="s">
        <v>13531</v>
      </c>
    </row>
    <row r="12667" spans="11:11">
      <c r="K12667" t="s">
        <v>13532</v>
      </c>
    </row>
    <row r="12668" spans="11:11">
      <c r="K12668" t="s">
        <v>13533</v>
      </c>
    </row>
    <row r="12669" spans="11:11">
      <c r="K12669" t="s">
        <v>13534</v>
      </c>
    </row>
    <row r="12670" spans="11:11">
      <c r="K12670" t="s">
        <v>13535</v>
      </c>
    </row>
    <row r="12671" spans="11:11">
      <c r="K12671" t="s">
        <v>13536</v>
      </c>
    </row>
    <row r="12672" spans="11:11">
      <c r="K12672" t="s">
        <v>13537</v>
      </c>
    </row>
    <row r="12673" spans="11:11">
      <c r="K12673" t="s">
        <v>13538</v>
      </c>
    </row>
    <row r="12674" spans="11:11">
      <c r="K12674" t="s">
        <v>13539</v>
      </c>
    </row>
    <row r="12675" spans="11:11">
      <c r="K12675" t="s">
        <v>13540</v>
      </c>
    </row>
    <row r="12676" spans="11:11">
      <c r="K12676" t="s">
        <v>13541</v>
      </c>
    </row>
    <row r="12677" spans="11:11">
      <c r="K12677" t="s">
        <v>13542</v>
      </c>
    </row>
    <row r="12678" spans="11:11">
      <c r="K12678" t="s">
        <v>13543</v>
      </c>
    </row>
    <row r="12679" spans="11:11">
      <c r="K12679" t="s">
        <v>13544</v>
      </c>
    </row>
    <row r="12680" spans="11:11">
      <c r="K12680" t="s">
        <v>13545</v>
      </c>
    </row>
    <row r="12681" spans="11:11">
      <c r="K12681" t="s">
        <v>13546</v>
      </c>
    </row>
    <row r="12682" spans="11:11">
      <c r="K12682" t="s">
        <v>13547</v>
      </c>
    </row>
    <row r="12683" spans="11:11">
      <c r="K12683" t="s">
        <v>13548</v>
      </c>
    </row>
    <row r="12684" spans="11:11">
      <c r="K12684" t="s">
        <v>13549</v>
      </c>
    </row>
    <row r="12685" spans="11:11">
      <c r="K12685" t="s">
        <v>13550</v>
      </c>
    </row>
    <row r="12686" spans="11:11">
      <c r="K12686" t="s">
        <v>13551</v>
      </c>
    </row>
    <row r="12687" spans="11:11">
      <c r="K12687" t="s">
        <v>13552</v>
      </c>
    </row>
    <row r="12688" spans="11:11">
      <c r="K12688" t="s">
        <v>13553</v>
      </c>
    </row>
    <row r="12689" spans="11:11">
      <c r="K12689" t="s">
        <v>13554</v>
      </c>
    </row>
    <row r="12690" spans="11:11">
      <c r="K12690" t="s">
        <v>13555</v>
      </c>
    </row>
    <row r="12691" spans="11:11">
      <c r="K12691" t="s">
        <v>13556</v>
      </c>
    </row>
    <row r="12692" spans="11:11">
      <c r="K12692" t="s">
        <v>13557</v>
      </c>
    </row>
    <row r="12693" spans="11:11">
      <c r="K12693" t="s">
        <v>13558</v>
      </c>
    </row>
    <row r="12694" spans="11:11">
      <c r="K12694" t="s">
        <v>13559</v>
      </c>
    </row>
    <row r="12695" spans="11:11">
      <c r="K12695" t="s">
        <v>13560</v>
      </c>
    </row>
    <row r="12696" spans="11:11">
      <c r="K12696" t="s">
        <v>13561</v>
      </c>
    </row>
    <row r="12697" spans="11:11">
      <c r="K12697" t="s">
        <v>13562</v>
      </c>
    </row>
    <row r="12698" spans="11:11">
      <c r="K12698" t="s">
        <v>13563</v>
      </c>
    </row>
    <row r="12699" spans="11:11">
      <c r="K12699" t="s">
        <v>13564</v>
      </c>
    </row>
    <row r="12700" spans="11:11">
      <c r="K12700" t="s">
        <v>13565</v>
      </c>
    </row>
    <row r="12701" spans="11:11">
      <c r="K12701" t="s">
        <v>13566</v>
      </c>
    </row>
    <row r="12702" spans="11:11">
      <c r="K12702" t="s">
        <v>13567</v>
      </c>
    </row>
    <row r="12703" spans="11:11">
      <c r="K12703" t="s">
        <v>13568</v>
      </c>
    </row>
    <row r="12704" spans="11:11">
      <c r="K12704" t="s">
        <v>13569</v>
      </c>
    </row>
    <row r="12705" spans="11:11">
      <c r="K12705" t="s">
        <v>13570</v>
      </c>
    </row>
    <row r="12706" spans="11:11">
      <c r="K12706" t="s">
        <v>13571</v>
      </c>
    </row>
    <row r="12707" spans="11:11">
      <c r="K12707" t="s">
        <v>13572</v>
      </c>
    </row>
    <row r="12708" spans="11:11">
      <c r="K12708" t="s">
        <v>13573</v>
      </c>
    </row>
    <row r="12709" spans="11:11">
      <c r="K12709" t="s">
        <v>13574</v>
      </c>
    </row>
    <row r="12710" spans="11:11">
      <c r="K12710" t="s">
        <v>13575</v>
      </c>
    </row>
    <row r="12711" spans="11:11">
      <c r="K12711" t="s">
        <v>13576</v>
      </c>
    </row>
    <row r="12712" spans="11:11">
      <c r="K12712" t="s">
        <v>13577</v>
      </c>
    </row>
    <row r="12713" spans="11:11">
      <c r="K12713" t="s">
        <v>13578</v>
      </c>
    </row>
    <row r="12714" spans="11:11">
      <c r="K12714" t="s">
        <v>13579</v>
      </c>
    </row>
    <row r="12715" spans="11:11">
      <c r="K12715" t="s">
        <v>13580</v>
      </c>
    </row>
    <row r="12716" spans="11:11">
      <c r="K12716" t="s">
        <v>13581</v>
      </c>
    </row>
    <row r="12717" spans="11:11">
      <c r="K12717" t="s">
        <v>13582</v>
      </c>
    </row>
    <row r="12718" spans="11:11">
      <c r="K12718" t="s">
        <v>13583</v>
      </c>
    </row>
    <row r="12719" spans="11:11">
      <c r="K12719" t="s">
        <v>13584</v>
      </c>
    </row>
    <row r="12720" spans="11:11">
      <c r="K12720" t="s">
        <v>13585</v>
      </c>
    </row>
    <row r="12721" spans="11:11">
      <c r="K12721" t="s">
        <v>13586</v>
      </c>
    </row>
    <row r="12722" spans="11:11">
      <c r="K12722" t="s">
        <v>13587</v>
      </c>
    </row>
    <row r="12723" spans="11:11">
      <c r="K12723" t="s">
        <v>13588</v>
      </c>
    </row>
    <row r="12724" spans="11:11">
      <c r="K12724" t="s">
        <v>13589</v>
      </c>
    </row>
    <row r="12725" spans="11:11">
      <c r="K12725" t="s">
        <v>13590</v>
      </c>
    </row>
    <row r="12726" spans="11:11">
      <c r="K12726" t="s">
        <v>13591</v>
      </c>
    </row>
    <row r="12727" spans="11:11">
      <c r="K12727" t="s">
        <v>13592</v>
      </c>
    </row>
    <row r="12728" spans="11:11">
      <c r="K12728" t="s">
        <v>13593</v>
      </c>
    </row>
    <row r="12729" spans="11:11">
      <c r="K12729" t="s">
        <v>13594</v>
      </c>
    </row>
    <row r="12730" spans="11:11">
      <c r="K12730" t="s">
        <v>13595</v>
      </c>
    </row>
    <row r="12731" spans="11:11">
      <c r="K12731" t="s">
        <v>13596</v>
      </c>
    </row>
    <row r="12732" spans="11:11">
      <c r="K12732" t="s">
        <v>13597</v>
      </c>
    </row>
    <row r="12733" spans="11:11">
      <c r="K12733" t="s">
        <v>13598</v>
      </c>
    </row>
    <row r="12734" spans="11:11">
      <c r="K12734" t="s">
        <v>13599</v>
      </c>
    </row>
    <row r="12735" spans="11:11">
      <c r="K12735" t="s">
        <v>17373</v>
      </c>
    </row>
    <row r="12736" spans="11:11">
      <c r="K12736" t="s">
        <v>17374</v>
      </c>
    </row>
    <row r="12737" spans="11:11">
      <c r="K12737" t="s">
        <v>13600</v>
      </c>
    </row>
    <row r="12738" spans="11:11">
      <c r="K12738" t="s">
        <v>13601</v>
      </c>
    </row>
    <row r="12739" spans="11:11">
      <c r="K12739" t="s">
        <v>13602</v>
      </c>
    </row>
    <row r="12740" spans="11:11">
      <c r="K12740" t="s">
        <v>13603</v>
      </c>
    </row>
    <row r="12741" spans="11:11">
      <c r="K12741" t="s">
        <v>13604</v>
      </c>
    </row>
    <row r="12742" spans="11:11">
      <c r="K12742" t="s">
        <v>13605</v>
      </c>
    </row>
    <row r="12743" spans="11:11">
      <c r="K12743" t="s">
        <v>13606</v>
      </c>
    </row>
    <row r="12744" spans="11:11">
      <c r="K12744" t="s">
        <v>13607</v>
      </c>
    </row>
    <row r="12745" spans="11:11">
      <c r="K12745" t="s">
        <v>13608</v>
      </c>
    </row>
    <row r="12746" spans="11:11">
      <c r="K12746" t="s">
        <v>13609</v>
      </c>
    </row>
    <row r="12747" spans="11:11">
      <c r="K12747" t="s">
        <v>13610</v>
      </c>
    </row>
    <row r="12748" spans="11:11">
      <c r="K12748" t="s">
        <v>13611</v>
      </c>
    </row>
    <row r="12749" spans="11:11">
      <c r="K12749" t="s">
        <v>13612</v>
      </c>
    </row>
    <row r="12750" spans="11:11">
      <c r="K12750" t="s">
        <v>13613</v>
      </c>
    </row>
    <row r="12751" spans="11:11">
      <c r="K12751" t="s">
        <v>13614</v>
      </c>
    </row>
    <row r="12752" spans="11:11">
      <c r="K12752" t="s">
        <v>13615</v>
      </c>
    </row>
    <row r="12753" spans="11:11">
      <c r="K12753" t="s">
        <v>13616</v>
      </c>
    </row>
    <row r="12754" spans="11:11">
      <c r="K12754" t="s">
        <v>13617</v>
      </c>
    </row>
    <row r="12755" spans="11:11">
      <c r="K12755" t="s">
        <v>13618</v>
      </c>
    </row>
    <row r="12756" spans="11:11">
      <c r="K12756" t="s">
        <v>13619</v>
      </c>
    </row>
    <row r="12757" spans="11:11">
      <c r="K12757" t="s">
        <v>13620</v>
      </c>
    </row>
    <row r="12758" spans="11:11">
      <c r="K12758" t="s">
        <v>13621</v>
      </c>
    </row>
    <row r="12759" spans="11:11">
      <c r="K12759" t="s">
        <v>13622</v>
      </c>
    </row>
    <row r="12760" spans="11:11">
      <c r="K12760" t="s">
        <v>13623</v>
      </c>
    </row>
    <row r="12761" spans="11:11">
      <c r="K12761" t="s">
        <v>13624</v>
      </c>
    </row>
    <row r="12762" spans="11:11">
      <c r="K12762" t="s">
        <v>13625</v>
      </c>
    </row>
    <row r="12763" spans="11:11">
      <c r="K12763" t="s">
        <v>13626</v>
      </c>
    </row>
    <row r="12764" spans="11:11">
      <c r="K12764" t="s">
        <v>13627</v>
      </c>
    </row>
    <row r="12765" spans="11:11">
      <c r="K12765" t="s">
        <v>13628</v>
      </c>
    </row>
    <row r="12766" spans="11:11">
      <c r="K12766" t="s">
        <v>13629</v>
      </c>
    </row>
    <row r="12767" spans="11:11">
      <c r="K12767" t="s">
        <v>13630</v>
      </c>
    </row>
    <row r="12768" spans="11:11">
      <c r="K12768" t="s">
        <v>13631</v>
      </c>
    </row>
    <row r="12769" spans="11:11">
      <c r="K12769" t="s">
        <v>13632</v>
      </c>
    </row>
    <row r="12770" spans="11:11">
      <c r="K12770" t="s">
        <v>13633</v>
      </c>
    </row>
    <row r="12771" spans="11:11">
      <c r="K12771" t="s">
        <v>13634</v>
      </c>
    </row>
    <row r="12772" spans="11:11">
      <c r="K12772" t="s">
        <v>13635</v>
      </c>
    </row>
    <row r="12773" spans="11:11">
      <c r="K12773" t="s">
        <v>13636</v>
      </c>
    </row>
    <row r="12774" spans="11:11">
      <c r="K12774" t="s">
        <v>13637</v>
      </c>
    </row>
    <row r="12775" spans="11:11">
      <c r="K12775" t="s">
        <v>13638</v>
      </c>
    </row>
    <row r="12776" spans="11:11">
      <c r="K12776" t="s">
        <v>13639</v>
      </c>
    </row>
    <row r="12777" spans="11:11">
      <c r="K12777" t="s">
        <v>13640</v>
      </c>
    </row>
    <row r="12778" spans="11:11">
      <c r="K12778" t="s">
        <v>13641</v>
      </c>
    </row>
    <row r="12779" spans="11:11">
      <c r="K12779" t="s">
        <v>13642</v>
      </c>
    </row>
    <row r="12780" spans="11:11">
      <c r="K12780" t="s">
        <v>13643</v>
      </c>
    </row>
    <row r="12781" spans="11:11">
      <c r="K12781" t="s">
        <v>13644</v>
      </c>
    </row>
    <row r="12782" spans="11:11">
      <c r="K12782" t="s">
        <v>13645</v>
      </c>
    </row>
    <row r="12783" spans="11:11">
      <c r="K12783" t="s">
        <v>13646</v>
      </c>
    </row>
    <row r="12784" spans="11:11">
      <c r="K12784" t="s">
        <v>13647</v>
      </c>
    </row>
    <row r="12785" spans="11:11">
      <c r="K12785" t="s">
        <v>13648</v>
      </c>
    </row>
    <row r="12786" spans="11:11">
      <c r="K12786" t="s">
        <v>13649</v>
      </c>
    </row>
    <row r="12787" spans="11:11">
      <c r="K12787" t="s">
        <v>13650</v>
      </c>
    </row>
    <row r="12788" spans="11:11">
      <c r="K12788" t="s">
        <v>13651</v>
      </c>
    </row>
    <row r="12789" spans="11:11">
      <c r="K12789" t="s">
        <v>13652</v>
      </c>
    </row>
    <row r="12790" spans="11:11">
      <c r="K12790" t="s">
        <v>13653</v>
      </c>
    </row>
    <row r="12791" spans="11:11">
      <c r="K12791" t="s">
        <v>13654</v>
      </c>
    </row>
    <row r="12792" spans="11:11">
      <c r="K12792" t="s">
        <v>13655</v>
      </c>
    </row>
    <row r="12793" spans="11:11">
      <c r="K12793" t="s">
        <v>13656</v>
      </c>
    </row>
    <row r="12794" spans="11:11">
      <c r="K12794" t="s">
        <v>13657</v>
      </c>
    </row>
    <row r="12795" spans="11:11">
      <c r="K12795" t="s">
        <v>13658</v>
      </c>
    </row>
    <row r="12796" spans="11:11">
      <c r="K12796" t="s">
        <v>13659</v>
      </c>
    </row>
    <row r="12797" spans="11:11">
      <c r="K12797" t="s">
        <v>13660</v>
      </c>
    </row>
    <row r="12798" spans="11:11">
      <c r="K12798" t="s">
        <v>13661</v>
      </c>
    </row>
    <row r="12799" spans="11:11">
      <c r="K12799" t="s">
        <v>13662</v>
      </c>
    </row>
    <row r="12800" spans="11:11">
      <c r="K12800" t="s">
        <v>13663</v>
      </c>
    </row>
    <row r="12801" spans="11:11">
      <c r="K12801" t="s">
        <v>13664</v>
      </c>
    </row>
    <row r="12802" spans="11:11">
      <c r="K12802" t="s">
        <v>13665</v>
      </c>
    </row>
    <row r="12803" spans="11:11">
      <c r="K12803" t="s">
        <v>13666</v>
      </c>
    </row>
    <row r="12804" spans="11:11">
      <c r="K12804" t="s">
        <v>13667</v>
      </c>
    </row>
    <row r="12805" spans="11:11">
      <c r="K12805" t="s">
        <v>13668</v>
      </c>
    </row>
    <row r="12806" spans="11:11">
      <c r="K12806" t="s">
        <v>13669</v>
      </c>
    </row>
    <row r="12807" spans="11:11">
      <c r="K12807" t="s">
        <v>13670</v>
      </c>
    </row>
    <row r="12808" spans="11:11">
      <c r="K12808" t="s">
        <v>13671</v>
      </c>
    </row>
    <row r="12809" spans="11:11">
      <c r="K12809" t="s">
        <v>13672</v>
      </c>
    </row>
    <row r="12810" spans="11:11">
      <c r="K12810" t="s">
        <v>13673</v>
      </c>
    </row>
    <row r="12811" spans="11:11">
      <c r="K12811" t="s">
        <v>13674</v>
      </c>
    </row>
    <row r="12812" spans="11:11">
      <c r="K12812" t="s">
        <v>13675</v>
      </c>
    </row>
    <row r="12813" spans="11:11">
      <c r="K12813" t="s">
        <v>13676</v>
      </c>
    </row>
    <row r="12814" spans="11:11">
      <c r="K12814" t="s">
        <v>13677</v>
      </c>
    </row>
    <row r="12815" spans="11:11">
      <c r="K12815" t="s">
        <v>13678</v>
      </c>
    </row>
    <row r="12816" spans="11:11">
      <c r="K12816" t="s">
        <v>13679</v>
      </c>
    </row>
    <row r="12817" spans="11:11">
      <c r="K12817" t="s">
        <v>13680</v>
      </c>
    </row>
    <row r="12818" spans="11:11">
      <c r="K12818" t="s">
        <v>13681</v>
      </c>
    </row>
    <row r="12819" spans="11:11">
      <c r="K12819" t="s">
        <v>13682</v>
      </c>
    </row>
    <row r="12820" spans="11:11">
      <c r="K12820" t="s">
        <v>13683</v>
      </c>
    </row>
    <row r="12821" spans="11:11">
      <c r="K12821" t="s">
        <v>13684</v>
      </c>
    </row>
    <row r="12822" spans="11:11">
      <c r="K12822" t="s">
        <v>13685</v>
      </c>
    </row>
    <row r="12823" spans="11:11">
      <c r="K12823" t="s">
        <v>13686</v>
      </c>
    </row>
    <row r="12824" spans="11:11">
      <c r="K12824" t="s">
        <v>13687</v>
      </c>
    </row>
    <row r="12825" spans="11:11">
      <c r="K12825" t="s">
        <v>13688</v>
      </c>
    </row>
    <row r="12826" spans="11:11">
      <c r="K12826" t="s">
        <v>13689</v>
      </c>
    </row>
    <row r="12827" spans="11:11">
      <c r="K12827" t="s">
        <v>13690</v>
      </c>
    </row>
    <row r="12828" spans="11:11">
      <c r="K12828" t="s">
        <v>13691</v>
      </c>
    </row>
    <row r="12829" spans="11:11">
      <c r="K12829" t="s">
        <v>13692</v>
      </c>
    </row>
    <row r="12830" spans="11:11">
      <c r="K12830" t="s">
        <v>13693</v>
      </c>
    </row>
    <row r="12831" spans="11:11">
      <c r="K12831" t="s">
        <v>13694</v>
      </c>
    </row>
    <row r="12832" spans="11:11">
      <c r="K12832" t="s">
        <v>13695</v>
      </c>
    </row>
    <row r="12833" spans="11:11">
      <c r="K12833" t="s">
        <v>13696</v>
      </c>
    </row>
    <row r="12834" spans="11:11">
      <c r="K12834" t="s">
        <v>13697</v>
      </c>
    </row>
    <row r="12835" spans="11:11">
      <c r="K12835" t="s">
        <v>13698</v>
      </c>
    </row>
    <row r="12836" spans="11:11">
      <c r="K12836" t="s">
        <v>13699</v>
      </c>
    </row>
    <row r="12837" spans="11:11">
      <c r="K12837" t="s">
        <v>17375</v>
      </c>
    </row>
    <row r="12838" spans="11:11">
      <c r="K12838" t="s">
        <v>17376</v>
      </c>
    </row>
    <row r="12839" spans="11:11">
      <c r="K12839" t="s">
        <v>13700</v>
      </c>
    </row>
    <row r="12840" spans="11:11">
      <c r="K12840" t="s">
        <v>13701</v>
      </c>
    </row>
    <row r="12841" spans="11:11">
      <c r="K12841" t="s">
        <v>13702</v>
      </c>
    </row>
    <row r="12842" spans="11:11">
      <c r="K12842" t="s">
        <v>13703</v>
      </c>
    </row>
    <row r="12843" spans="11:11">
      <c r="K12843" t="s">
        <v>13704</v>
      </c>
    </row>
    <row r="12844" spans="11:11">
      <c r="K12844" t="s">
        <v>13705</v>
      </c>
    </row>
    <row r="12845" spans="11:11">
      <c r="K12845" t="s">
        <v>13706</v>
      </c>
    </row>
    <row r="12846" spans="11:11">
      <c r="K12846" t="s">
        <v>13707</v>
      </c>
    </row>
    <row r="12847" spans="11:11">
      <c r="K12847" t="s">
        <v>17377</v>
      </c>
    </row>
    <row r="12848" spans="11:11">
      <c r="K12848" t="s">
        <v>17378</v>
      </c>
    </row>
    <row r="12849" spans="11:11">
      <c r="K12849" t="s">
        <v>13708</v>
      </c>
    </row>
    <row r="12850" spans="11:11">
      <c r="K12850" t="s">
        <v>13709</v>
      </c>
    </row>
    <row r="12851" spans="11:11">
      <c r="K12851" t="s">
        <v>13710</v>
      </c>
    </row>
    <row r="12852" spans="11:11">
      <c r="K12852" t="s">
        <v>13711</v>
      </c>
    </row>
    <row r="12853" spans="11:11">
      <c r="K12853" t="s">
        <v>13712</v>
      </c>
    </row>
    <row r="12854" spans="11:11">
      <c r="K12854" t="s">
        <v>13713</v>
      </c>
    </row>
    <row r="12855" spans="11:11">
      <c r="K12855" t="s">
        <v>13714</v>
      </c>
    </row>
    <row r="12856" spans="11:11">
      <c r="K12856" t="s">
        <v>13715</v>
      </c>
    </row>
    <row r="12857" spans="11:11">
      <c r="K12857" t="s">
        <v>13716</v>
      </c>
    </row>
    <row r="12858" spans="11:11">
      <c r="K12858" t="s">
        <v>13717</v>
      </c>
    </row>
    <row r="12859" spans="11:11">
      <c r="K12859" t="s">
        <v>13718</v>
      </c>
    </row>
    <row r="12860" spans="11:11">
      <c r="K12860" t="s">
        <v>13719</v>
      </c>
    </row>
    <row r="12861" spans="11:11">
      <c r="K12861" t="s">
        <v>13720</v>
      </c>
    </row>
    <row r="12862" spans="11:11">
      <c r="K12862" t="s">
        <v>13721</v>
      </c>
    </row>
    <row r="12863" spans="11:11">
      <c r="K12863" t="s">
        <v>13722</v>
      </c>
    </row>
    <row r="12864" spans="11:11">
      <c r="K12864" t="s">
        <v>13723</v>
      </c>
    </row>
    <row r="12865" spans="11:11">
      <c r="K12865" t="s">
        <v>13724</v>
      </c>
    </row>
    <row r="12866" spans="11:11">
      <c r="K12866" t="s">
        <v>13725</v>
      </c>
    </row>
    <row r="12867" spans="11:11">
      <c r="K12867" t="s">
        <v>13726</v>
      </c>
    </row>
    <row r="12868" spans="11:11">
      <c r="K12868" t="s">
        <v>13727</v>
      </c>
    </row>
    <row r="12869" spans="11:11">
      <c r="K12869" t="s">
        <v>13728</v>
      </c>
    </row>
    <row r="12870" spans="11:11">
      <c r="K12870" t="s">
        <v>13729</v>
      </c>
    </row>
    <row r="12871" spans="11:11">
      <c r="K12871" t="s">
        <v>13730</v>
      </c>
    </row>
    <row r="12872" spans="11:11">
      <c r="K12872" t="s">
        <v>13731</v>
      </c>
    </row>
    <row r="12873" spans="11:11">
      <c r="K12873" t="s">
        <v>13732</v>
      </c>
    </row>
    <row r="12874" spans="11:11">
      <c r="K12874" t="s">
        <v>13733</v>
      </c>
    </row>
    <row r="12875" spans="11:11">
      <c r="K12875" t="s">
        <v>13734</v>
      </c>
    </row>
    <row r="12876" spans="11:11">
      <c r="K12876" t="s">
        <v>13735</v>
      </c>
    </row>
    <row r="12877" spans="11:11">
      <c r="K12877" t="s">
        <v>13736</v>
      </c>
    </row>
    <row r="12878" spans="11:11">
      <c r="K12878" t="s">
        <v>13737</v>
      </c>
    </row>
    <row r="12879" spans="11:11">
      <c r="K12879" t="s">
        <v>13738</v>
      </c>
    </row>
    <row r="12880" spans="11:11">
      <c r="K12880" t="s">
        <v>13739</v>
      </c>
    </row>
    <row r="12881" spans="11:11">
      <c r="K12881" t="s">
        <v>13740</v>
      </c>
    </row>
    <row r="12882" spans="11:11">
      <c r="K12882" t="s">
        <v>13741</v>
      </c>
    </row>
    <row r="12883" spans="11:11">
      <c r="K12883" t="s">
        <v>13742</v>
      </c>
    </row>
    <row r="12884" spans="11:11">
      <c r="K12884" t="s">
        <v>13743</v>
      </c>
    </row>
    <row r="12885" spans="11:11">
      <c r="K12885" t="s">
        <v>13744</v>
      </c>
    </row>
    <row r="12886" spans="11:11">
      <c r="K12886" t="s">
        <v>13745</v>
      </c>
    </row>
    <row r="12887" spans="11:11">
      <c r="K12887" t="s">
        <v>13746</v>
      </c>
    </row>
    <row r="12888" spans="11:11">
      <c r="K12888" t="s">
        <v>13747</v>
      </c>
    </row>
    <row r="12889" spans="11:11">
      <c r="K12889" t="s">
        <v>13748</v>
      </c>
    </row>
    <row r="12890" spans="11:11">
      <c r="K12890" t="s">
        <v>13749</v>
      </c>
    </row>
    <row r="12891" spans="11:11">
      <c r="K12891" t="s">
        <v>13750</v>
      </c>
    </row>
    <row r="12892" spans="11:11">
      <c r="K12892" t="s">
        <v>13751</v>
      </c>
    </row>
    <row r="12893" spans="11:11">
      <c r="K12893" t="s">
        <v>13752</v>
      </c>
    </row>
    <row r="12894" spans="11:11">
      <c r="K12894" t="s">
        <v>13753</v>
      </c>
    </row>
    <row r="12895" spans="11:11">
      <c r="K12895" t="s">
        <v>13754</v>
      </c>
    </row>
    <row r="12896" spans="11:11">
      <c r="K12896" t="s">
        <v>13755</v>
      </c>
    </row>
    <row r="12897" spans="11:11">
      <c r="K12897" t="s">
        <v>17379</v>
      </c>
    </row>
    <row r="12898" spans="11:11">
      <c r="K12898" t="s">
        <v>17380</v>
      </c>
    </row>
    <row r="12899" spans="11:11">
      <c r="K12899" t="s">
        <v>13756</v>
      </c>
    </row>
    <row r="12900" spans="11:11">
      <c r="K12900" t="s">
        <v>13757</v>
      </c>
    </row>
    <row r="12901" spans="11:11">
      <c r="K12901" t="s">
        <v>17381</v>
      </c>
    </row>
    <row r="12902" spans="11:11">
      <c r="K12902" t="s">
        <v>17382</v>
      </c>
    </row>
    <row r="12903" spans="11:11">
      <c r="K12903" t="s">
        <v>17383</v>
      </c>
    </row>
    <row r="12904" spans="11:11">
      <c r="K12904" t="s">
        <v>17384</v>
      </c>
    </row>
    <row r="12905" spans="11:11">
      <c r="K12905" t="s">
        <v>17385</v>
      </c>
    </row>
    <row r="12906" spans="11:11">
      <c r="K12906" t="s">
        <v>17386</v>
      </c>
    </row>
    <row r="12907" spans="11:11">
      <c r="K12907" t="s">
        <v>17387</v>
      </c>
    </row>
    <row r="12908" spans="11:11">
      <c r="K12908" t="s">
        <v>17388</v>
      </c>
    </row>
    <row r="12909" spans="11:11">
      <c r="K12909" t="s">
        <v>13758</v>
      </c>
    </row>
    <row r="12910" spans="11:11">
      <c r="K12910" t="s">
        <v>13759</v>
      </c>
    </row>
    <row r="12911" spans="11:11">
      <c r="K12911" t="s">
        <v>13760</v>
      </c>
    </row>
    <row r="12912" spans="11:11">
      <c r="K12912" t="s">
        <v>13761</v>
      </c>
    </row>
    <row r="12913" spans="11:11">
      <c r="K12913" t="s">
        <v>13762</v>
      </c>
    </row>
    <row r="12914" spans="11:11">
      <c r="K12914" t="s">
        <v>13763</v>
      </c>
    </row>
    <row r="12915" spans="11:11">
      <c r="K12915" t="s">
        <v>17389</v>
      </c>
    </row>
    <row r="12916" spans="11:11">
      <c r="K12916" t="s">
        <v>17390</v>
      </c>
    </row>
    <row r="12917" spans="11:11">
      <c r="K12917" t="s">
        <v>17391</v>
      </c>
    </row>
    <row r="12918" spans="11:11">
      <c r="K12918" t="s">
        <v>17392</v>
      </c>
    </row>
    <row r="12919" spans="11:11">
      <c r="K12919" t="s">
        <v>17393</v>
      </c>
    </row>
    <row r="12920" spans="11:11">
      <c r="K12920" t="s">
        <v>17394</v>
      </c>
    </row>
    <row r="12921" spans="11:11">
      <c r="K12921" t="s">
        <v>17395</v>
      </c>
    </row>
    <row r="12922" spans="11:11">
      <c r="K12922" t="s">
        <v>17396</v>
      </c>
    </row>
    <row r="12923" spans="11:11">
      <c r="K12923" t="s">
        <v>17397</v>
      </c>
    </row>
    <row r="12924" spans="11:11">
      <c r="K12924" t="s">
        <v>17398</v>
      </c>
    </row>
    <row r="12925" spans="11:11">
      <c r="K12925" t="s">
        <v>17399</v>
      </c>
    </row>
    <row r="12926" spans="11:11">
      <c r="K12926" t="s">
        <v>17400</v>
      </c>
    </row>
    <row r="12927" spans="11:11">
      <c r="K12927" t="s">
        <v>13764</v>
      </c>
    </row>
    <row r="12928" spans="11:11">
      <c r="K12928" t="s">
        <v>13765</v>
      </c>
    </row>
    <row r="12929" spans="11:11">
      <c r="K12929" t="s">
        <v>13766</v>
      </c>
    </row>
    <row r="12930" spans="11:11">
      <c r="K12930" t="s">
        <v>13767</v>
      </c>
    </row>
    <row r="12931" spans="11:11">
      <c r="K12931" t="s">
        <v>17401</v>
      </c>
    </row>
    <row r="12932" spans="11:11">
      <c r="K12932" t="s">
        <v>17402</v>
      </c>
    </row>
    <row r="12933" spans="11:11">
      <c r="K12933" t="s">
        <v>13768</v>
      </c>
    </row>
    <row r="12934" spans="11:11">
      <c r="K12934" t="s">
        <v>13769</v>
      </c>
    </row>
    <row r="12935" spans="11:11">
      <c r="K12935" t="s">
        <v>13770</v>
      </c>
    </row>
    <row r="12936" spans="11:11">
      <c r="K12936" t="s">
        <v>13771</v>
      </c>
    </row>
    <row r="12937" spans="11:11">
      <c r="K12937" t="s">
        <v>13772</v>
      </c>
    </row>
    <row r="12938" spans="11:11">
      <c r="K12938" t="s">
        <v>13773</v>
      </c>
    </row>
    <row r="12939" spans="11:11">
      <c r="K12939" t="s">
        <v>13774</v>
      </c>
    </row>
    <row r="12940" spans="11:11">
      <c r="K12940" t="s">
        <v>13775</v>
      </c>
    </row>
    <row r="12941" spans="11:11">
      <c r="K12941" t="s">
        <v>13776</v>
      </c>
    </row>
    <row r="12942" spans="11:11">
      <c r="K12942" t="s">
        <v>13777</v>
      </c>
    </row>
    <row r="12943" spans="11:11">
      <c r="K12943" t="s">
        <v>13778</v>
      </c>
    </row>
    <row r="12944" spans="11:11">
      <c r="K12944" t="s">
        <v>13779</v>
      </c>
    </row>
    <row r="12945" spans="11:11">
      <c r="K12945" t="s">
        <v>13780</v>
      </c>
    </row>
    <row r="12946" spans="11:11">
      <c r="K12946" t="s">
        <v>13781</v>
      </c>
    </row>
    <row r="12947" spans="11:11">
      <c r="K12947" t="s">
        <v>13782</v>
      </c>
    </row>
    <row r="12948" spans="11:11">
      <c r="K12948" t="s">
        <v>13783</v>
      </c>
    </row>
    <row r="12949" spans="11:11">
      <c r="K12949" t="s">
        <v>13784</v>
      </c>
    </row>
    <row r="12950" spans="11:11">
      <c r="K12950" t="s">
        <v>13785</v>
      </c>
    </row>
    <row r="12951" spans="11:11">
      <c r="K12951" t="s">
        <v>13786</v>
      </c>
    </row>
    <row r="12952" spans="11:11">
      <c r="K12952" t="s">
        <v>13787</v>
      </c>
    </row>
    <row r="12953" spans="11:11">
      <c r="K12953" t="s">
        <v>13788</v>
      </c>
    </row>
    <row r="12954" spans="11:11">
      <c r="K12954" t="s">
        <v>13789</v>
      </c>
    </row>
    <row r="12955" spans="11:11">
      <c r="K12955" t="s">
        <v>13790</v>
      </c>
    </row>
    <row r="12956" spans="11:11">
      <c r="K12956" t="s">
        <v>13791</v>
      </c>
    </row>
    <row r="12957" spans="11:11">
      <c r="K12957" t="s">
        <v>13792</v>
      </c>
    </row>
    <row r="12958" spans="11:11">
      <c r="K12958" t="s">
        <v>13793</v>
      </c>
    </row>
    <row r="12959" spans="11:11">
      <c r="K12959" t="s">
        <v>13794</v>
      </c>
    </row>
    <row r="12960" spans="11:11">
      <c r="K12960" t="s">
        <v>13795</v>
      </c>
    </row>
    <row r="12961" spans="11:11">
      <c r="K12961" t="s">
        <v>17403</v>
      </c>
    </row>
    <row r="12962" spans="11:11">
      <c r="K12962" t="s">
        <v>17404</v>
      </c>
    </row>
    <row r="12963" spans="11:11">
      <c r="K12963" t="s">
        <v>17405</v>
      </c>
    </row>
    <row r="12964" spans="11:11">
      <c r="K12964" t="s">
        <v>17406</v>
      </c>
    </row>
    <row r="12965" spans="11:11">
      <c r="K12965" t="s">
        <v>17407</v>
      </c>
    </row>
    <row r="12966" spans="11:11">
      <c r="K12966" t="s">
        <v>17408</v>
      </c>
    </row>
    <row r="12967" spans="11:11">
      <c r="K12967" t="s">
        <v>17409</v>
      </c>
    </row>
    <row r="12968" spans="11:11">
      <c r="K12968" t="s">
        <v>17410</v>
      </c>
    </row>
    <row r="12969" spans="11:11">
      <c r="K12969" t="s">
        <v>13796</v>
      </c>
    </row>
    <row r="12970" spans="11:11">
      <c r="K12970" t="s">
        <v>13797</v>
      </c>
    </row>
    <row r="12971" spans="11:11">
      <c r="K12971" t="s">
        <v>13798</v>
      </c>
    </row>
    <row r="12972" spans="11:11">
      <c r="K12972" t="s">
        <v>13799</v>
      </c>
    </row>
    <row r="12973" spans="11:11">
      <c r="K12973" t="s">
        <v>13800</v>
      </c>
    </row>
    <row r="12974" spans="11:11">
      <c r="K12974" t="s">
        <v>13801</v>
      </c>
    </row>
    <row r="12975" spans="11:11">
      <c r="K12975" t="s">
        <v>13802</v>
      </c>
    </row>
    <row r="12976" spans="11:11">
      <c r="K12976" t="s">
        <v>13803</v>
      </c>
    </row>
    <row r="12977" spans="11:11">
      <c r="K12977" t="s">
        <v>13804</v>
      </c>
    </row>
    <row r="12978" spans="11:11">
      <c r="K12978" t="s">
        <v>13805</v>
      </c>
    </row>
    <row r="12979" spans="11:11">
      <c r="K12979" t="s">
        <v>13806</v>
      </c>
    </row>
    <row r="12980" spans="11:11">
      <c r="K12980" t="s">
        <v>13807</v>
      </c>
    </row>
    <row r="12981" spans="11:11">
      <c r="K12981" t="s">
        <v>13808</v>
      </c>
    </row>
    <row r="12982" spans="11:11">
      <c r="K12982" t="s">
        <v>13809</v>
      </c>
    </row>
    <row r="12983" spans="11:11">
      <c r="K12983" t="s">
        <v>13810</v>
      </c>
    </row>
    <row r="12984" spans="11:11">
      <c r="K12984" t="s">
        <v>13811</v>
      </c>
    </row>
    <row r="12985" spans="11:11">
      <c r="K12985" t="s">
        <v>13812</v>
      </c>
    </row>
    <row r="12986" spans="11:11">
      <c r="K12986" t="s">
        <v>13813</v>
      </c>
    </row>
    <row r="12987" spans="11:11">
      <c r="K12987" t="s">
        <v>17411</v>
      </c>
    </row>
    <row r="12988" spans="11:11">
      <c r="K12988" t="s">
        <v>17412</v>
      </c>
    </row>
    <row r="12989" spans="11:11">
      <c r="K12989" t="s">
        <v>17413</v>
      </c>
    </row>
    <row r="12990" spans="11:11">
      <c r="K12990" t="s">
        <v>17414</v>
      </c>
    </row>
    <row r="12991" spans="11:11">
      <c r="K12991" t="s">
        <v>17415</v>
      </c>
    </row>
    <row r="12992" spans="11:11">
      <c r="K12992" t="s">
        <v>17416</v>
      </c>
    </row>
    <row r="12993" spans="11:11">
      <c r="K12993" t="s">
        <v>17417</v>
      </c>
    </row>
    <row r="12994" spans="11:11">
      <c r="K12994" t="s">
        <v>17418</v>
      </c>
    </row>
    <row r="12995" spans="11:11">
      <c r="K12995" t="s">
        <v>17419</v>
      </c>
    </row>
    <row r="12996" spans="11:11">
      <c r="K12996" t="s">
        <v>17420</v>
      </c>
    </row>
    <row r="12997" spans="11:11">
      <c r="K12997" t="s">
        <v>17421</v>
      </c>
    </row>
    <row r="12998" spans="11:11">
      <c r="K12998" t="s">
        <v>17422</v>
      </c>
    </row>
    <row r="12999" spans="11:11">
      <c r="K12999" t="s">
        <v>13814</v>
      </c>
    </row>
    <row r="13000" spans="11:11">
      <c r="K13000" t="s">
        <v>13815</v>
      </c>
    </row>
    <row r="13001" spans="11:11">
      <c r="K13001" t="s">
        <v>13816</v>
      </c>
    </row>
    <row r="13002" spans="11:11">
      <c r="K13002" t="s">
        <v>13817</v>
      </c>
    </row>
    <row r="13003" spans="11:11">
      <c r="K13003" t="s">
        <v>13818</v>
      </c>
    </row>
    <row r="13004" spans="11:11">
      <c r="K13004" t="s">
        <v>13819</v>
      </c>
    </row>
    <row r="13005" spans="11:11">
      <c r="K13005" t="s">
        <v>17423</v>
      </c>
    </row>
    <row r="13006" spans="11:11">
      <c r="K13006" t="s">
        <v>17424</v>
      </c>
    </row>
    <row r="13007" spans="11:11">
      <c r="K13007" t="s">
        <v>13820</v>
      </c>
    </row>
    <row r="13008" spans="11:11">
      <c r="K13008" t="s">
        <v>13821</v>
      </c>
    </row>
    <row r="13009" spans="11:11">
      <c r="K13009" t="s">
        <v>13822</v>
      </c>
    </row>
    <row r="13010" spans="11:11">
      <c r="K13010" t="s">
        <v>13823</v>
      </c>
    </row>
    <row r="13011" spans="11:11">
      <c r="K13011" t="s">
        <v>13824</v>
      </c>
    </row>
    <row r="13012" spans="11:11">
      <c r="K13012" t="s">
        <v>13825</v>
      </c>
    </row>
    <row r="13013" spans="11:11">
      <c r="K13013" t="s">
        <v>13826</v>
      </c>
    </row>
    <row r="13014" spans="11:11">
      <c r="K13014" t="s">
        <v>13827</v>
      </c>
    </row>
    <row r="13015" spans="11:11">
      <c r="K13015" t="s">
        <v>13828</v>
      </c>
    </row>
    <row r="13016" spans="11:11">
      <c r="K13016" t="s">
        <v>13829</v>
      </c>
    </row>
    <row r="13017" spans="11:11">
      <c r="K13017" t="s">
        <v>13830</v>
      </c>
    </row>
    <row r="13018" spans="11:11">
      <c r="K13018" t="s">
        <v>13831</v>
      </c>
    </row>
    <row r="13019" spans="11:11">
      <c r="K13019" t="s">
        <v>13832</v>
      </c>
    </row>
    <row r="13020" spans="11:11">
      <c r="K13020" t="s">
        <v>13833</v>
      </c>
    </row>
    <row r="13021" spans="11:11">
      <c r="K13021" t="s">
        <v>13834</v>
      </c>
    </row>
    <row r="13022" spans="11:11">
      <c r="K13022" t="s">
        <v>13835</v>
      </c>
    </row>
    <row r="13023" spans="11:11">
      <c r="K13023" t="s">
        <v>17425</v>
      </c>
    </row>
    <row r="13024" spans="11:11">
      <c r="K13024" t="s">
        <v>17426</v>
      </c>
    </row>
    <row r="13025" spans="11:11">
      <c r="K13025" t="s">
        <v>13836</v>
      </c>
    </row>
    <row r="13026" spans="11:11">
      <c r="K13026" t="s">
        <v>13837</v>
      </c>
    </row>
    <row r="13027" spans="11:11">
      <c r="K13027" t="s">
        <v>13838</v>
      </c>
    </row>
    <row r="13028" spans="11:11">
      <c r="K13028" t="s">
        <v>13839</v>
      </c>
    </row>
    <row r="13029" spans="11:11">
      <c r="K13029" t="s">
        <v>13840</v>
      </c>
    </row>
    <row r="13030" spans="11:11">
      <c r="K13030" t="s">
        <v>13841</v>
      </c>
    </row>
    <row r="13031" spans="11:11">
      <c r="K13031" t="s">
        <v>13842</v>
      </c>
    </row>
    <row r="13032" spans="11:11">
      <c r="K13032" t="s">
        <v>13843</v>
      </c>
    </row>
    <row r="13033" spans="11:11">
      <c r="K13033" t="s">
        <v>13844</v>
      </c>
    </row>
    <row r="13034" spans="11:11">
      <c r="K13034" t="s">
        <v>13845</v>
      </c>
    </row>
    <row r="13035" spans="11:11">
      <c r="K13035" t="s">
        <v>13846</v>
      </c>
    </row>
    <row r="13036" spans="11:11">
      <c r="K13036" t="s">
        <v>13847</v>
      </c>
    </row>
    <row r="13037" spans="11:11">
      <c r="K13037" t="s">
        <v>13848</v>
      </c>
    </row>
    <row r="13038" spans="11:11">
      <c r="K13038" t="s">
        <v>13849</v>
      </c>
    </row>
    <row r="13039" spans="11:11">
      <c r="K13039" t="s">
        <v>13850</v>
      </c>
    </row>
    <row r="13040" spans="11:11">
      <c r="K13040" t="s">
        <v>13851</v>
      </c>
    </row>
    <row r="13041" spans="11:11">
      <c r="K13041" t="s">
        <v>13852</v>
      </c>
    </row>
    <row r="13042" spans="11:11">
      <c r="K13042" t="s">
        <v>13853</v>
      </c>
    </row>
    <row r="13043" spans="11:11">
      <c r="K13043" t="s">
        <v>13854</v>
      </c>
    </row>
    <row r="13044" spans="11:11">
      <c r="K13044" t="s">
        <v>13855</v>
      </c>
    </row>
    <row r="13045" spans="11:11">
      <c r="K13045" t="s">
        <v>13856</v>
      </c>
    </row>
    <row r="13046" spans="11:11">
      <c r="K13046" t="s">
        <v>13857</v>
      </c>
    </row>
    <row r="13047" spans="11:11">
      <c r="K13047" t="s">
        <v>13858</v>
      </c>
    </row>
    <row r="13048" spans="11:11">
      <c r="K13048" t="s">
        <v>13859</v>
      </c>
    </row>
    <row r="13049" spans="11:11">
      <c r="K13049" t="s">
        <v>13860</v>
      </c>
    </row>
    <row r="13050" spans="11:11">
      <c r="K13050" t="s">
        <v>13861</v>
      </c>
    </row>
    <row r="13051" spans="11:11">
      <c r="K13051" t="s">
        <v>13862</v>
      </c>
    </row>
    <row r="13052" spans="11:11">
      <c r="K13052" t="s">
        <v>13863</v>
      </c>
    </row>
    <row r="13053" spans="11:11">
      <c r="K13053" t="s">
        <v>13864</v>
      </c>
    </row>
    <row r="13054" spans="11:11">
      <c r="K13054" t="s">
        <v>13865</v>
      </c>
    </row>
    <row r="13055" spans="11:11">
      <c r="K13055" t="s">
        <v>13866</v>
      </c>
    </row>
    <row r="13056" spans="11:11">
      <c r="K13056" t="s">
        <v>13867</v>
      </c>
    </row>
    <row r="13057" spans="11:11">
      <c r="K13057" t="s">
        <v>13868</v>
      </c>
    </row>
    <row r="13058" spans="11:11">
      <c r="K13058" t="s">
        <v>13869</v>
      </c>
    </row>
    <row r="13059" spans="11:11">
      <c r="K13059" t="s">
        <v>13870</v>
      </c>
    </row>
    <row r="13060" spans="11:11">
      <c r="K13060" t="s">
        <v>13871</v>
      </c>
    </row>
    <row r="13061" spans="11:11">
      <c r="K13061" t="s">
        <v>13872</v>
      </c>
    </row>
    <row r="13062" spans="11:11">
      <c r="K13062" t="s">
        <v>13873</v>
      </c>
    </row>
    <row r="13063" spans="11:11">
      <c r="K13063" t="s">
        <v>13874</v>
      </c>
    </row>
    <row r="13064" spans="11:11">
      <c r="K13064" t="s">
        <v>13875</v>
      </c>
    </row>
    <row r="13065" spans="11:11">
      <c r="K13065" t="s">
        <v>13876</v>
      </c>
    </row>
    <row r="13066" spans="11:11">
      <c r="K13066" t="s">
        <v>13877</v>
      </c>
    </row>
    <row r="13067" spans="11:11">
      <c r="K13067" t="s">
        <v>13878</v>
      </c>
    </row>
    <row r="13068" spans="11:11">
      <c r="K13068" t="s">
        <v>13879</v>
      </c>
    </row>
    <row r="13069" spans="11:11">
      <c r="K13069" t="s">
        <v>13880</v>
      </c>
    </row>
    <row r="13070" spans="11:11">
      <c r="K13070" t="s">
        <v>13881</v>
      </c>
    </row>
    <row r="13071" spans="11:11">
      <c r="K13071" t="s">
        <v>13882</v>
      </c>
    </row>
    <row r="13072" spans="11:11">
      <c r="K13072" t="s">
        <v>13883</v>
      </c>
    </row>
    <row r="13073" spans="11:11">
      <c r="K13073" t="s">
        <v>13884</v>
      </c>
    </row>
    <row r="13074" spans="11:11">
      <c r="K13074" t="s">
        <v>13885</v>
      </c>
    </row>
    <row r="13075" spans="11:11">
      <c r="K13075" t="s">
        <v>13886</v>
      </c>
    </row>
    <row r="13076" spans="11:11">
      <c r="K13076" t="s">
        <v>13887</v>
      </c>
    </row>
    <row r="13077" spans="11:11">
      <c r="K13077" t="s">
        <v>13888</v>
      </c>
    </row>
    <row r="13078" spans="11:11">
      <c r="K13078" t="s">
        <v>13889</v>
      </c>
    </row>
    <row r="13079" spans="11:11">
      <c r="K13079" t="s">
        <v>13890</v>
      </c>
    </row>
    <row r="13080" spans="11:11">
      <c r="K13080" t="s">
        <v>13891</v>
      </c>
    </row>
    <row r="13081" spans="11:11">
      <c r="K13081" t="s">
        <v>13892</v>
      </c>
    </row>
    <row r="13082" spans="11:11">
      <c r="K13082" t="s">
        <v>13893</v>
      </c>
    </row>
    <row r="13083" spans="11:11">
      <c r="K13083" t="s">
        <v>13894</v>
      </c>
    </row>
    <row r="13084" spans="11:11">
      <c r="K13084" t="s">
        <v>13895</v>
      </c>
    </row>
    <row r="13085" spans="11:11">
      <c r="K13085" t="s">
        <v>13896</v>
      </c>
    </row>
    <row r="13086" spans="11:11">
      <c r="K13086" t="s">
        <v>13897</v>
      </c>
    </row>
    <row r="13087" spans="11:11">
      <c r="K13087" t="s">
        <v>13898</v>
      </c>
    </row>
    <row r="13088" spans="11:11">
      <c r="K13088" t="s">
        <v>13899</v>
      </c>
    </row>
    <row r="13089" spans="11:11">
      <c r="K13089" t="s">
        <v>13900</v>
      </c>
    </row>
    <row r="13090" spans="11:11">
      <c r="K13090" t="s">
        <v>13901</v>
      </c>
    </row>
    <row r="13091" spans="11:11">
      <c r="K13091" t="s">
        <v>13902</v>
      </c>
    </row>
    <row r="13092" spans="11:11">
      <c r="K13092" t="s">
        <v>13903</v>
      </c>
    </row>
    <row r="13093" spans="11:11">
      <c r="K13093" t="s">
        <v>13904</v>
      </c>
    </row>
    <row r="13094" spans="11:11">
      <c r="K13094" t="s">
        <v>13905</v>
      </c>
    </row>
    <row r="13095" spans="11:11">
      <c r="K13095" t="s">
        <v>13906</v>
      </c>
    </row>
    <row r="13096" spans="11:11">
      <c r="K13096" t="s">
        <v>13907</v>
      </c>
    </row>
    <row r="13097" spans="11:11">
      <c r="K13097" t="s">
        <v>13908</v>
      </c>
    </row>
    <row r="13098" spans="11:11">
      <c r="K13098" t="s">
        <v>13909</v>
      </c>
    </row>
    <row r="13099" spans="11:11">
      <c r="K13099" t="s">
        <v>13910</v>
      </c>
    </row>
    <row r="13100" spans="11:11">
      <c r="K13100" t="s">
        <v>13911</v>
      </c>
    </row>
    <row r="13101" spans="11:11">
      <c r="K13101" t="s">
        <v>13912</v>
      </c>
    </row>
    <row r="13102" spans="11:11">
      <c r="K13102" t="s">
        <v>13913</v>
      </c>
    </row>
    <row r="13103" spans="11:11">
      <c r="K13103" t="s">
        <v>13914</v>
      </c>
    </row>
    <row r="13104" spans="11:11">
      <c r="K13104" t="s">
        <v>13915</v>
      </c>
    </row>
    <row r="13105" spans="11:11">
      <c r="K13105" t="s">
        <v>13916</v>
      </c>
    </row>
    <row r="13106" spans="11:11">
      <c r="K13106" t="s">
        <v>13917</v>
      </c>
    </row>
    <row r="13107" spans="11:11">
      <c r="K13107" t="s">
        <v>13918</v>
      </c>
    </row>
    <row r="13108" spans="11:11">
      <c r="K13108" t="s">
        <v>13919</v>
      </c>
    </row>
    <row r="13109" spans="11:11">
      <c r="K13109" t="s">
        <v>13920</v>
      </c>
    </row>
    <row r="13110" spans="11:11">
      <c r="K13110" t="s">
        <v>13921</v>
      </c>
    </row>
    <row r="13111" spans="11:11">
      <c r="K13111" t="s">
        <v>13922</v>
      </c>
    </row>
    <row r="13112" spans="11:11">
      <c r="K13112" t="s">
        <v>13923</v>
      </c>
    </row>
    <row r="13113" spans="11:11">
      <c r="K13113" t="s">
        <v>13924</v>
      </c>
    </row>
    <row r="13114" spans="11:11">
      <c r="K13114" t="s">
        <v>13925</v>
      </c>
    </row>
    <row r="13115" spans="11:11">
      <c r="K13115" t="s">
        <v>13926</v>
      </c>
    </row>
    <row r="13116" spans="11:11">
      <c r="K13116" t="s">
        <v>13927</v>
      </c>
    </row>
    <row r="13117" spans="11:11">
      <c r="K13117" t="s">
        <v>13928</v>
      </c>
    </row>
    <row r="13118" spans="11:11">
      <c r="K13118" t="s">
        <v>13929</v>
      </c>
    </row>
    <row r="13119" spans="11:11">
      <c r="K13119" t="s">
        <v>13930</v>
      </c>
    </row>
    <row r="13120" spans="11:11">
      <c r="K13120" t="s">
        <v>13931</v>
      </c>
    </row>
    <row r="13121" spans="11:11">
      <c r="K13121" t="s">
        <v>13932</v>
      </c>
    </row>
    <row r="13122" spans="11:11">
      <c r="K13122" t="s">
        <v>13933</v>
      </c>
    </row>
    <row r="13123" spans="11:11">
      <c r="K13123" t="s">
        <v>13934</v>
      </c>
    </row>
    <row r="13124" spans="11:11">
      <c r="K13124" t="s">
        <v>13935</v>
      </c>
    </row>
    <row r="13125" spans="11:11">
      <c r="K13125" t="s">
        <v>17427</v>
      </c>
    </row>
    <row r="13126" spans="11:11">
      <c r="K13126" t="s">
        <v>17428</v>
      </c>
    </row>
    <row r="13127" spans="11:11">
      <c r="K13127" t="s">
        <v>13936</v>
      </c>
    </row>
    <row r="13128" spans="11:11">
      <c r="K13128" t="s">
        <v>13937</v>
      </c>
    </row>
    <row r="13129" spans="11:11">
      <c r="K13129" t="s">
        <v>13938</v>
      </c>
    </row>
    <row r="13130" spans="11:11">
      <c r="K13130" t="s">
        <v>13939</v>
      </c>
    </row>
    <row r="13131" spans="11:11">
      <c r="K13131" t="s">
        <v>13940</v>
      </c>
    </row>
    <row r="13132" spans="11:11">
      <c r="K13132" t="s">
        <v>13941</v>
      </c>
    </row>
    <row r="13133" spans="11:11">
      <c r="K13133" t="s">
        <v>13942</v>
      </c>
    </row>
    <row r="13134" spans="11:11">
      <c r="K13134" t="s">
        <v>13943</v>
      </c>
    </row>
    <row r="13135" spans="11:11">
      <c r="K13135" t="s">
        <v>13944</v>
      </c>
    </row>
    <row r="13136" spans="11:11">
      <c r="K13136" t="s">
        <v>13945</v>
      </c>
    </row>
    <row r="13137" spans="11:11">
      <c r="K13137" t="s">
        <v>13946</v>
      </c>
    </row>
    <row r="13138" spans="11:11">
      <c r="K13138" t="s">
        <v>13947</v>
      </c>
    </row>
    <row r="13139" spans="11:11">
      <c r="K13139" t="s">
        <v>13948</v>
      </c>
    </row>
    <row r="13140" spans="11:11">
      <c r="K13140" t="s">
        <v>13949</v>
      </c>
    </row>
    <row r="13141" spans="11:11">
      <c r="K13141" t="s">
        <v>13950</v>
      </c>
    </row>
    <row r="13142" spans="11:11">
      <c r="K13142" t="s">
        <v>13951</v>
      </c>
    </row>
    <row r="13143" spans="11:11">
      <c r="K13143" t="s">
        <v>13952</v>
      </c>
    </row>
    <row r="13144" spans="11:11">
      <c r="K13144" t="s">
        <v>13953</v>
      </c>
    </row>
    <row r="13145" spans="11:11">
      <c r="K13145" t="s">
        <v>13954</v>
      </c>
    </row>
    <row r="13146" spans="11:11">
      <c r="K13146" t="s">
        <v>13955</v>
      </c>
    </row>
    <row r="13147" spans="11:11">
      <c r="K13147" t="s">
        <v>13956</v>
      </c>
    </row>
    <row r="13148" spans="11:11">
      <c r="K13148" t="s">
        <v>13957</v>
      </c>
    </row>
    <row r="13149" spans="11:11">
      <c r="K13149" t="s">
        <v>13958</v>
      </c>
    </row>
    <row r="13150" spans="11:11">
      <c r="K13150" t="s">
        <v>13959</v>
      </c>
    </row>
    <row r="13151" spans="11:11">
      <c r="K13151" t="s">
        <v>13960</v>
      </c>
    </row>
    <row r="13152" spans="11:11">
      <c r="K13152" t="s">
        <v>13961</v>
      </c>
    </row>
    <row r="13153" spans="11:11">
      <c r="K13153" t="s">
        <v>13962</v>
      </c>
    </row>
    <row r="13154" spans="11:11">
      <c r="K13154" t="s">
        <v>13963</v>
      </c>
    </row>
    <row r="13155" spans="11:11">
      <c r="K13155" t="s">
        <v>13964</v>
      </c>
    </row>
    <row r="13156" spans="11:11">
      <c r="K13156" t="s">
        <v>13965</v>
      </c>
    </row>
    <row r="13157" spans="11:11">
      <c r="K13157" t="s">
        <v>13966</v>
      </c>
    </row>
    <row r="13158" spans="11:11">
      <c r="K13158" t="s">
        <v>13967</v>
      </c>
    </row>
    <row r="13159" spans="11:11">
      <c r="K13159" t="s">
        <v>13968</v>
      </c>
    </row>
    <row r="13160" spans="11:11">
      <c r="K13160" t="s">
        <v>13969</v>
      </c>
    </row>
    <row r="13161" spans="11:11">
      <c r="K13161" t="s">
        <v>13970</v>
      </c>
    </row>
    <row r="13162" spans="11:11">
      <c r="K13162" t="s">
        <v>13971</v>
      </c>
    </row>
    <row r="13163" spans="11:11">
      <c r="K13163" t="s">
        <v>13972</v>
      </c>
    </row>
    <row r="13164" spans="11:11">
      <c r="K13164" t="s">
        <v>13973</v>
      </c>
    </row>
    <row r="13165" spans="11:11">
      <c r="K13165" t="s">
        <v>13974</v>
      </c>
    </row>
    <row r="13166" spans="11:11">
      <c r="K13166" t="s">
        <v>13975</v>
      </c>
    </row>
    <row r="13167" spans="11:11">
      <c r="K13167" t="s">
        <v>13976</v>
      </c>
    </row>
    <row r="13168" spans="11:11">
      <c r="K13168" t="s">
        <v>13977</v>
      </c>
    </row>
    <row r="13169" spans="11:11">
      <c r="K13169" t="s">
        <v>13978</v>
      </c>
    </row>
    <row r="13170" spans="11:11">
      <c r="K13170" t="s">
        <v>13979</v>
      </c>
    </row>
    <row r="13171" spans="11:11">
      <c r="K13171" t="s">
        <v>13980</v>
      </c>
    </row>
    <row r="13172" spans="11:11">
      <c r="K13172" t="s">
        <v>13981</v>
      </c>
    </row>
    <row r="13173" spans="11:11">
      <c r="K13173" t="s">
        <v>13982</v>
      </c>
    </row>
    <row r="13174" spans="11:11">
      <c r="K13174" t="s">
        <v>13983</v>
      </c>
    </row>
    <row r="13175" spans="11:11">
      <c r="K13175" t="s">
        <v>13984</v>
      </c>
    </row>
    <row r="13176" spans="11:11">
      <c r="K13176" t="s">
        <v>13985</v>
      </c>
    </row>
    <row r="13177" spans="11:11">
      <c r="K13177" t="s">
        <v>13986</v>
      </c>
    </row>
    <row r="13178" spans="11:11">
      <c r="K13178" t="s">
        <v>13987</v>
      </c>
    </row>
    <row r="13179" spans="11:11">
      <c r="K13179" t="s">
        <v>13988</v>
      </c>
    </row>
    <row r="13180" spans="11:11">
      <c r="K13180" t="s">
        <v>13989</v>
      </c>
    </row>
    <row r="13181" spans="11:11">
      <c r="K13181" t="s">
        <v>13990</v>
      </c>
    </row>
    <row r="13182" spans="11:11">
      <c r="K13182" t="s">
        <v>13991</v>
      </c>
    </row>
    <row r="13183" spans="11:11">
      <c r="K13183" t="s">
        <v>13992</v>
      </c>
    </row>
    <row r="13184" spans="11:11">
      <c r="K13184" t="s">
        <v>13993</v>
      </c>
    </row>
    <row r="13185" spans="11:11">
      <c r="K13185" t="s">
        <v>13994</v>
      </c>
    </row>
    <row r="13186" spans="11:11">
      <c r="K13186" t="s">
        <v>13995</v>
      </c>
    </row>
    <row r="13187" spans="11:11">
      <c r="K13187" t="s">
        <v>13996</v>
      </c>
    </row>
    <row r="13188" spans="11:11">
      <c r="K13188" t="s">
        <v>13997</v>
      </c>
    </row>
    <row r="13189" spans="11:11">
      <c r="K13189" t="s">
        <v>13998</v>
      </c>
    </row>
    <row r="13190" spans="11:11">
      <c r="K13190" t="s">
        <v>13999</v>
      </c>
    </row>
    <row r="13191" spans="11:11">
      <c r="K13191" t="s">
        <v>14000</v>
      </c>
    </row>
    <row r="13192" spans="11:11">
      <c r="K13192" t="s">
        <v>14001</v>
      </c>
    </row>
    <row r="13193" spans="11:11">
      <c r="K13193" t="s">
        <v>14002</v>
      </c>
    </row>
    <row r="13194" spans="11:11">
      <c r="K13194" t="s">
        <v>14003</v>
      </c>
    </row>
    <row r="13195" spans="11:11">
      <c r="K13195" t="s">
        <v>14004</v>
      </c>
    </row>
    <row r="13196" spans="11:11">
      <c r="K13196" t="s">
        <v>14005</v>
      </c>
    </row>
    <row r="13197" spans="11:11">
      <c r="K13197" t="s">
        <v>14006</v>
      </c>
    </row>
    <row r="13198" spans="11:11">
      <c r="K13198" t="s">
        <v>14007</v>
      </c>
    </row>
    <row r="13199" spans="11:11">
      <c r="K13199" t="s">
        <v>14008</v>
      </c>
    </row>
    <row r="13200" spans="11:11">
      <c r="K13200" t="s">
        <v>14009</v>
      </c>
    </row>
    <row r="13201" spans="11:11">
      <c r="K13201" t="s">
        <v>14010</v>
      </c>
    </row>
    <row r="13202" spans="11:11">
      <c r="K13202" t="s">
        <v>14011</v>
      </c>
    </row>
    <row r="13203" spans="11:11">
      <c r="K13203" t="s">
        <v>14012</v>
      </c>
    </row>
    <row r="13204" spans="11:11">
      <c r="K13204" t="s">
        <v>14013</v>
      </c>
    </row>
    <row r="13205" spans="11:11">
      <c r="K13205" t="s">
        <v>14014</v>
      </c>
    </row>
    <row r="13206" spans="11:11">
      <c r="K13206" t="s">
        <v>14015</v>
      </c>
    </row>
    <row r="13207" spans="11:11">
      <c r="K13207" t="s">
        <v>14016</v>
      </c>
    </row>
    <row r="13208" spans="11:11">
      <c r="K13208" t="s">
        <v>14017</v>
      </c>
    </row>
    <row r="13209" spans="11:11">
      <c r="K13209" t="s">
        <v>14018</v>
      </c>
    </row>
    <row r="13210" spans="11:11">
      <c r="K13210" t="s">
        <v>14019</v>
      </c>
    </row>
    <row r="13211" spans="11:11">
      <c r="K13211" t="s">
        <v>14020</v>
      </c>
    </row>
    <row r="13212" spans="11:11">
      <c r="K13212" t="s">
        <v>14021</v>
      </c>
    </row>
    <row r="13213" spans="11:11">
      <c r="K13213" t="s">
        <v>14022</v>
      </c>
    </row>
    <row r="13214" spans="11:11">
      <c r="K13214" t="s">
        <v>14023</v>
      </c>
    </row>
    <row r="13215" spans="11:11">
      <c r="K13215" t="s">
        <v>14024</v>
      </c>
    </row>
    <row r="13216" spans="11:11">
      <c r="K13216" t="s">
        <v>14025</v>
      </c>
    </row>
    <row r="13217" spans="11:11">
      <c r="K13217" t="s">
        <v>14026</v>
      </c>
    </row>
    <row r="13218" spans="11:11">
      <c r="K13218" t="s">
        <v>14027</v>
      </c>
    </row>
    <row r="13219" spans="11:11">
      <c r="K13219" t="s">
        <v>14028</v>
      </c>
    </row>
    <row r="13220" spans="11:11">
      <c r="K13220" t="s">
        <v>14029</v>
      </c>
    </row>
    <row r="13221" spans="11:11">
      <c r="K13221" t="s">
        <v>14030</v>
      </c>
    </row>
    <row r="13222" spans="11:11">
      <c r="K13222" t="s">
        <v>14031</v>
      </c>
    </row>
    <row r="13223" spans="11:11">
      <c r="K13223" t="s">
        <v>14032</v>
      </c>
    </row>
    <row r="13224" spans="11:11">
      <c r="K13224" t="s">
        <v>14033</v>
      </c>
    </row>
    <row r="13225" spans="11:11">
      <c r="K13225" t="s">
        <v>14034</v>
      </c>
    </row>
    <row r="13226" spans="11:11">
      <c r="K13226" t="s">
        <v>14035</v>
      </c>
    </row>
    <row r="13227" spans="11:11">
      <c r="K13227" t="s">
        <v>14036</v>
      </c>
    </row>
    <row r="13228" spans="11:11">
      <c r="K13228" t="s">
        <v>14037</v>
      </c>
    </row>
    <row r="13229" spans="11:11">
      <c r="K13229" t="s">
        <v>14038</v>
      </c>
    </row>
    <row r="13230" spans="11:11">
      <c r="K13230" t="s">
        <v>14039</v>
      </c>
    </row>
    <row r="13231" spans="11:11">
      <c r="K13231" t="s">
        <v>14040</v>
      </c>
    </row>
    <row r="13232" spans="11:11">
      <c r="K13232" t="s">
        <v>14041</v>
      </c>
    </row>
    <row r="13233" spans="11:11">
      <c r="K13233" t="s">
        <v>14042</v>
      </c>
    </row>
    <row r="13234" spans="11:11">
      <c r="K13234" t="s">
        <v>14043</v>
      </c>
    </row>
    <row r="13235" spans="11:11">
      <c r="K13235" t="s">
        <v>14044</v>
      </c>
    </row>
    <row r="13236" spans="11:11">
      <c r="K13236" t="s">
        <v>14045</v>
      </c>
    </row>
    <row r="13237" spans="11:11">
      <c r="K13237" t="s">
        <v>14046</v>
      </c>
    </row>
    <row r="13238" spans="11:11">
      <c r="K13238" t="s">
        <v>14047</v>
      </c>
    </row>
    <row r="13239" spans="11:11">
      <c r="K13239" t="s">
        <v>14048</v>
      </c>
    </row>
    <row r="13240" spans="11:11">
      <c r="K13240" t="s">
        <v>14049</v>
      </c>
    </row>
    <row r="13241" spans="11:11">
      <c r="K13241" t="s">
        <v>14050</v>
      </c>
    </row>
    <row r="13242" spans="11:11">
      <c r="K13242" t="s">
        <v>14051</v>
      </c>
    </row>
    <row r="13243" spans="11:11">
      <c r="K13243" t="s">
        <v>14052</v>
      </c>
    </row>
    <row r="13244" spans="11:11">
      <c r="K13244" t="s">
        <v>14053</v>
      </c>
    </row>
    <row r="13245" spans="11:11">
      <c r="K13245" t="s">
        <v>14054</v>
      </c>
    </row>
    <row r="13246" spans="11:11">
      <c r="K13246" t="s">
        <v>14055</v>
      </c>
    </row>
    <row r="13247" spans="11:11">
      <c r="K13247" t="s">
        <v>14056</v>
      </c>
    </row>
    <row r="13248" spans="11:11">
      <c r="K13248" t="s">
        <v>14057</v>
      </c>
    </row>
    <row r="13249" spans="11:11">
      <c r="K13249" t="s">
        <v>14058</v>
      </c>
    </row>
    <row r="13250" spans="11:11">
      <c r="K13250" t="s">
        <v>14059</v>
      </c>
    </row>
    <row r="13251" spans="11:11">
      <c r="K13251" t="s">
        <v>14060</v>
      </c>
    </row>
    <row r="13252" spans="11:11">
      <c r="K13252" t="s">
        <v>14061</v>
      </c>
    </row>
    <row r="13253" spans="11:11">
      <c r="K13253" t="s">
        <v>14062</v>
      </c>
    </row>
    <row r="13254" spans="11:11">
      <c r="K13254" t="s">
        <v>14063</v>
      </c>
    </row>
    <row r="13255" spans="11:11">
      <c r="K13255" t="s">
        <v>14064</v>
      </c>
    </row>
    <row r="13256" spans="11:11">
      <c r="K13256" t="s">
        <v>14065</v>
      </c>
    </row>
    <row r="13257" spans="11:11">
      <c r="K13257" t="s">
        <v>14066</v>
      </c>
    </row>
    <row r="13258" spans="11:11">
      <c r="K13258" t="s">
        <v>14067</v>
      </c>
    </row>
    <row r="13259" spans="11:11">
      <c r="K13259" t="s">
        <v>14068</v>
      </c>
    </row>
    <row r="13260" spans="11:11">
      <c r="K13260" t="s">
        <v>14069</v>
      </c>
    </row>
    <row r="13261" spans="11:11">
      <c r="K13261" t="s">
        <v>14070</v>
      </c>
    </row>
    <row r="13262" spans="11:11">
      <c r="K13262" t="s">
        <v>14071</v>
      </c>
    </row>
    <row r="13263" spans="11:11">
      <c r="K13263" t="s">
        <v>14072</v>
      </c>
    </row>
    <row r="13264" spans="11:11">
      <c r="K13264" t="s">
        <v>14073</v>
      </c>
    </row>
    <row r="13265" spans="11:11">
      <c r="K13265" t="s">
        <v>14074</v>
      </c>
    </row>
    <row r="13266" spans="11:11">
      <c r="K13266" t="s">
        <v>14075</v>
      </c>
    </row>
    <row r="13267" spans="11:11">
      <c r="K13267" t="s">
        <v>14076</v>
      </c>
    </row>
    <row r="13268" spans="11:11">
      <c r="K13268" t="s">
        <v>14077</v>
      </c>
    </row>
    <row r="13269" spans="11:11">
      <c r="K13269" t="s">
        <v>14078</v>
      </c>
    </row>
    <row r="13270" spans="11:11">
      <c r="K13270" t="s">
        <v>14079</v>
      </c>
    </row>
    <row r="13271" spans="11:11">
      <c r="K13271" t="s">
        <v>14080</v>
      </c>
    </row>
    <row r="13272" spans="11:11">
      <c r="K13272" t="s">
        <v>14081</v>
      </c>
    </row>
    <row r="13273" spans="11:11">
      <c r="K13273" t="s">
        <v>14082</v>
      </c>
    </row>
    <row r="13274" spans="11:11">
      <c r="K13274" t="s">
        <v>14083</v>
      </c>
    </row>
    <row r="13275" spans="11:11">
      <c r="K13275" t="s">
        <v>14084</v>
      </c>
    </row>
    <row r="13276" spans="11:11">
      <c r="K13276" t="s">
        <v>14085</v>
      </c>
    </row>
    <row r="13277" spans="11:11">
      <c r="K13277" t="s">
        <v>14086</v>
      </c>
    </row>
    <row r="13278" spans="11:11">
      <c r="K13278" t="s">
        <v>14087</v>
      </c>
    </row>
    <row r="13279" spans="11:11">
      <c r="K13279" t="s">
        <v>14088</v>
      </c>
    </row>
    <row r="13280" spans="11:11">
      <c r="K13280" t="s">
        <v>14089</v>
      </c>
    </row>
    <row r="13281" spans="11:11">
      <c r="K13281" t="s">
        <v>14090</v>
      </c>
    </row>
    <row r="13282" spans="11:11">
      <c r="K13282" t="s">
        <v>14091</v>
      </c>
    </row>
    <row r="13283" spans="11:11">
      <c r="K13283" t="s">
        <v>14092</v>
      </c>
    </row>
    <row r="13284" spans="11:11">
      <c r="K13284" t="s">
        <v>14093</v>
      </c>
    </row>
    <row r="13285" spans="11:11">
      <c r="K13285" t="s">
        <v>14094</v>
      </c>
    </row>
    <row r="13286" spans="11:11">
      <c r="K13286" t="s">
        <v>14095</v>
      </c>
    </row>
    <row r="13287" spans="11:11">
      <c r="K13287" t="s">
        <v>14096</v>
      </c>
    </row>
    <row r="13288" spans="11:11">
      <c r="K13288" t="s">
        <v>14097</v>
      </c>
    </row>
    <row r="13289" spans="11:11">
      <c r="K13289" t="s">
        <v>14098</v>
      </c>
    </row>
    <row r="13290" spans="11:11">
      <c r="K13290" t="s">
        <v>14099</v>
      </c>
    </row>
    <row r="13291" spans="11:11">
      <c r="K13291" t="s">
        <v>14100</v>
      </c>
    </row>
    <row r="13292" spans="11:11">
      <c r="K13292" t="s">
        <v>14101</v>
      </c>
    </row>
    <row r="13293" spans="11:11">
      <c r="K13293" t="s">
        <v>14102</v>
      </c>
    </row>
    <row r="13294" spans="11:11">
      <c r="K13294" t="s">
        <v>14103</v>
      </c>
    </row>
    <row r="13295" spans="11:11">
      <c r="K13295" t="s">
        <v>14104</v>
      </c>
    </row>
    <row r="13296" spans="11:11">
      <c r="K13296" t="s">
        <v>14105</v>
      </c>
    </row>
    <row r="13297" spans="11:11">
      <c r="K13297" t="s">
        <v>14106</v>
      </c>
    </row>
    <row r="13298" spans="11:11">
      <c r="K13298" t="s">
        <v>14107</v>
      </c>
    </row>
    <row r="13299" spans="11:11">
      <c r="K13299" t="s">
        <v>14108</v>
      </c>
    </row>
    <row r="13300" spans="11:11">
      <c r="K13300" t="s">
        <v>14109</v>
      </c>
    </row>
    <row r="13301" spans="11:11">
      <c r="K13301" t="s">
        <v>14110</v>
      </c>
    </row>
    <row r="13302" spans="11:11">
      <c r="K13302" t="s">
        <v>14111</v>
      </c>
    </row>
    <row r="13303" spans="11:11">
      <c r="K13303" t="s">
        <v>14112</v>
      </c>
    </row>
    <row r="13304" spans="11:11">
      <c r="K13304" t="s">
        <v>14113</v>
      </c>
    </row>
    <row r="13305" spans="11:11">
      <c r="K13305" t="s">
        <v>14114</v>
      </c>
    </row>
    <row r="13306" spans="11:11">
      <c r="K13306" t="s">
        <v>14115</v>
      </c>
    </row>
    <row r="13307" spans="11:11">
      <c r="K13307" t="s">
        <v>14116</v>
      </c>
    </row>
    <row r="13308" spans="11:11">
      <c r="K13308" t="s">
        <v>14117</v>
      </c>
    </row>
    <row r="13309" spans="11:11">
      <c r="K13309" t="s">
        <v>14118</v>
      </c>
    </row>
    <row r="13310" spans="11:11">
      <c r="K13310" t="s">
        <v>14119</v>
      </c>
    </row>
    <row r="13311" spans="11:11">
      <c r="K13311" t="s">
        <v>14120</v>
      </c>
    </row>
    <row r="13312" spans="11:11">
      <c r="K13312" t="s">
        <v>14121</v>
      </c>
    </row>
    <row r="13313" spans="11:11">
      <c r="K13313" t="s">
        <v>14122</v>
      </c>
    </row>
    <row r="13314" spans="11:11">
      <c r="K13314" t="s">
        <v>14123</v>
      </c>
    </row>
    <row r="13315" spans="11:11">
      <c r="K13315" t="s">
        <v>14124</v>
      </c>
    </row>
    <row r="13316" spans="11:11">
      <c r="K13316" t="s">
        <v>14125</v>
      </c>
    </row>
    <row r="13317" spans="11:11">
      <c r="K13317" t="s">
        <v>14126</v>
      </c>
    </row>
    <row r="13318" spans="11:11">
      <c r="K13318" t="s">
        <v>14127</v>
      </c>
    </row>
    <row r="13319" spans="11:11">
      <c r="K13319" t="s">
        <v>14128</v>
      </c>
    </row>
    <row r="13320" spans="11:11">
      <c r="K13320" t="s">
        <v>14129</v>
      </c>
    </row>
    <row r="13321" spans="11:11">
      <c r="K13321" t="s">
        <v>14130</v>
      </c>
    </row>
    <row r="13322" spans="11:11">
      <c r="K13322" t="s">
        <v>14131</v>
      </c>
    </row>
    <row r="13323" spans="11:11">
      <c r="K13323" t="s">
        <v>14132</v>
      </c>
    </row>
    <row r="13324" spans="11:11">
      <c r="K13324" t="s">
        <v>14133</v>
      </c>
    </row>
    <row r="13325" spans="11:11">
      <c r="K13325" t="s">
        <v>14134</v>
      </c>
    </row>
    <row r="13326" spans="11:11">
      <c r="K13326" t="s">
        <v>14135</v>
      </c>
    </row>
    <row r="13327" spans="11:11">
      <c r="K13327" t="s">
        <v>14136</v>
      </c>
    </row>
    <row r="13328" spans="11:11">
      <c r="K13328" t="s">
        <v>14137</v>
      </c>
    </row>
    <row r="13329" spans="11:11">
      <c r="K13329" t="s">
        <v>14138</v>
      </c>
    </row>
    <row r="13330" spans="11:11">
      <c r="K13330" t="s">
        <v>14139</v>
      </c>
    </row>
    <row r="13331" spans="11:11">
      <c r="K13331" t="s">
        <v>14140</v>
      </c>
    </row>
    <row r="13332" spans="11:11">
      <c r="K13332" t="s">
        <v>14141</v>
      </c>
    </row>
    <row r="13333" spans="11:11">
      <c r="K13333" t="s">
        <v>14142</v>
      </c>
    </row>
    <row r="13334" spans="11:11">
      <c r="K13334" t="s">
        <v>14143</v>
      </c>
    </row>
    <row r="13335" spans="11:11">
      <c r="K13335" t="s">
        <v>14144</v>
      </c>
    </row>
    <row r="13336" spans="11:11">
      <c r="K13336" t="s">
        <v>14145</v>
      </c>
    </row>
    <row r="13337" spans="11:11">
      <c r="K13337" t="s">
        <v>14146</v>
      </c>
    </row>
    <row r="13338" spans="11:11">
      <c r="K13338" t="s">
        <v>14147</v>
      </c>
    </row>
    <row r="13339" spans="11:11">
      <c r="K13339" t="s">
        <v>14148</v>
      </c>
    </row>
    <row r="13340" spans="11:11">
      <c r="K13340" t="s">
        <v>14149</v>
      </c>
    </row>
    <row r="13341" spans="11:11">
      <c r="K13341" t="s">
        <v>14150</v>
      </c>
    </row>
    <row r="13342" spans="11:11">
      <c r="K13342" t="s">
        <v>14151</v>
      </c>
    </row>
    <row r="13343" spans="11:11">
      <c r="K13343" t="s">
        <v>14152</v>
      </c>
    </row>
    <row r="13344" spans="11:11">
      <c r="K13344" t="s">
        <v>14153</v>
      </c>
    </row>
    <row r="13345" spans="11:11">
      <c r="K13345" t="s">
        <v>14154</v>
      </c>
    </row>
    <row r="13346" spans="11:11">
      <c r="K13346" t="s">
        <v>14155</v>
      </c>
    </row>
    <row r="13347" spans="11:11">
      <c r="K13347" t="s">
        <v>14156</v>
      </c>
    </row>
    <row r="13348" spans="11:11">
      <c r="K13348" t="s">
        <v>14157</v>
      </c>
    </row>
    <row r="13349" spans="11:11">
      <c r="K13349" t="s">
        <v>14158</v>
      </c>
    </row>
    <row r="13350" spans="11:11">
      <c r="K13350" t="s">
        <v>14159</v>
      </c>
    </row>
    <row r="13351" spans="11:11">
      <c r="K13351" t="s">
        <v>14160</v>
      </c>
    </row>
    <row r="13352" spans="11:11">
      <c r="K13352" t="s">
        <v>14161</v>
      </c>
    </row>
    <row r="13353" spans="11:11">
      <c r="K13353" t="s">
        <v>14162</v>
      </c>
    </row>
    <row r="13354" spans="11:11">
      <c r="K13354" t="s">
        <v>14163</v>
      </c>
    </row>
    <row r="13355" spans="11:11">
      <c r="K13355" t="s">
        <v>14164</v>
      </c>
    </row>
    <row r="13356" spans="11:11">
      <c r="K13356" t="s">
        <v>14165</v>
      </c>
    </row>
    <row r="13357" spans="11:11">
      <c r="K13357" t="s">
        <v>14166</v>
      </c>
    </row>
    <row r="13358" spans="11:11">
      <c r="K13358" t="s">
        <v>14167</v>
      </c>
    </row>
    <row r="13359" spans="11:11">
      <c r="K13359" t="s">
        <v>17429</v>
      </c>
    </row>
    <row r="13360" spans="11:11">
      <c r="K13360" t="s">
        <v>17430</v>
      </c>
    </row>
    <row r="13361" spans="11:11">
      <c r="K13361" t="s">
        <v>14168</v>
      </c>
    </row>
    <row r="13362" spans="11:11">
      <c r="K13362" t="s">
        <v>14169</v>
      </c>
    </row>
    <row r="13363" spans="11:11">
      <c r="K13363" t="s">
        <v>17431</v>
      </c>
    </row>
    <row r="13364" spans="11:11">
      <c r="K13364" t="s">
        <v>17432</v>
      </c>
    </row>
    <row r="13365" spans="11:11">
      <c r="K13365" t="s">
        <v>14170</v>
      </c>
    </row>
    <row r="13366" spans="11:11">
      <c r="K13366" t="s">
        <v>14171</v>
      </c>
    </row>
    <row r="13367" spans="11:11">
      <c r="K13367" t="s">
        <v>14172</v>
      </c>
    </row>
    <row r="13368" spans="11:11">
      <c r="K13368" t="s">
        <v>14173</v>
      </c>
    </row>
    <row r="13369" spans="11:11">
      <c r="K13369" t="s">
        <v>14174</v>
      </c>
    </row>
    <row r="13370" spans="11:11">
      <c r="K13370" t="s">
        <v>14175</v>
      </c>
    </row>
    <row r="13371" spans="11:11">
      <c r="K13371" t="s">
        <v>14176</v>
      </c>
    </row>
    <row r="13372" spans="11:11">
      <c r="K13372" t="s">
        <v>14177</v>
      </c>
    </row>
    <row r="13373" spans="11:11">
      <c r="K13373" t="s">
        <v>14178</v>
      </c>
    </row>
    <row r="13374" spans="11:11">
      <c r="K13374" t="s">
        <v>14179</v>
      </c>
    </row>
    <row r="13375" spans="11:11">
      <c r="K13375" t="s">
        <v>14180</v>
      </c>
    </row>
    <row r="13376" spans="11:11">
      <c r="K13376" t="s">
        <v>14181</v>
      </c>
    </row>
    <row r="13377" spans="11:11">
      <c r="K13377" t="s">
        <v>14182</v>
      </c>
    </row>
    <row r="13378" spans="11:11">
      <c r="K13378" t="s">
        <v>14183</v>
      </c>
    </row>
    <row r="13379" spans="11:11">
      <c r="K13379" t="s">
        <v>14184</v>
      </c>
    </row>
    <row r="13380" spans="11:11">
      <c r="K13380" t="s">
        <v>14185</v>
      </c>
    </row>
    <row r="13381" spans="11:11">
      <c r="K13381" t="s">
        <v>14186</v>
      </c>
    </row>
    <row r="13382" spans="11:11">
      <c r="K13382" t="s">
        <v>14187</v>
      </c>
    </row>
    <row r="13383" spans="11:11">
      <c r="K13383" t="s">
        <v>14188</v>
      </c>
    </row>
    <row r="13384" spans="11:11">
      <c r="K13384" t="s">
        <v>14189</v>
      </c>
    </row>
    <row r="13385" spans="11:11">
      <c r="K13385" t="s">
        <v>14190</v>
      </c>
    </row>
    <row r="13386" spans="11:11">
      <c r="K13386" t="s">
        <v>14191</v>
      </c>
    </row>
    <row r="13387" spans="11:11">
      <c r="K13387" t="s">
        <v>14192</v>
      </c>
    </row>
    <row r="13388" spans="11:11">
      <c r="K13388" t="s">
        <v>14193</v>
      </c>
    </row>
    <row r="13389" spans="11:11">
      <c r="K13389" t="s">
        <v>14194</v>
      </c>
    </row>
    <row r="13390" spans="11:11">
      <c r="K13390" t="s">
        <v>14195</v>
      </c>
    </row>
    <row r="13391" spans="11:11">
      <c r="K13391" t="s">
        <v>14196</v>
      </c>
    </row>
    <row r="13392" spans="11:11">
      <c r="K13392" t="s">
        <v>14197</v>
      </c>
    </row>
    <row r="13393" spans="11:11">
      <c r="K13393" t="s">
        <v>14198</v>
      </c>
    </row>
    <row r="13394" spans="11:11">
      <c r="K13394" t="s">
        <v>14199</v>
      </c>
    </row>
    <row r="13395" spans="11:11">
      <c r="K13395" t="s">
        <v>14200</v>
      </c>
    </row>
    <row r="13396" spans="11:11">
      <c r="K13396" t="s">
        <v>14201</v>
      </c>
    </row>
    <row r="13397" spans="11:11">
      <c r="K13397" t="s">
        <v>14202</v>
      </c>
    </row>
    <row r="13398" spans="11:11">
      <c r="K13398" t="s">
        <v>14203</v>
      </c>
    </row>
    <row r="13399" spans="11:11">
      <c r="K13399" t="s">
        <v>14204</v>
      </c>
    </row>
    <row r="13400" spans="11:11">
      <c r="K13400" t="s">
        <v>14205</v>
      </c>
    </row>
    <row r="13401" spans="11:11">
      <c r="K13401" t="s">
        <v>14206</v>
      </c>
    </row>
    <row r="13402" spans="11:11">
      <c r="K13402" t="s">
        <v>14207</v>
      </c>
    </row>
    <row r="13403" spans="11:11">
      <c r="K13403" t="s">
        <v>14208</v>
      </c>
    </row>
    <row r="13404" spans="11:11">
      <c r="K13404" t="s">
        <v>14209</v>
      </c>
    </row>
    <row r="13405" spans="11:11">
      <c r="K13405" t="s">
        <v>14210</v>
      </c>
    </row>
    <row r="13406" spans="11:11">
      <c r="K13406" t="s">
        <v>14211</v>
      </c>
    </row>
    <row r="13407" spans="11:11">
      <c r="K13407" t="s">
        <v>14212</v>
      </c>
    </row>
    <row r="13408" spans="11:11">
      <c r="K13408" t="s">
        <v>14213</v>
      </c>
    </row>
    <row r="13409" spans="11:11">
      <c r="K13409" t="s">
        <v>14214</v>
      </c>
    </row>
    <row r="13410" spans="11:11">
      <c r="K13410" t="s">
        <v>14215</v>
      </c>
    </row>
    <row r="13411" spans="11:11">
      <c r="K13411" t="s">
        <v>14216</v>
      </c>
    </row>
    <row r="13412" spans="11:11">
      <c r="K13412" t="s">
        <v>14217</v>
      </c>
    </row>
    <row r="13413" spans="11:11">
      <c r="K13413" t="s">
        <v>14218</v>
      </c>
    </row>
    <row r="13414" spans="11:11">
      <c r="K13414" t="s">
        <v>14219</v>
      </c>
    </row>
    <row r="13415" spans="11:11">
      <c r="K13415" t="s">
        <v>14220</v>
      </c>
    </row>
    <row r="13416" spans="11:11">
      <c r="K13416" t="s">
        <v>14221</v>
      </c>
    </row>
    <row r="13417" spans="11:11">
      <c r="K13417" t="s">
        <v>14222</v>
      </c>
    </row>
    <row r="13418" spans="11:11">
      <c r="K13418" t="s">
        <v>14223</v>
      </c>
    </row>
    <row r="13419" spans="11:11">
      <c r="K13419" t="s">
        <v>14224</v>
      </c>
    </row>
    <row r="13420" spans="11:11">
      <c r="K13420" t="s">
        <v>14225</v>
      </c>
    </row>
    <row r="13421" spans="11:11">
      <c r="K13421" t="s">
        <v>14226</v>
      </c>
    </row>
    <row r="13422" spans="11:11">
      <c r="K13422" t="s">
        <v>14227</v>
      </c>
    </row>
    <row r="13423" spans="11:11">
      <c r="K13423" t="s">
        <v>14228</v>
      </c>
    </row>
    <row r="13424" spans="11:11">
      <c r="K13424" t="s">
        <v>14229</v>
      </c>
    </row>
    <row r="13425" spans="11:11">
      <c r="K13425" t="s">
        <v>14230</v>
      </c>
    </row>
    <row r="13426" spans="11:11">
      <c r="K13426" t="s">
        <v>14231</v>
      </c>
    </row>
    <row r="13427" spans="11:11">
      <c r="K13427" t="s">
        <v>14232</v>
      </c>
    </row>
    <row r="13428" spans="11:11">
      <c r="K13428" t="s">
        <v>14233</v>
      </c>
    </row>
    <row r="13429" spans="11:11">
      <c r="K13429" t="s">
        <v>14234</v>
      </c>
    </row>
    <row r="13430" spans="11:11">
      <c r="K13430" t="s">
        <v>14235</v>
      </c>
    </row>
    <row r="13431" spans="11:11">
      <c r="K13431" t="s">
        <v>14236</v>
      </c>
    </row>
    <row r="13432" spans="11:11">
      <c r="K13432" t="s">
        <v>14237</v>
      </c>
    </row>
    <row r="13433" spans="11:11">
      <c r="K13433" t="s">
        <v>14238</v>
      </c>
    </row>
    <row r="13434" spans="11:11">
      <c r="K13434" t="s">
        <v>14239</v>
      </c>
    </row>
    <row r="13435" spans="11:11">
      <c r="K13435" t="s">
        <v>14240</v>
      </c>
    </row>
    <row r="13436" spans="11:11">
      <c r="K13436" t="s">
        <v>14241</v>
      </c>
    </row>
    <row r="13437" spans="11:11">
      <c r="K13437" t="s">
        <v>14242</v>
      </c>
    </row>
    <row r="13438" spans="11:11">
      <c r="K13438" t="s">
        <v>14243</v>
      </c>
    </row>
    <row r="13439" spans="11:11">
      <c r="K13439" t="s">
        <v>14244</v>
      </c>
    </row>
    <row r="13440" spans="11:11">
      <c r="K13440" t="s">
        <v>14245</v>
      </c>
    </row>
    <row r="13441" spans="11:11">
      <c r="K13441" t="s">
        <v>14246</v>
      </c>
    </row>
    <row r="13442" spans="11:11">
      <c r="K13442" t="s">
        <v>14247</v>
      </c>
    </row>
    <row r="13443" spans="11:11">
      <c r="K13443" t="s">
        <v>14248</v>
      </c>
    </row>
    <row r="13444" spans="11:11">
      <c r="K13444" t="s">
        <v>14249</v>
      </c>
    </row>
    <row r="13445" spans="11:11">
      <c r="K13445" t="s">
        <v>14250</v>
      </c>
    </row>
    <row r="13446" spans="11:11">
      <c r="K13446" t="s">
        <v>14251</v>
      </c>
    </row>
    <row r="13447" spans="11:11">
      <c r="K13447" t="s">
        <v>14252</v>
      </c>
    </row>
    <row r="13448" spans="11:11">
      <c r="K13448" t="s">
        <v>14253</v>
      </c>
    </row>
    <row r="13449" spans="11:11">
      <c r="K13449" t="s">
        <v>14254</v>
      </c>
    </row>
    <row r="13450" spans="11:11">
      <c r="K13450" t="s">
        <v>14255</v>
      </c>
    </row>
    <row r="13451" spans="11:11">
      <c r="K13451" t="s">
        <v>14256</v>
      </c>
    </row>
    <row r="13452" spans="11:11">
      <c r="K13452" t="s">
        <v>14257</v>
      </c>
    </row>
    <row r="13453" spans="11:11">
      <c r="K13453" t="s">
        <v>14258</v>
      </c>
    </row>
    <row r="13454" spans="11:11">
      <c r="K13454" t="s">
        <v>14259</v>
      </c>
    </row>
    <row r="13455" spans="11:11">
      <c r="K13455" t="s">
        <v>14260</v>
      </c>
    </row>
    <row r="13456" spans="11:11">
      <c r="K13456" t="s">
        <v>14261</v>
      </c>
    </row>
    <row r="13457" spans="11:11">
      <c r="K13457" t="s">
        <v>14262</v>
      </c>
    </row>
    <row r="13458" spans="11:11">
      <c r="K13458" t="s">
        <v>14263</v>
      </c>
    </row>
    <row r="13459" spans="11:11">
      <c r="K13459" t="s">
        <v>14264</v>
      </c>
    </row>
    <row r="13460" spans="11:11">
      <c r="K13460" t="s">
        <v>14265</v>
      </c>
    </row>
    <row r="13461" spans="11:11">
      <c r="K13461" t="s">
        <v>14266</v>
      </c>
    </row>
    <row r="13462" spans="11:11">
      <c r="K13462" t="s">
        <v>14267</v>
      </c>
    </row>
    <row r="13463" spans="11:11">
      <c r="K13463" t="s">
        <v>14268</v>
      </c>
    </row>
    <row r="13464" spans="11:11">
      <c r="K13464" t="s">
        <v>14269</v>
      </c>
    </row>
    <row r="13465" spans="11:11">
      <c r="K13465" t="s">
        <v>14270</v>
      </c>
    </row>
    <row r="13466" spans="11:11">
      <c r="K13466" t="s">
        <v>14271</v>
      </c>
    </row>
    <row r="13467" spans="11:11">
      <c r="K13467" t="s">
        <v>14272</v>
      </c>
    </row>
    <row r="13468" spans="11:11">
      <c r="K13468" t="s">
        <v>14273</v>
      </c>
    </row>
    <row r="13469" spans="11:11">
      <c r="K13469" t="s">
        <v>14274</v>
      </c>
    </row>
    <row r="13470" spans="11:11">
      <c r="K13470" t="s">
        <v>14275</v>
      </c>
    </row>
    <row r="13471" spans="11:11">
      <c r="K13471" t="s">
        <v>14276</v>
      </c>
    </row>
    <row r="13472" spans="11:11">
      <c r="K13472" t="s">
        <v>14277</v>
      </c>
    </row>
    <row r="13473" spans="11:11">
      <c r="K13473" t="s">
        <v>14278</v>
      </c>
    </row>
    <row r="13474" spans="11:11">
      <c r="K13474" t="s">
        <v>14279</v>
      </c>
    </row>
    <row r="13475" spans="11:11">
      <c r="K13475" t="s">
        <v>14280</v>
      </c>
    </row>
    <row r="13476" spans="11:11">
      <c r="K13476" t="s">
        <v>14281</v>
      </c>
    </row>
    <row r="13477" spans="11:11">
      <c r="K13477" t="s">
        <v>14282</v>
      </c>
    </row>
    <row r="13478" spans="11:11">
      <c r="K13478" t="s">
        <v>14283</v>
      </c>
    </row>
    <row r="13479" spans="11:11">
      <c r="K13479" t="s">
        <v>14284</v>
      </c>
    </row>
    <row r="13480" spans="11:11">
      <c r="K13480" t="s">
        <v>14285</v>
      </c>
    </row>
    <row r="13481" spans="11:11">
      <c r="K13481" t="s">
        <v>14286</v>
      </c>
    </row>
    <row r="13482" spans="11:11">
      <c r="K13482" t="s">
        <v>14287</v>
      </c>
    </row>
    <row r="13483" spans="11:11">
      <c r="K13483" t="s">
        <v>14288</v>
      </c>
    </row>
    <row r="13484" spans="11:11">
      <c r="K13484" t="s">
        <v>14289</v>
      </c>
    </row>
    <row r="13485" spans="11:11">
      <c r="K13485" t="s">
        <v>14290</v>
      </c>
    </row>
    <row r="13486" spans="11:11">
      <c r="K13486" t="s">
        <v>14291</v>
      </c>
    </row>
    <row r="13487" spans="11:11">
      <c r="K13487" t="s">
        <v>14292</v>
      </c>
    </row>
    <row r="13488" spans="11:11">
      <c r="K13488" t="s">
        <v>14293</v>
      </c>
    </row>
    <row r="13489" spans="11:11">
      <c r="K13489" t="s">
        <v>14294</v>
      </c>
    </row>
    <row r="13490" spans="11:11">
      <c r="K13490" t="s">
        <v>14295</v>
      </c>
    </row>
    <row r="13491" spans="11:11">
      <c r="K13491" t="s">
        <v>14296</v>
      </c>
    </row>
    <row r="13492" spans="11:11">
      <c r="K13492" t="s">
        <v>14297</v>
      </c>
    </row>
    <row r="13493" spans="11:11">
      <c r="K13493" t="s">
        <v>14298</v>
      </c>
    </row>
    <row r="13494" spans="11:11">
      <c r="K13494" t="s">
        <v>14299</v>
      </c>
    </row>
    <row r="13495" spans="11:11">
      <c r="K13495" t="s">
        <v>14300</v>
      </c>
    </row>
    <row r="13496" spans="11:11">
      <c r="K13496" t="s">
        <v>14301</v>
      </c>
    </row>
    <row r="13497" spans="11:11">
      <c r="K13497" t="s">
        <v>14302</v>
      </c>
    </row>
    <row r="13498" spans="11:11">
      <c r="K13498" t="s">
        <v>14303</v>
      </c>
    </row>
    <row r="13499" spans="11:11">
      <c r="K13499" t="s">
        <v>14304</v>
      </c>
    </row>
    <row r="13500" spans="11:11">
      <c r="K13500" t="s">
        <v>14305</v>
      </c>
    </row>
    <row r="13501" spans="11:11">
      <c r="K13501" t="s">
        <v>14306</v>
      </c>
    </row>
    <row r="13502" spans="11:11">
      <c r="K13502" t="s">
        <v>14307</v>
      </c>
    </row>
    <row r="13503" spans="11:11">
      <c r="K13503" t="s">
        <v>14308</v>
      </c>
    </row>
    <row r="13504" spans="11:11">
      <c r="K13504" t="s">
        <v>14309</v>
      </c>
    </row>
    <row r="13505" spans="11:11">
      <c r="K13505" t="s">
        <v>14310</v>
      </c>
    </row>
    <row r="13506" spans="11:11">
      <c r="K13506" t="s">
        <v>14311</v>
      </c>
    </row>
    <row r="13507" spans="11:11">
      <c r="K13507" t="s">
        <v>14312</v>
      </c>
    </row>
    <row r="13508" spans="11:11">
      <c r="K13508" t="s">
        <v>14313</v>
      </c>
    </row>
    <row r="13509" spans="11:11">
      <c r="K13509" t="s">
        <v>14314</v>
      </c>
    </row>
    <row r="13510" spans="11:11">
      <c r="K13510" t="s">
        <v>14315</v>
      </c>
    </row>
    <row r="13511" spans="11:11">
      <c r="K13511" t="s">
        <v>14316</v>
      </c>
    </row>
    <row r="13512" spans="11:11">
      <c r="K13512" t="s">
        <v>14317</v>
      </c>
    </row>
    <row r="13513" spans="11:11">
      <c r="K13513" t="s">
        <v>14318</v>
      </c>
    </row>
    <row r="13514" spans="11:11">
      <c r="K13514" t="s">
        <v>14319</v>
      </c>
    </row>
    <row r="13515" spans="11:11">
      <c r="K13515" t="s">
        <v>14320</v>
      </c>
    </row>
    <row r="13516" spans="11:11">
      <c r="K13516" t="s">
        <v>14321</v>
      </c>
    </row>
    <row r="13517" spans="11:11">
      <c r="K13517" t="s">
        <v>14322</v>
      </c>
    </row>
    <row r="13518" spans="11:11">
      <c r="K13518" t="s">
        <v>14323</v>
      </c>
    </row>
    <row r="13519" spans="11:11">
      <c r="K13519" t="s">
        <v>14324</v>
      </c>
    </row>
    <row r="13520" spans="11:11">
      <c r="K13520" t="s">
        <v>14325</v>
      </c>
    </row>
    <row r="13521" spans="11:11">
      <c r="K13521" t="s">
        <v>14326</v>
      </c>
    </row>
    <row r="13522" spans="11:11">
      <c r="K13522" t="s">
        <v>14327</v>
      </c>
    </row>
    <row r="13523" spans="11:11">
      <c r="K13523" t="s">
        <v>14328</v>
      </c>
    </row>
    <row r="13524" spans="11:11">
      <c r="K13524" t="s">
        <v>14329</v>
      </c>
    </row>
    <row r="13525" spans="11:11">
      <c r="K13525" t="s">
        <v>14330</v>
      </c>
    </row>
    <row r="13526" spans="11:11">
      <c r="K13526" t="s">
        <v>14331</v>
      </c>
    </row>
    <row r="13527" spans="11:11">
      <c r="K13527" t="s">
        <v>14332</v>
      </c>
    </row>
    <row r="13528" spans="11:11">
      <c r="K13528" t="s">
        <v>14333</v>
      </c>
    </row>
    <row r="13529" spans="11:11">
      <c r="K13529" t="s">
        <v>14334</v>
      </c>
    </row>
    <row r="13530" spans="11:11">
      <c r="K13530" t="s">
        <v>14335</v>
      </c>
    </row>
    <row r="13531" spans="11:11">
      <c r="K13531" t="s">
        <v>14336</v>
      </c>
    </row>
    <row r="13532" spans="11:11">
      <c r="K13532" t="s">
        <v>14337</v>
      </c>
    </row>
    <row r="13533" spans="11:11">
      <c r="K13533" t="s">
        <v>14338</v>
      </c>
    </row>
    <row r="13534" spans="11:11">
      <c r="K13534" t="s">
        <v>14339</v>
      </c>
    </row>
    <row r="13535" spans="11:11">
      <c r="K13535" t="s">
        <v>14340</v>
      </c>
    </row>
    <row r="13536" spans="11:11">
      <c r="K13536" t="s">
        <v>14341</v>
      </c>
    </row>
    <row r="13537" spans="11:11">
      <c r="K13537" t="s">
        <v>14342</v>
      </c>
    </row>
    <row r="13538" spans="11:11">
      <c r="K13538" t="s">
        <v>14343</v>
      </c>
    </row>
    <row r="13539" spans="11:11">
      <c r="K13539" t="s">
        <v>14344</v>
      </c>
    </row>
    <row r="13540" spans="11:11">
      <c r="K13540" t="s">
        <v>14345</v>
      </c>
    </row>
    <row r="13541" spans="11:11">
      <c r="K13541" t="s">
        <v>14346</v>
      </c>
    </row>
    <row r="13542" spans="11:11">
      <c r="K13542" t="s">
        <v>14347</v>
      </c>
    </row>
    <row r="13543" spans="11:11">
      <c r="K13543" t="s">
        <v>14348</v>
      </c>
    </row>
    <row r="13544" spans="11:11">
      <c r="K13544" t="s">
        <v>14349</v>
      </c>
    </row>
    <row r="13545" spans="11:11">
      <c r="K13545" t="s">
        <v>14350</v>
      </c>
    </row>
    <row r="13546" spans="11:11">
      <c r="K13546" t="s">
        <v>14351</v>
      </c>
    </row>
    <row r="13547" spans="11:11">
      <c r="K13547" t="s">
        <v>14352</v>
      </c>
    </row>
    <row r="13548" spans="11:11">
      <c r="K13548" t="s">
        <v>14353</v>
      </c>
    </row>
    <row r="13549" spans="11:11">
      <c r="K13549" t="s">
        <v>14354</v>
      </c>
    </row>
    <row r="13550" spans="11:11">
      <c r="K13550" t="s">
        <v>14355</v>
      </c>
    </row>
    <row r="13551" spans="11:11">
      <c r="K13551" t="s">
        <v>14356</v>
      </c>
    </row>
    <row r="13552" spans="11:11">
      <c r="K13552" t="s">
        <v>14357</v>
      </c>
    </row>
    <row r="13553" spans="11:11">
      <c r="K13553" t="s">
        <v>14358</v>
      </c>
    </row>
    <row r="13554" spans="11:11">
      <c r="K13554" t="s">
        <v>14359</v>
      </c>
    </row>
    <row r="13555" spans="11:11">
      <c r="K13555" t="s">
        <v>14360</v>
      </c>
    </row>
    <row r="13556" spans="11:11">
      <c r="K13556" t="s">
        <v>14361</v>
      </c>
    </row>
    <row r="13557" spans="11:11">
      <c r="K13557" t="s">
        <v>14362</v>
      </c>
    </row>
    <row r="13558" spans="11:11">
      <c r="K13558" t="s">
        <v>14363</v>
      </c>
    </row>
    <row r="13559" spans="11:11">
      <c r="K13559" t="s">
        <v>14364</v>
      </c>
    </row>
    <row r="13560" spans="11:11">
      <c r="K13560" t="s">
        <v>14365</v>
      </c>
    </row>
    <row r="13561" spans="11:11">
      <c r="K13561" t="s">
        <v>14366</v>
      </c>
    </row>
    <row r="13562" spans="11:11">
      <c r="K13562" t="s">
        <v>14367</v>
      </c>
    </row>
    <row r="13563" spans="11:11">
      <c r="K13563" t="s">
        <v>14368</v>
      </c>
    </row>
    <row r="13564" spans="11:11">
      <c r="K13564" t="s">
        <v>14369</v>
      </c>
    </row>
    <row r="13565" spans="11:11">
      <c r="K13565" t="s">
        <v>14370</v>
      </c>
    </row>
    <row r="13566" spans="11:11">
      <c r="K13566" t="s">
        <v>14371</v>
      </c>
    </row>
    <row r="13567" spans="11:11">
      <c r="K13567" t="s">
        <v>14372</v>
      </c>
    </row>
    <row r="13568" spans="11:11">
      <c r="K13568" t="s">
        <v>14373</v>
      </c>
    </row>
    <row r="13569" spans="11:11">
      <c r="K13569" t="s">
        <v>14374</v>
      </c>
    </row>
    <row r="13570" spans="11:11">
      <c r="K13570" t="s">
        <v>14375</v>
      </c>
    </row>
    <row r="13571" spans="11:11">
      <c r="K13571" t="s">
        <v>14376</v>
      </c>
    </row>
    <row r="13572" spans="11:11">
      <c r="K13572" t="s">
        <v>14377</v>
      </c>
    </row>
    <row r="13573" spans="11:11">
      <c r="K13573" t="s">
        <v>14378</v>
      </c>
    </row>
    <row r="13574" spans="11:11">
      <c r="K13574" t="s">
        <v>14379</v>
      </c>
    </row>
    <row r="13575" spans="11:11">
      <c r="K13575" t="s">
        <v>14380</v>
      </c>
    </row>
    <row r="13576" spans="11:11">
      <c r="K13576" t="s">
        <v>14381</v>
      </c>
    </row>
    <row r="13577" spans="11:11">
      <c r="K13577" t="s">
        <v>14382</v>
      </c>
    </row>
    <row r="13578" spans="11:11">
      <c r="K13578" t="s">
        <v>14383</v>
      </c>
    </row>
    <row r="13579" spans="11:11">
      <c r="K13579" t="s">
        <v>14384</v>
      </c>
    </row>
    <row r="13580" spans="11:11">
      <c r="K13580" t="s">
        <v>14385</v>
      </c>
    </row>
    <row r="13581" spans="11:11">
      <c r="K13581" t="s">
        <v>14386</v>
      </c>
    </row>
    <row r="13582" spans="11:11">
      <c r="K13582" t="s">
        <v>14387</v>
      </c>
    </row>
    <row r="13583" spans="11:11">
      <c r="K13583" t="s">
        <v>14388</v>
      </c>
    </row>
    <row r="13584" spans="11:11">
      <c r="K13584" t="s">
        <v>14389</v>
      </c>
    </row>
    <row r="13585" spans="11:11">
      <c r="K13585" t="s">
        <v>14390</v>
      </c>
    </row>
    <row r="13586" spans="11:11">
      <c r="K13586" t="s">
        <v>14391</v>
      </c>
    </row>
    <row r="13587" spans="11:11">
      <c r="K13587" t="s">
        <v>14392</v>
      </c>
    </row>
    <row r="13588" spans="11:11">
      <c r="K13588" t="s">
        <v>14393</v>
      </c>
    </row>
    <row r="13589" spans="11:11">
      <c r="K13589" t="s">
        <v>14394</v>
      </c>
    </row>
    <row r="13590" spans="11:11">
      <c r="K13590" t="s">
        <v>14395</v>
      </c>
    </row>
    <row r="13591" spans="11:11">
      <c r="K13591" t="s">
        <v>14396</v>
      </c>
    </row>
    <row r="13592" spans="11:11">
      <c r="K13592" t="s">
        <v>14397</v>
      </c>
    </row>
    <row r="13593" spans="11:11">
      <c r="K13593" t="s">
        <v>14398</v>
      </c>
    </row>
    <row r="13594" spans="11:11">
      <c r="K13594" t="s">
        <v>14399</v>
      </c>
    </row>
    <row r="13595" spans="11:11">
      <c r="K13595" t="s">
        <v>14400</v>
      </c>
    </row>
    <row r="13596" spans="11:11">
      <c r="K13596" t="s">
        <v>14401</v>
      </c>
    </row>
    <row r="13597" spans="11:11">
      <c r="K13597" t="s">
        <v>14402</v>
      </c>
    </row>
    <row r="13598" spans="11:11">
      <c r="K13598" t="s">
        <v>14403</v>
      </c>
    </row>
    <row r="13599" spans="11:11">
      <c r="K13599" t="s">
        <v>14404</v>
      </c>
    </row>
    <row r="13600" spans="11:11">
      <c r="K13600" t="s">
        <v>14405</v>
      </c>
    </row>
    <row r="13601" spans="11:11">
      <c r="K13601" t="s">
        <v>14406</v>
      </c>
    </row>
    <row r="13602" spans="11:11">
      <c r="K13602" t="s">
        <v>14407</v>
      </c>
    </row>
    <row r="13603" spans="11:11">
      <c r="K13603" t="s">
        <v>14408</v>
      </c>
    </row>
    <row r="13604" spans="11:11">
      <c r="K13604" t="s">
        <v>14409</v>
      </c>
    </row>
    <row r="13605" spans="11:11">
      <c r="K13605" t="s">
        <v>14410</v>
      </c>
    </row>
    <row r="13606" spans="11:11">
      <c r="K13606" t="s">
        <v>14411</v>
      </c>
    </row>
    <row r="13607" spans="11:11">
      <c r="K13607" t="s">
        <v>14412</v>
      </c>
    </row>
    <row r="13608" spans="11:11">
      <c r="K13608" t="s">
        <v>14413</v>
      </c>
    </row>
    <row r="13609" spans="11:11">
      <c r="K13609" t="s">
        <v>14414</v>
      </c>
    </row>
    <row r="13610" spans="11:11">
      <c r="K13610" t="s">
        <v>14415</v>
      </c>
    </row>
    <row r="13611" spans="11:11">
      <c r="K13611" t="s">
        <v>14416</v>
      </c>
    </row>
    <row r="13612" spans="11:11">
      <c r="K13612" t="s">
        <v>14417</v>
      </c>
    </row>
    <row r="13613" spans="11:11">
      <c r="K13613" t="s">
        <v>14418</v>
      </c>
    </row>
    <row r="13614" spans="11:11">
      <c r="K13614" t="s">
        <v>14419</v>
      </c>
    </row>
    <row r="13615" spans="11:11">
      <c r="K13615" t="s">
        <v>14420</v>
      </c>
    </row>
    <row r="13616" spans="11:11">
      <c r="K13616" t="s">
        <v>14421</v>
      </c>
    </row>
    <row r="13617" spans="11:11">
      <c r="K13617" t="s">
        <v>14422</v>
      </c>
    </row>
    <row r="13618" spans="11:11">
      <c r="K13618" t="s">
        <v>14423</v>
      </c>
    </row>
    <row r="13619" spans="11:11">
      <c r="K13619" t="s">
        <v>14424</v>
      </c>
    </row>
    <row r="13620" spans="11:11">
      <c r="K13620" t="s">
        <v>14425</v>
      </c>
    </row>
    <row r="13621" spans="11:11">
      <c r="K13621" t="s">
        <v>14426</v>
      </c>
    </row>
    <row r="13622" spans="11:11">
      <c r="K13622" t="s">
        <v>14427</v>
      </c>
    </row>
    <row r="13623" spans="11:11">
      <c r="K13623" t="s">
        <v>14428</v>
      </c>
    </row>
    <row r="13624" spans="11:11">
      <c r="K13624" t="s">
        <v>14429</v>
      </c>
    </row>
    <row r="13625" spans="11:11">
      <c r="K13625" t="s">
        <v>14430</v>
      </c>
    </row>
    <row r="13626" spans="11:11">
      <c r="K13626" t="s">
        <v>14431</v>
      </c>
    </row>
    <row r="13627" spans="11:11">
      <c r="K13627" t="s">
        <v>14432</v>
      </c>
    </row>
    <row r="13628" spans="11:11">
      <c r="K13628" t="s">
        <v>14433</v>
      </c>
    </row>
    <row r="13629" spans="11:11">
      <c r="K13629" t="s">
        <v>14434</v>
      </c>
    </row>
    <row r="13630" spans="11:11">
      <c r="K13630" t="s">
        <v>14435</v>
      </c>
    </row>
    <row r="13631" spans="11:11">
      <c r="K13631" t="s">
        <v>14436</v>
      </c>
    </row>
    <row r="13632" spans="11:11">
      <c r="K13632" t="s">
        <v>14437</v>
      </c>
    </row>
    <row r="13633" spans="11:11">
      <c r="K13633" t="s">
        <v>14438</v>
      </c>
    </row>
    <row r="13634" spans="11:11">
      <c r="K13634" t="s">
        <v>14439</v>
      </c>
    </row>
    <row r="13635" spans="11:11">
      <c r="K13635" t="s">
        <v>14440</v>
      </c>
    </row>
    <row r="13636" spans="11:11">
      <c r="K13636" t="s">
        <v>14441</v>
      </c>
    </row>
    <row r="13637" spans="11:11">
      <c r="K13637" t="s">
        <v>14442</v>
      </c>
    </row>
    <row r="13638" spans="11:11">
      <c r="K13638" t="s">
        <v>14443</v>
      </c>
    </row>
    <row r="13639" spans="11:11">
      <c r="K13639" t="s">
        <v>14444</v>
      </c>
    </row>
    <row r="13640" spans="11:11">
      <c r="K13640" t="s">
        <v>14445</v>
      </c>
    </row>
    <row r="13641" spans="11:11">
      <c r="K13641" t="s">
        <v>14446</v>
      </c>
    </row>
    <row r="13642" spans="11:11">
      <c r="K13642" t="s">
        <v>14447</v>
      </c>
    </row>
    <row r="13643" spans="11:11">
      <c r="K13643" t="s">
        <v>14448</v>
      </c>
    </row>
    <row r="13644" spans="11:11">
      <c r="K13644" t="s">
        <v>14449</v>
      </c>
    </row>
    <row r="13645" spans="11:11">
      <c r="K13645" t="s">
        <v>14450</v>
      </c>
    </row>
    <row r="13646" spans="11:11">
      <c r="K13646" t="s">
        <v>14451</v>
      </c>
    </row>
    <row r="13647" spans="11:11">
      <c r="K13647" t="s">
        <v>14452</v>
      </c>
    </row>
    <row r="13648" spans="11:11">
      <c r="K13648" t="s">
        <v>14453</v>
      </c>
    </row>
    <row r="13649" spans="11:11">
      <c r="K13649" t="s">
        <v>14454</v>
      </c>
    </row>
    <row r="13650" spans="11:11">
      <c r="K13650" t="s">
        <v>14455</v>
      </c>
    </row>
    <row r="13651" spans="11:11">
      <c r="K13651" t="s">
        <v>14456</v>
      </c>
    </row>
    <row r="13652" spans="11:11">
      <c r="K13652" t="s">
        <v>14457</v>
      </c>
    </row>
    <row r="13653" spans="11:11">
      <c r="K13653" t="s">
        <v>14458</v>
      </c>
    </row>
    <row r="13654" spans="11:11">
      <c r="K13654" t="s">
        <v>14459</v>
      </c>
    </row>
    <row r="13655" spans="11:11">
      <c r="K13655" t="s">
        <v>14460</v>
      </c>
    </row>
    <row r="13656" spans="11:11">
      <c r="K13656" t="s">
        <v>14461</v>
      </c>
    </row>
    <row r="13657" spans="11:11">
      <c r="K13657" t="s">
        <v>14462</v>
      </c>
    </row>
    <row r="13658" spans="11:11">
      <c r="K13658" t="s">
        <v>14463</v>
      </c>
    </row>
    <row r="13659" spans="11:11">
      <c r="K13659" t="s">
        <v>14464</v>
      </c>
    </row>
    <row r="13660" spans="11:11">
      <c r="K13660" t="s">
        <v>14465</v>
      </c>
    </row>
    <row r="13661" spans="11:11">
      <c r="K13661" t="s">
        <v>14466</v>
      </c>
    </row>
    <row r="13662" spans="11:11">
      <c r="K13662" t="s">
        <v>14467</v>
      </c>
    </row>
    <row r="13663" spans="11:11">
      <c r="K13663" t="s">
        <v>14468</v>
      </c>
    </row>
    <row r="13664" spans="11:11">
      <c r="K13664" t="s">
        <v>14469</v>
      </c>
    </row>
    <row r="13665" spans="11:11">
      <c r="K13665" t="s">
        <v>14470</v>
      </c>
    </row>
    <row r="13666" spans="11:11">
      <c r="K13666" t="s">
        <v>14471</v>
      </c>
    </row>
    <row r="13667" spans="11:11">
      <c r="K13667" t="s">
        <v>14472</v>
      </c>
    </row>
    <row r="13668" spans="11:11">
      <c r="K13668" t="s">
        <v>14473</v>
      </c>
    </row>
    <row r="13669" spans="11:11">
      <c r="K13669" t="s">
        <v>14474</v>
      </c>
    </row>
    <row r="13670" spans="11:11">
      <c r="K13670" t="s">
        <v>14475</v>
      </c>
    </row>
    <row r="13671" spans="11:11">
      <c r="K13671" t="s">
        <v>14476</v>
      </c>
    </row>
    <row r="13672" spans="11:11">
      <c r="K13672" t="s">
        <v>14477</v>
      </c>
    </row>
    <row r="13673" spans="11:11">
      <c r="K13673" t="s">
        <v>14478</v>
      </c>
    </row>
    <row r="13674" spans="11:11">
      <c r="K13674" t="s">
        <v>14479</v>
      </c>
    </row>
    <row r="13675" spans="11:11">
      <c r="K13675" t="s">
        <v>14480</v>
      </c>
    </row>
    <row r="13676" spans="11:11">
      <c r="K13676" t="s">
        <v>14481</v>
      </c>
    </row>
    <row r="13677" spans="11:11">
      <c r="K13677" t="s">
        <v>14482</v>
      </c>
    </row>
    <row r="13678" spans="11:11">
      <c r="K13678" t="s">
        <v>14483</v>
      </c>
    </row>
    <row r="13679" spans="11:11">
      <c r="K13679" t="s">
        <v>14484</v>
      </c>
    </row>
    <row r="13680" spans="11:11">
      <c r="K13680" t="s">
        <v>14485</v>
      </c>
    </row>
    <row r="13681" spans="11:11">
      <c r="K13681" t="s">
        <v>14486</v>
      </c>
    </row>
    <row r="13682" spans="11:11">
      <c r="K13682" t="s">
        <v>14487</v>
      </c>
    </row>
    <row r="13683" spans="11:11">
      <c r="K13683" t="s">
        <v>14488</v>
      </c>
    </row>
    <row r="13684" spans="11:11">
      <c r="K13684" t="s">
        <v>14489</v>
      </c>
    </row>
    <row r="13685" spans="11:11">
      <c r="K13685" t="s">
        <v>14490</v>
      </c>
    </row>
    <row r="13686" spans="11:11">
      <c r="K13686" t="s">
        <v>14491</v>
      </c>
    </row>
    <row r="13687" spans="11:11">
      <c r="K13687" t="s">
        <v>14492</v>
      </c>
    </row>
    <row r="13688" spans="11:11">
      <c r="K13688" t="s">
        <v>14493</v>
      </c>
    </row>
    <row r="13689" spans="11:11">
      <c r="K13689" t="s">
        <v>14494</v>
      </c>
    </row>
    <row r="13690" spans="11:11">
      <c r="K13690" t="s">
        <v>14495</v>
      </c>
    </row>
    <row r="13691" spans="11:11">
      <c r="K13691" t="s">
        <v>14496</v>
      </c>
    </row>
    <row r="13692" spans="11:11">
      <c r="K13692" t="s">
        <v>14497</v>
      </c>
    </row>
    <row r="13693" spans="11:11">
      <c r="K13693" t="s">
        <v>14498</v>
      </c>
    </row>
    <row r="13694" spans="11:11">
      <c r="K13694" t="s">
        <v>14499</v>
      </c>
    </row>
    <row r="13695" spans="11:11">
      <c r="K13695" t="s">
        <v>14500</v>
      </c>
    </row>
    <row r="13696" spans="11:11">
      <c r="K13696" t="s">
        <v>14501</v>
      </c>
    </row>
    <row r="13697" spans="11:11">
      <c r="K13697" t="s">
        <v>14502</v>
      </c>
    </row>
    <row r="13698" spans="11:11">
      <c r="K13698" t="s">
        <v>14503</v>
      </c>
    </row>
    <row r="13699" spans="11:11">
      <c r="K13699" t="s">
        <v>14504</v>
      </c>
    </row>
    <row r="13700" spans="11:11">
      <c r="K13700" t="s">
        <v>14505</v>
      </c>
    </row>
    <row r="13701" spans="11:11">
      <c r="K13701" t="s">
        <v>14506</v>
      </c>
    </row>
    <row r="13702" spans="11:11">
      <c r="K13702" t="s">
        <v>14507</v>
      </c>
    </row>
    <row r="13703" spans="11:11">
      <c r="K13703" t="s">
        <v>14508</v>
      </c>
    </row>
    <row r="13704" spans="11:11">
      <c r="K13704" t="s">
        <v>14509</v>
      </c>
    </row>
    <row r="13705" spans="11:11">
      <c r="K13705" t="s">
        <v>14510</v>
      </c>
    </row>
    <row r="13706" spans="11:11">
      <c r="K13706" t="s">
        <v>14511</v>
      </c>
    </row>
    <row r="13707" spans="11:11">
      <c r="K13707" t="s">
        <v>14512</v>
      </c>
    </row>
    <row r="13708" spans="11:11">
      <c r="K13708" t="s">
        <v>14513</v>
      </c>
    </row>
    <row r="13709" spans="11:11">
      <c r="K13709" t="s">
        <v>14514</v>
      </c>
    </row>
    <row r="13710" spans="11:11">
      <c r="K13710" t="s">
        <v>14515</v>
      </c>
    </row>
    <row r="13711" spans="11:11">
      <c r="K13711" t="s">
        <v>14516</v>
      </c>
    </row>
    <row r="13712" spans="11:11">
      <c r="K13712" t="s">
        <v>14517</v>
      </c>
    </row>
    <row r="13713" spans="11:11">
      <c r="K13713" t="s">
        <v>14518</v>
      </c>
    </row>
    <row r="13714" spans="11:11">
      <c r="K13714" t="s">
        <v>14519</v>
      </c>
    </row>
    <row r="13715" spans="11:11">
      <c r="K13715" t="s">
        <v>14520</v>
      </c>
    </row>
    <row r="13716" spans="11:11">
      <c r="K13716" t="s">
        <v>14521</v>
      </c>
    </row>
    <row r="13717" spans="11:11">
      <c r="K13717" t="s">
        <v>14522</v>
      </c>
    </row>
    <row r="13718" spans="11:11">
      <c r="K13718" t="s">
        <v>14523</v>
      </c>
    </row>
    <row r="13719" spans="11:11">
      <c r="K13719" t="s">
        <v>14524</v>
      </c>
    </row>
    <row r="13720" spans="11:11">
      <c r="K13720" t="s">
        <v>14525</v>
      </c>
    </row>
    <row r="13721" spans="11:11">
      <c r="K13721" t="s">
        <v>14526</v>
      </c>
    </row>
    <row r="13722" spans="11:11">
      <c r="K13722" t="s">
        <v>14527</v>
      </c>
    </row>
    <row r="13723" spans="11:11">
      <c r="K13723" t="s">
        <v>14528</v>
      </c>
    </row>
    <row r="13724" spans="11:11">
      <c r="K13724" t="s">
        <v>14529</v>
      </c>
    </row>
    <row r="13725" spans="11:11">
      <c r="K13725" t="s">
        <v>14530</v>
      </c>
    </row>
    <row r="13726" spans="11:11">
      <c r="K13726" t="s">
        <v>14531</v>
      </c>
    </row>
    <row r="13727" spans="11:11">
      <c r="K13727" t="s">
        <v>14532</v>
      </c>
    </row>
    <row r="13728" spans="11:11">
      <c r="K13728" t="s">
        <v>14533</v>
      </c>
    </row>
    <row r="13729" spans="11:11">
      <c r="K13729" t="s">
        <v>14534</v>
      </c>
    </row>
    <row r="13730" spans="11:11">
      <c r="K13730" t="s">
        <v>14535</v>
      </c>
    </row>
    <row r="13731" spans="11:11">
      <c r="K13731" t="s">
        <v>14536</v>
      </c>
    </row>
    <row r="13732" spans="11:11">
      <c r="K13732" t="s">
        <v>14537</v>
      </c>
    </row>
    <row r="13733" spans="11:11">
      <c r="K13733" t="s">
        <v>14538</v>
      </c>
    </row>
    <row r="13734" spans="11:11">
      <c r="K13734" t="s">
        <v>14539</v>
      </c>
    </row>
    <row r="13735" spans="11:11">
      <c r="K13735" t="s">
        <v>14540</v>
      </c>
    </row>
    <row r="13736" spans="11:11">
      <c r="K13736" t="s">
        <v>14541</v>
      </c>
    </row>
    <row r="13737" spans="11:11">
      <c r="K13737" t="s">
        <v>14542</v>
      </c>
    </row>
    <row r="13738" spans="11:11">
      <c r="K13738" t="s">
        <v>14543</v>
      </c>
    </row>
    <row r="13739" spans="11:11">
      <c r="K13739" t="s">
        <v>14544</v>
      </c>
    </row>
    <row r="13740" spans="11:11">
      <c r="K13740" t="s">
        <v>14545</v>
      </c>
    </row>
    <row r="13741" spans="11:11">
      <c r="K13741" t="s">
        <v>14546</v>
      </c>
    </row>
    <row r="13742" spans="11:11">
      <c r="K13742" t="s">
        <v>14547</v>
      </c>
    </row>
    <row r="13743" spans="11:11">
      <c r="K13743" t="s">
        <v>14548</v>
      </c>
    </row>
    <row r="13744" spans="11:11">
      <c r="K13744" t="s">
        <v>14549</v>
      </c>
    </row>
    <row r="13745" spans="11:11">
      <c r="K13745" t="s">
        <v>14550</v>
      </c>
    </row>
    <row r="13746" spans="11:11">
      <c r="K13746" t="s">
        <v>14551</v>
      </c>
    </row>
    <row r="13747" spans="11:11">
      <c r="K13747" t="s">
        <v>14552</v>
      </c>
    </row>
    <row r="13748" spans="11:11">
      <c r="K13748" t="s">
        <v>14553</v>
      </c>
    </row>
    <row r="13749" spans="11:11">
      <c r="K13749" t="s">
        <v>14554</v>
      </c>
    </row>
    <row r="13750" spans="11:11">
      <c r="K13750" t="s">
        <v>14555</v>
      </c>
    </row>
    <row r="13751" spans="11:11">
      <c r="K13751" t="s">
        <v>14556</v>
      </c>
    </row>
    <row r="13752" spans="11:11">
      <c r="K13752" t="s">
        <v>14557</v>
      </c>
    </row>
    <row r="13753" spans="11:11">
      <c r="K13753" t="s">
        <v>14558</v>
      </c>
    </row>
    <row r="13754" spans="11:11">
      <c r="K13754" t="s">
        <v>14559</v>
      </c>
    </row>
    <row r="13755" spans="11:11">
      <c r="K13755" t="s">
        <v>14560</v>
      </c>
    </row>
    <row r="13756" spans="11:11">
      <c r="K13756" t="s">
        <v>14561</v>
      </c>
    </row>
    <row r="13757" spans="11:11">
      <c r="K13757" t="s">
        <v>14562</v>
      </c>
    </row>
    <row r="13758" spans="11:11">
      <c r="K13758" t="s">
        <v>14563</v>
      </c>
    </row>
    <row r="13759" spans="11:11">
      <c r="K13759" t="s">
        <v>14564</v>
      </c>
    </row>
    <row r="13760" spans="11:11">
      <c r="K13760" t="s">
        <v>14565</v>
      </c>
    </row>
    <row r="13761" spans="11:11">
      <c r="K13761" t="s">
        <v>14566</v>
      </c>
    </row>
    <row r="13762" spans="11:11">
      <c r="K13762" t="s">
        <v>14567</v>
      </c>
    </row>
    <row r="13763" spans="11:11">
      <c r="K13763" t="s">
        <v>14568</v>
      </c>
    </row>
    <row r="13764" spans="11:11">
      <c r="K13764" t="s">
        <v>14569</v>
      </c>
    </row>
    <row r="13765" spans="11:11">
      <c r="K13765" t="s">
        <v>14570</v>
      </c>
    </row>
    <row r="13766" spans="11:11">
      <c r="K13766" t="s">
        <v>14571</v>
      </c>
    </row>
    <row r="13767" spans="11:11">
      <c r="K13767" t="s">
        <v>14572</v>
      </c>
    </row>
    <row r="13768" spans="11:11">
      <c r="K13768" t="s">
        <v>14573</v>
      </c>
    </row>
    <row r="13769" spans="11:11">
      <c r="K13769" t="s">
        <v>14574</v>
      </c>
    </row>
    <row r="13770" spans="11:11">
      <c r="K13770" t="s">
        <v>14575</v>
      </c>
    </row>
    <row r="13771" spans="11:11">
      <c r="K13771" t="s">
        <v>14576</v>
      </c>
    </row>
    <row r="13772" spans="11:11">
      <c r="K13772" t="s">
        <v>14577</v>
      </c>
    </row>
    <row r="13773" spans="11:11">
      <c r="K13773" t="s">
        <v>14578</v>
      </c>
    </row>
    <row r="13774" spans="11:11">
      <c r="K13774" t="s">
        <v>14579</v>
      </c>
    </row>
    <row r="13775" spans="11:11">
      <c r="K13775" t="s">
        <v>14580</v>
      </c>
    </row>
    <row r="13776" spans="11:11">
      <c r="K13776" t="s">
        <v>14581</v>
      </c>
    </row>
    <row r="13777" spans="11:11">
      <c r="K13777" t="s">
        <v>14582</v>
      </c>
    </row>
    <row r="13778" spans="11:11">
      <c r="K13778" t="s">
        <v>14583</v>
      </c>
    </row>
    <row r="13779" spans="11:11">
      <c r="K13779" t="s">
        <v>14584</v>
      </c>
    </row>
    <row r="13780" spans="11:11">
      <c r="K13780" t="s">
        <v>14585</v>
      </c>
    </row>
    <row r="13781" spans="11:11">
      <c r="K13781" t="s">
        <v>14586</v>
      </c>
    </row>
    <row r="13782" spans="11:11">
      <c r="K13782" t="s">
        <v>14587</v>
      </c>
    </row>
    <row r="13783" spans="11:11">
      <c r="K13783" t="s">
        <v>14588</v>
      </c>
    </row>
    <row r="13784" spans="11:11">
      <c r="K13784" t="s">
        <v>14589</v>
      </c>
    </row>
    <row r="13785" spans="11:11">
      <c r="K13785" t="s">
        <v>14590</v>
      </c>
    </row>
    <row r="13786" spans="11:11">
      <c r="K13786" t="s">
        <v>14591</v>
      </c>
    </row>
    <row r="13787" spans="11:11">
      <c r="K13787" t="s">
        <v>14592</v>
      </c>
    </row>
    <row r="13788" spans="11:11">
      <c r="K13788" t="s">
        <v>14593</v>
      </c>
    </row>
    <row r="13789" spans="11:11">
      <c r="K13789" t="s">
        <v>14594</v>
      </c>
    </row>
    <row r="13790" spans="11:11">
      <c r="K13790" t="s">
        <v>14595</v>
      </c>
    </row>
    <row r="13791" spans="11:11">
      <c r="K13791" t="s">
        <v>14596</v>
      </c>
    </row>
    <row r="13792" spans="11:11">
      <c r="K13792" t="s">
        <v>14597</v>
      </c>
    </row>
    <row r="13793" spans="11:11">
      <c r="K13793" t="s">
        <v>14598</v>
      </c>
    </row>
    <row r="13794" spans="11:11">
      <c r="K13794" t="s">
        <v>14599</v>
      </c>
    </row>
    <row r="13795" spans="11:11">
      <c r="K13795" t="s">
        <v>14600</v>
      </c>
    </row>
    <row r="13796" spans="11:11">
      <c r="K13796" t="s">
        <v>14601</v>
      </c>
    </row>
    <row r="13797" spans="11:11">
      <c r="K13797" t="s">
        <v>14602</v>
      </c>
    </row>
    <row r="13798" spans="11:11">
      <c r="K13798" t="s">
        <v>14603</v>
      </c>
    </row>
    <row r="13799" spans="11:11">
      <c r="K13799" t="s">
        <v>14604</v>
      </c>
    </row>
    <row r="13800" spans="11:11">
      <c r="K13800" t="s">
        <v>14605</v>
      </c>
    </row>
    <row r="13801" spans="11:11">
      <c r="K13801" t="s">
        <v>14606</v>
      </c>
    </row>
    <row r="13802" spans="11:11">
      <c r="K13802" t="s">
        <v>14607</v>
      </c>
    </row>
    <row r="13803" spans="11:11">
      <c r="K13803" t="s">
        <v>14608</v>
      </c>
    </row>
    <row r="13804" spans="11:11">
      <c r="K13804" t="s">
        <v>14609</v>
      </c>
    </row>
    <row r="13805" spans="11:11">
      <c r="K13805" t="s">
        <v>14610</v>
      </c>
    </row>
    <row r="13806" spans="11:11">
      <c r="K13806" t="s">
        <v>14611</v>
      </c>
    </row>
    <row r="13807" spans="11:11">
      <c r="K13807" t="s">
        <v>14612</v>
      </c>
    </row>
    <row r="13808" spans="11:11">
      <c r="K13808" t="s">
        <v>14613</v>
      </c>
    </row>
    <row r="13809" spans="11:11">
      <c r="K13809" t="s">
        <v>14614</v>
      </c>
    </row>
    <row r="13810" spans="11:11">
      <c r="K13810" t="s">
        <v>14615</v>
      </c>
    </row>
    <row r="13811" spans="11:11">
      <c r="K13811" t="s">
        <v>14616</v>
      </c>
    </row>
    <row r="13812" spans="11:11">
      <c r="K13812" t="s">
        <v>14617</v>
      </c>
    </row>
    <row r="13813" spans="11:11">
      <c r="K13813" t="s">
        <v>17433</v>
      </c>
    </row>
    <row r="13814" spans="11:11">
      <c r="K13814" t="s">
        <v>17434</v>
      </c>
    </row>
    <row r="13815" spans="11:11">
      <c r="K13815" t="s">
        <v>17435</v>
      </c>
    </row>
    <row r="13816" spans="11:11">
      <c r="K13816" t="s">
        <v>17436</v>
      </c>
    </row>
    <row r="13817" spans="11:11">
      <c r="K13817" t="s">
        <v>14618</v>
      </c>
    </row>
    <row r="13818" spans="11:11">
      <c r="K13818" t="s">
        <v>14619</v>
      </c>
    </row>
    <row r="13819" spans="11:11">
      <c r="K13819" t="s">
        <v>14620</v>
      </c>
    </row>
    <row r="13820" spans="11:11">
      <c r="K13820" t="s">
        <v>14621</v>
      </c>
    </row>
    <row r="13821" spans="11:11">
      <c r="K13821" t="s">
        <v>14622</v>
      </c>
    </row>
    <row r="13822" spans="11:11">
      <c r="K13822" t="s">
        <v>14623</v>
      </c>
    </row>
    <row r="13823" spans="11:11">
      <c r="K13823" t="s">
        <v>14624</v>
      </c>
    </row>
    <row r="13824" spans="11:11">
      <c r="K13824" t="s">
        <v>14625</v>
      </c>
    </row>
    <row r="13825" spans="11:11">
      <c r="K13825" t="s">
        <v>14626</v>
      </c>
    </row>
    <row r="13826" spans="11:11">
      <c r="K13826" t="s">
        <v>14627</v>
      </c>
    </row>
    <row r="13827" spans="11:11">
      <c r="K13827" t="s">
        <v>14628</v>
      </c>
    </row>
    <row r="13828" spans="11:11">
      <c r="K13828" t="s">
        <v>14629</v>
      </c>
    </row>
    <row r="13829" spans="11:11">
      <c r="K13829" t="s">
        <v>14630</v>
      </c>
    </row>
    <row r="13830" spans="11:11">
      <c r="K13830" t="s">
        <v>14631</v>
      </c>
    </row>
    <row r="13831" spans="11:11">
      <c r="K13831" t="s">
        <v>14632</v>
      </c>
    </row>
    <row r="13832" spans="11:11">
      <c r="K13832" t="s">
        <v>14633</v>
      </c>
    </row>
    <row r="13833" spans="11:11">
      <c r="K13833" t="s">
        <v>14634</v>
      </c>
    </row>
    <row r="13834" spans="11:11">
      <c r="K13834" t="s">
        <v>14635</v>
      </c>
    </row>
    <row r="13835" spans="11:11">
      <c r="K13835" t="s">
        <v>14636</v>
      </c>
    </row>
    <row r="13836" spans="11:11">
      <c r="K13836" t="s">
        <v>14637</v>
      </c>
    </row>
    <row r="13837" spans="11:11">
      <c r="K13837" t="s">
        <v>14638</v>
      </c>
    </row>
    <row r="13838" spans="11:11">
      <c r="K13838" t="s">
        <v>14639</v>
      </c>
    </row>
    <row r="13839" spans="11:11">
      <c r="K13839" t="s">
        <v>14640</v>
      </c>
    </row>
    <row r="13840" spans="11:11">
      <c r="K13840" t="s">
        <v>14641</v>
      </c>
    </row>
    <row r="13841" spans="11:11">
      <c r="K13841" t="s">
        <v>14642</v>
      </c>
    </row>
    <row r="13842" spans="11:11">
      <c r="K13842" t="s">
        <v>14643</v>
      </c>
    </row>
    <row r="13843" spans="11:11">
      <c r="K13843" t="s">
        <v>14644</v>
      </c>
    </row>
    <row r="13844" spans="11:11">
      <c r="K13844" t="s">
        <v>14645</v>
      </c>
    </row>
    <row r="13845" spans="11:11">
      <c r="K13845" t="s">
        <v>14646</v>
      </c>
    </row>
    <row r="13846" spans="11:11">
      <c r="K13846" t="s">
        <v>14647</v>
      </c>
    </row>
    <row r="13847" spans="11:11">
      <c r="K13847" t="s">
        <v>14648</v>
      </c>
    </row>
    <row r="13848" spans="11:11">
      <c r="K13848" t="s">
        <v>14649</v>
      </c>
    </row>
    <row r="13849" spans="11:11">
      <c r="K13849" t="s">
        <v>14650</v>
      </c>
    </row>
    <row r="13850" spans="11:11">
      <c r="K13850" t="s">
        <v>14651</v>
      </c>
    </row>
    <row r="13851" spans="11:11">
      <c r="K13851" t="s">
        <v>14652</v>
      </c>
    </row>
    <row r="13852" spans="11:11">
      <c r="K13852" t="s">
        <v>14653</v>
      </c>
    </row>
    <row r="13853" spans="11:11">
      <c r="K13853" t="s">
        <v>14654</v>
      </c>
    </row>
    <row r="13854" spans="11:11">
      <c r="K13854" t="s">
        <v>14655</v>
      </c>
    </row>
    <row r="13855" spans="11:11">
      <c r="K13855" t="s">
        <v>14656</v>
      </c>
    </row>
    <row r="13856" spans="11:11">
      <c r="K13856" t="s">
        <v>14657</v>
      </c>
    </row>
    <row r="13857" spans="11:11">
      <c r="K13857" t="s">
        <v>14658</v>
      </c>
    </row>
    <row r="13858" spans="11:11">
      <c r="K13858" t="s">
        <v>14659</v>
      </c>
    </row>
    <row r="13859" spans="11:11">
      <c r="K13859" t="s">
        <v>14660</v>
      </c>
    </row>
    <row r="13860" spans="11:11">
      <c r="K13860" t="s">
        <v>14661</v>
      </c>
    </row>
    <row r="13861" spans="11:11">
      <c r="K13861" t="s">
        <v>14662</v>
      </c>
    </row>
    <row r="13862" spans="11:11">
      <c r="K13862" t="s">
        <v>14663</v>
      </c>
    </row>
    <row r="13863" spans="11:11">
      <c r="K13863" t="s">
        <v>14664</v>
      </c>
    </row>
    <row r="13864" spans="11:11">
      <c r="K13864" t="s">
        <v>14665</v>
      </c>
    </row>
    <row r="13865" spans="11:11">
      <c r="K13865" t="s">
        <v>14666</v>
      </c>
    </row>
    <row r="13866" spans="11:11">
      <c r="K13866" t="s">
        <v>14667</v>
      </c>
    </row>
    <row r="13867" spans="11:11">
      <c r="K13867" t="s">
        <v>14668</v>
      </c>
    </row>
    <row r="13868" spans="11:11">
      <c r="K13868" t="s">
        <v>14669</v>
      </c>
    </row>
    <row r="13869" spans="11:11">
      <c r="K13869" t="s">
        <v>14670</v>
      </c>
    </row>
    <row r="13870" spans="11:11">
      <c r="K13870" t="s">
        <v>14671</v>
      </c>
    </row>
    <row r="13871" spans="11:11">
      <c r="K13871" t="s">
        <v>14672</v>
      </c>
    </row>
    <row r="13872" spans="11:11">
      <c r="K13872" t="s">
        <v>14673</v>
      </c>
    </row>
    <row r="13873" spans="11:11">
      <c r="K13873" t="s">
        <v>14674</v>
      </c>
    </row>
    <row r="13874" spans="11:11">
      <c r="K13874" t="s">
        <v>14675</v>
      </c>
    </row>
    <row r="13875" spans="11:11">
      <c r="K13875" t="s">
        <v>14676</v>
      </c>
    </row>
    <row r="13876" spans="11:11">
      <c r="K13876" t="s">
        <v>14677</v>
      </c>
    </row>
    <row r="13877" spans="11:11">
      <c r="K13877" t="s">
        <v>14678</v>
      </c>
    </row>
    <row r="13878" spans="11:11">
      <c r="K13878" t="s">
        <v>14679</v>
      </c>
    </row>
    <row r="13879" spans="11:11">
      <c r="K13879" t="s">
        <v>14680</v>
      </c>
    </row>
    <row r="13880" spans="11:11">
      <c r="K13880" t="s">
        <v>14681</v>
      </c>
    </row>
    <row r="13881" spans="11:11">
      <c r="K13881" t="s">
        <v>14682</v>
      </c>
    </row>
    <row r="13882" spans="11:11">
      <c r="K13882" t="s">
        <v>14683</v>
      </c>
    </row>
    <row r="13883" spans="11:11">
      <c r="K13883" t="s">
        <v>14684</v>
      </c>
    </row>
    <row r="13884" spans="11:11">
      <c r="K13884" t="s">
        <v>14685</v>
      </c>
    </row>
    <row r="13885" spans="11:11">
      <c r="K13885" t="s">
        <v>14686</v>
      </c>
    </row>
    <row r="13886" spans="11:11">
      <c r="K13886" t="s">
        <v>14687</v>
      </c>
    </row>
    <row r="13887" spans="11:11">
      <c r="K13887" t="s">
        <v>14688</v>
      </c>
    </row>
    <row r="13888" spans="11:11">
      <c r="K13888" t="s">
        <v>14689</v>
      </c>
    </row>
    <row r="13889" spans="11:11">
      <c r="K13889" t="s">
        <v>14690</v>
      </c>
    </row>
    <row r="13890" spans="11:11">
      <c r="K13890" t="s">
        <v>14691</v>
      </c>
    </row>
    <row r="13891" spans="11:11">
      <c r="K13891" t="s">
        <v>14692</v>
      </c>
    </row>
    <row r="13892" spans="11:11">
      <c r="K13892" t="s">
        <v>14693</v>
      </c>
    </row>
    <row r="13893" spans="11:11">
      <c r="K13893" t="s">
        <v>14694</v>
      </c>
    </row>
    <row r="13894" spans="11:11">
      <c r="K13894" t="s">
        <v>14695</v>
      </c>
    </row>
    <row r="13895" spans="11:11">
      <c r="K13895" t="s">
        <v>14696</v>
      </c>
    </row>
    <row r="13896" spans="11:11">
      <c r="K13896" t="s">
        <v>14697</v>
      </c>
    </row>
    <row r="13897" spans="11:11">
      <c r="K13897" t="s">
        <v>14698</v>
      </c>
    </row>
    <row r="13898" spans="11:11">
      <c r="K13898" t="s">
        <v>14699</v>
      </c>
    </row>
    <row r="13899" spans="11:11">
      <c r="K13899" t="s">
        <v>14700</v>
      </c>
    </row>
    <row r="13900" spans="11:11">
      <c r="K13900" t="s">
        <v>14701</v>
      </c>
    </row>
    <row r="13901" spans="11:11">
      <c r="K13901" t="s">
        <v>14702</v>
      </c>
    </row>
    <row r="13902" spans="11:11">
      <c r="K13902" t="s">
        <v>14703</v>
      </c>
    </row>
    <row r="13903" spans="11:11">
      <c r="K13903" t="s">
        <v>14704</v>
      </c>
    </row>
    <row r="13904" spans="11:11">
      <c r="K13904" t="s">
        <v>14705</v>
      </c>
    </row>
    <row r="13905" spans="11:11">
      <c r="K13905" t="s">
        <v>14706</v>
      </c>
    </row>
    <row r="13906" spans="11:11">
      <c r="K13906" t="s">
        <v>14707</v>
      </c>
    </row>
    <row r="13907" spans="11:11">
      <c r="K13907" t="s">
        <v>14708</v>
      </c>
    </row>
    <row r="13908" spans="11:11">
      <c r="K13908" t="s">
        <v>14709</v>
      </c>
    </row>
    <row r="13909" spans="11:11">
      <c r="K13909" t="s">
        <v>14710</v>
      </c>
    </row>
    <row r="13910" spans="11:11">
      <c r="K13910" t="s">
        <v>14711</v>
      </c>
    </row>
    <row r="13911" spans="11:11">
      <c r="K13911" t="s">
        <v>14712</v>
      </c>
    </row>
    <row r="13912" spans="11:11">
      <c r="K13912" t="s">
        <v>14713</v>
      </c>
    </row>
    <row r="13913" spans="11:11">
      <c r="K13913" t="s">
        <v>14714</v>
      </c>
    </row>
    <row r="13914" spans="11:11">
      <c r="K13914" t="s">
        <v>14715</v>
      </c>
    </row>
    <row r="13915" spans="11:11">
      <c r="K13915" t="s">
        <v>14716</v>
      </c>
    </row>
    <row r="13916" spans="11:11">
      <c r="K13916" t="s">
        <v>14717</v>
      </c>
    </row>
    <row r="13917" spans="11:11">
      <c r="K13917" t="s">
        <v>14718</v>
      </c>
    </row>
    <row r="13918" spans="11:11">
      <c r="K13918" t="s">
        <v>14719</v>
      </c>
    </row>
    <row r="13919" spans="11:11">
      <c r="K13919" t="s">
        <v>14720</v>
      </c>
    </row>
    <row r="13920" spans="11:11">
      <c r="K13920" t="s">
        <v>14721</v>
      </c>
    </row>
    <row r="13921" spans="11:11">
      <c r="K13921" t="s">
        <v>14722</v>
      </c>
    </row>
    <row r="13922" spans="11:11">
      <c r="K13922" t="s">
        <v>14723</v>
      </c>
    </row>
    <row r="13923" spans="11:11">
      <c r="K13923" t="s">
        <v>14724</v>
      </c>
    </row>
    <row r="13924" spans="11:11">
      <c r="K13924" t="s">
        <v>14725</v>
      </c>
    </row>
    <row r="13925" spans="11:11">
      <c r="K13925" t="s">
        <v>14726</v>
      </c>
    </row>
    <row r="13926" spans="11:11">
      <c r="K13926" t="s">
        <v>14727</v>
      </c>
    </row>
    <row r="13927" spans="11:11">
      <c r="K13927" t="s">
        <v>14728</v>
      </c>
    </row>
    <row r="13928" spans="11:11">
      <c r="K13928" t="s">
        <v>14729</v>
      </c>
    </row>
    <row r="13929" spans="11:11">
      <c r="K13929" t="s">
        <v>14730</v>
      </c>
    </row>
    <row r="13930" spans="11:11">
      <c r="K13930" t="s">
        <v>14731</v>
      </c>
    </row>
    <row r="13931" spans="11:11">
      <c r="K13931" t="s">
        <v>14732</v>
      </c>
    </row>
    <row r="13932" spans="11:11">
      <c r="K13932" t="s">
        <v>14733</v>
      </c>
    </row>
    <row r="13933" spans="11:11">
      <c r="K13933" t="s">
        <v>14734</v>
      </c>
    </row>
    <row r="13934" spans="11:11">
      <c r="K13934" t="s">
        <v>14735</v>
      </c>
    </row>
    <row r="13935" spans="11:11">
      <c r="K13935" t="s">
        <v>14736</v>
      </c>
    </row>
    <row r="13936" spans="11:11">
      <c r="K13936" t="s">
        <v>14737</v>
      </c>
    </row>
    <row r="13937" spans="11:11">
      <c r="K13937" t="s">
        <v>14738</v>
      </c>
    </row>
    <row r="13938" spans="11:11">
      <c r="K13938" t="s">
        <v>14739</v>
      </c>
    </row>
    <row r="13939" spans="11:11">
      <c r="K13939" t="s">
        <v>14740</v>
      </c>
    </row>
    <row r="13940" spans="11:11">
      <c r="K13940" t="s">
        <v>14741</v>
      </c>
    </row>
    <row r="13941" spans="11:11">
      <c r="K13941" t="s">
        <v>14742</v>
      </c>
    </row>
    <row r="13942" spans="11:11">
      <c r="K13942" t="s">
        <v>14743</v>
      </c>
    </row>
    <row r="13943" spans="11:11">
      <c r="K13943" t="s">
        <v>14744</v>
      </c>
    </row>
    <row r="13944" spans="11:11">
      <c r="K13944" t="s">
        <v>14745</v>
      </c>
    </row>
    <row r="13945" spans="11:11">
      <c r="K13945" t="s">
        <v>14746</v>
      </c>
    </row>
    <row r="13946" spans="11:11">
      <c r="K13946" t="s">
        <v>14747</v>
      </c>
    </row>
    <row r="13947" spans="11:11">
      <c r="K13947" t="s">
        <v>14748</v>
      </c>
    </row>
    <row r="13948" spans="11:11">
      <c r="K13948" t="s">
        <v>14749</v>
      </c>
    </row>
    <row r="13949" spans="11:11">
      <c r="K13949" t="s">
        <v>14750</v>
      </c>
    </row>
    <row r="13950" spans="11:11">
      <c r="K13950" t="s">
        <v>14751</v>
      </c>
    </row>
    <row r="13951" spans="11:11">
      <c r="K13951" t="s">
        <v>17437</v>
      </c>
    </row>
    <row r="13952" spans="11:11">
      <c r="K13952" t="s">
        <v>17438</v>
      </c>
    </row>
    <row r="13953" spans="11:11">
      <c r="K13953" t="s">
        <v>17439</v>
      </c>
    </row>
    <row r="13954" spans="11:11">
      <c r="K13954" t="s">
        <v>17440</v>
      </c>
    </row>
    <row r="13955" spans="11:11">
      <c r="K13955" t="s">
        <v>14752</v>
      </c>
    </row>
    <row r="13956" spans="11:11">
      <c r="K13956" t="s">
        <v>14753</v>
      </c>
    </row>
    <row r="13957" spans="11:11">
      <c r="K13957" t="s">
        <v>14754</v>
      </c>
    </row>
    <row r="13958" spans="11:11">
      <c r="K13958" t="s">
        <v>14755</v>
      </c>
    </row>
    <row r="13959" spans="11:11">
      <c r="K13959" t="s">
        <v>14756</v>
      </c>
    </row>
    <row r="13960" spans="11:11">
      <c r="K13960" t="s">
        <v>14757</v>
      </c>
    </row>
    <row r="13961" spans="11:11">
      <c r="K13961" t="s">
        <v>14758</v>
      </c>
    </row>
    <row r="13962" spans="11:11">
      <c r="K13962" t="s">
        <v>14759</v>
      </c>
    </row>
    <row r="13963" spans="11:11">
      <c r="K13963" t="s">
        <v>14760</v>
      </c>
    </row>
    <row r="13964" spans="11:11">
      <c r="K13964" t="s">
        <v>14761</v>
      </c>
    </row>
    <row r="13965" spans="11:11">
      <c r="K13965" t="s">
        <v>14762</v>
      </c>
    </row>
    <row r="13966" spans="11:11">
      <c r="K13966" t="s">
        <v>14763</v>
      </c>
    </row>
    <row r="13967" spans="11:11">
      <c r="K13967" t="s">
        <v>14764</v>
      </c>
    </row>
    <row r="13968" spans="11:11">
      <c r="K13968" t="s">
        <v>14765</v>
      </c>
    </row>
    <row r="13969" spans="11:11">
      <c r="K13969" t="s">
        <v>14766</v>
      </c>
    </row>
    <row r="13970" spans="11:11">
      <c r="K13970" t="s">
        <v>14767</v>
      </c>
    </row>
    <row r="13971" spans="11:11">
      <c r="K13971" t="s">
        <v>14768</v>
      </c>
    </row>
    <row r="13972" spans="11:11">
      <c r="K13972" t="s">
        <v>14769</v>
      </c>
    </row>
    <row r="13973" spans="11:11">
      <c r="K13973" t="s">
        <v>14770</v>
      </c>
    </row>
    <row r="13974" spans="11:11">
      <c r="K13974" t="s">
        <v>14771</v>
      </c>
    </row>
    <row r="13975" spans="11:11">
      <c r="K13975" t="s">
        <v>14772</v>
      </c>
    </row>
    <row r="13976" spans="11:11">
      <c r="K13976" t="s">
        <v>14773</v>
      </c>
    </row>
    <row r="13977" spans="11:11">
      <c r="K13977" t="s">
        <v>14774</v>
      </c>
    </row>
    <row r="13978" spans="11:11">
      <c r="K13978" t="s">
        <v>14775</v>
      </c>
    </row>
    <row r="13979" spans="11:11">
      <c r="K13979" t="s">
        <v>14776</v>
      </c>
    </row>
    <row r="13980" spans="11:11">
      <c r="K13980" t="s">
        <v>14777</v>
      </c>
    </row>
    <row r="13981" spans="11:11">
      <c r="K13981" t="s">
        <v>14778</v>
      </c>
    </row>
    <row r="13982" spans="11:11">
      <c r="K13982" t="s">
        <v>14779</v>
      </c>
    </row>
    <row r="13983" spans="11:11">
      <c r="K13983" t="s">
        <v>14780</v>
      </c>
    </row>
    <row r="13984" spans="11:11">
      <c r="K13984" t="s">
        <v>14781</v>
      </c>
    </row>
    <row r="13985" spans="11:11">
      <c r="K13985" t="s">
        <v>14782</v>
      </c>
    </row>
    <row r="13986" spans="11:11">
      <c r="K13986" t="s">
        <v>14783</v>
      </c>
    </row>
    <row r="13987" spans="11:11">
      <c r="K13987" t="s">
        <v>14784</v>
      </c>
    </row>
    <row r="13988" spans="11:11">
      <c r="K13988" t="s">
        <v>14785</v>
      </c>
    </row>
    <row r="13989" spans="11:11">
      <c r="K13989" t="s">
        <v>14786</v>
      </c>
    </row>
    <row r="13990" spans="11:11">
      <c r="K13990" t="s">
        <v>14787</v>
      </c>
    </row>
    <row r="13991" spans="11:11">
      <c r="K13991" t="s">
        <v>14788</v>
      </c>
    </row>
    <row r="13992" spans="11:11">
      <c r="K13992" t="s">
        <v>14789</v>
      </c>
    </row>
    <row r="13993" spans="11:11">
      <c r="K13993" t="s">
        <v>14790</v>
      </c>
    </row>
    <row r="13994" spans="11:11">
      <c r="K13994" t="s">
        <v>14791</v>
      </c>
    </row>
    <row r="13995" spans="11:11">
      <c r="K13995" t="s">
        <v>14792</v>
      </c>
    </row>
    <row r="13996" spans="11:11">
      <c r="K13996" t="s">
        <v>14793</v>
      </c>
    </row>
    <row r="13997" spans="11:11">
      <c r="K13997" t="s">
        <v>14794</v>
      </c>
    </row>
    <row r="13998" spans="11:11">
      <c r="K13998" t="s">
        <v>14795</v>
      </c>
    </row>
    <row r="13999" spans="11:11">
      <c r="K13999" t="s">
        <v>14796</v>
      </c>
    </row>
    <row r="14000" spans="11:11">
      <c r="K14000" t="s">
        <v>14797</v>
      </c>
    </row>
    <row r="14001" spans="11:11">
      <c r="K14001" t="s">
        <v>14798</v>
      </c>
    </row>
    <row r="14002" spans="11:11">
      <c r="K14002" t="s">
        <v>14799</v>
      </c>
    </row>
    <row r="14003" spans="11:11">
      <c r="K14003" t="s">
        <v>14800</v>
      </c>
    </row>
    <row r="14004" spans="11:11">
      <c r="K14004" t="s">
        <v>14801</v>
      </c>
    </row>
    <row r="14005" spans="11:11">
      <c r="K14005" t="s">
        <v>14802</v>
      </c>
    </row>
    <row r="14006" spans="11:11">
      <c r="K14006" t="s">
        <v>14803</v>
      </c>
    </row>
    <row r="14007" spans="11:11">
      <c r="K14007" t="s">
        <v>14804</v>
      </c>
    </row>
    <row r="14008" spans="11:11">
      <c r="K14008" t="s">
        <v>14805</v>
      </c>
    </row>
    <row r="14009" spans="11:11">
      <c r="K14009" t="s">
        <v>14806</v>
      </c>
    </row>
    <row r="14010" spans="11:11">
      <c r="K14010" t="s">
        <v>14807</v>
      </c>
    </row>
    <row r="14011" spans="11:11">
      <c r="K14011" t="s">
        <v>14808</v>
      </c>
    </row>
    <row r="14012" spans="11:11">
      <c r="K14012" t="s">
        <v>14809</v>
      </c>
    </row>
    <row r="14013" spans="11:11">
      <c r="K14013" t="s">
        <v>14810</v>
      </c>
    </row>
    <row r="14014" spans="11:11">
      <c r="K14014" t="s">
        <v>14811</v>
      </c>
    </row>
    <row r="14015" spans="11:11">
      <c r="K14015" t="s">
        <v>14812</v>
      </c>
    </row>
    <row r="14016" spans="11:11">
      <c r="K14016" t="s">
        <v>14813</v>
      </c>
    </row>
    <row r="14017" spans="11:11">
      <c r="K14017" t="s">
        <v>14814</v>
      </c>
    </row>
    <row r="14018" spans="11:11">
      <c r="K14018" t="s">
        <v>14815</v>
      </c>
    </row>
    <row r="14019" spans="11:11">
      <c r="K14019" t="s">
        <v>14816</v>
      </c>
    </row>
    <row r="14020" spans="11:11">
      <c r="K14020" t="s">
        <v>14817</v>
      </c>
    </row>
    <row r="14021" spans="11:11">
      <c r="K14021" t="s">
        <v>14818</v>
      </c>
    </row>
    <row r="14022" spans="11:11">
      <c r="K14022" t="s">
        <v>14819</v>
      </c>
    </row>
    <row r="14023" spans="11:11">
      <c r="K14023" t="s">
        <v>14820</v>
      </c>
    </row>
    <row r="14024" spans="11:11">
      <c r="K14024" t="s">
        <v>14820</v>
      </c>
    </row>
    <row r="14025" spans="11:11">
      <c r="K14025" t="s">
        <v>14821</v>
      </c>
    </row>
    <row r="14026" spans="11:11">
      <c r="K14026" t="s">
        <v>14822</v>
      </c>
    </row>
    <row r="14027" spans="11:11">
      <c r="K14027" t="s">
        <v>14823</v>
      </c>
    </row>
    <row r="14028" spans="11:11">
      <c r="K14028" t="s">
        <v>14824</v>
      </c>
    </row>
    <row r="14029" spans="11:11">
      <c r="K14029" t="s">
        <v>14825</v>
      </c>
    </row>
    <row r="14030" spans="11:11">
      <c r="K14030" t="s">
        <v>14826</v>
      </c>
    </row>
    <row r="14031" spans="11:11">
      <c r="K14031" t="s">
        <v>14827</v>
      </c>
    </row>
    <row r="14032" spans="11:11">
      <c r="K14032" t="s">
        <v>14828</v>
      </c>
    </row>
    <row r="14033" spans="11:11">
      <c r="K14033" t="s">
        <v>14829</v>
      </c>
    </row>
    <row r="14034" spans="11:11">
      <c r="K14034" t="s">
        <v>14830</v>
      </c>
    </row>
    <row r="14035" spans="11:11">
      <c r="K14035" t="s">
        <v>14831</v>
      </c>
    </row>
    <row r="14036" spans="11:11">
      <c r="K14036" t="s">
        <v>14832</v>
      </c>
    </row>
    <row r="14037" spans="11:11">
      <c r="K14037" t="s">
        <v>14833</v>
      </c>
    </row>
    <row r="14038" spans="11:11">
      <c r="K14038" t="s">
        <v>14834</v>
      </c>
    </row>
    <row r="14039" spans="11:11">
      <c r="K14039" t="s">
        <v>14835</v>
      </c>
    </row>
    <row r="14040" spans="11:11">
      <c r="K14040" t="s">
        <v>14836</v>
      </c>
    </row>
    <row r="14041" spans="11:11">
      <c r="K14041" t="s">
        <v>14837</v>
      </c>
    </row>
    <row r="14042" spans="11:11">
      <c r="K14042" t="s">
        <v>14838</v>
      </c>
    </row>
    <row r="14043" spans="11:11">
      <c r="K14043" t="s">
        <v>14839</v>
      </c>
    </row>
    <row r="14044" spans="11:11">
      <c r="K14044" t="s">
        <v>14840</v>
      </c>
    </row>
    <row r="14045" spans="11:11">
      <c r="K14045" t="s">
        <v>14841</v>
      </c>
    </row>
    <row r="14046" spans="11:11">
      <c r="K14046" t="s">
        <v>14842</v>
      </c>
    </row>
    <row r="14047" spans="11:11">
      <c r="K14047" t="s">
        <v>14843</v>
      </c>
    </row>
    <row r="14048" spans="11:11">
      <c r="K14048" t="s">
        <v>14844</v>
      </c>
    </row>
    <row r="14049" spans="11:11">
      <c r="K14049" t="s">
        <v>14845</v>
      </c>
    </row>
    <row r="14050" spans="11:11">
      <c r="K14050" t="s">
        <v>14846</v>
      </c>
    </row>
    <row r="14051" spans="11:11">
      <c r="K14051" t="s">
        <v>17441</v>
      </c>
    </row>
    <row r="14052" spans="11:11">
      <c r="K14052" t="s">
        <v>17442</v>
      </c>
    </row>
    <row r="14053" spans="11:11">
      <c r="K14053" t="s">
        <v>14847</v>
      </c>
    </row>
    <row r="14054" spans="11:11">
      <c r="K14054" t="s">
        <v>14848</v>
      </c>
    </row>
    <row r="14055" spans="11:11">
      <c r="K14055" t="s">
        <v>14849</v>
      </c>
    </row>
    <row r="14056" spans="11:11">
      <c r="K14056" t="s">
        <v>14850</v>
      </c>
    </row>
    <row r="14057" spans="11:11">
      <c r="K14057" t="s">
        <v>14851</v>
      </c>
    </row>
    <row r="14058" spans="11:11">
      <c r="K14058" t="s">
        <v>14852</v>
      </c>
    </row>
    <row r="14059" spans="11:11">
      <c r="K14059" t="s">
        <v>14853</v>
      </c>
    </row>
    <row r="14060" spans="11:11">
      <c r="K14060" t="s">
        <v>14854</v>
      </c>
    </row>
    <row r="14061" spans="11:11">
      <c r="K14061" t="s">
        <v>14855</v>
      </c>
    </row>
    <row r="14062" spans="11:11">
      <c r="K14062" t="s">
        <v>14856</v>
      </c>
    </row>
    <row r="14063" spans="11:11">
      <c r="K14063" t="s">
        <v>14857</v>
      </c>
    </row>
    <row r="14064" spans="11:11">
      <c r="K14064" t="s">
        <v>14858</v>
      </c>
    </row>
    <row r="14065" spans="11:11">
      <c r="K14065" t="s">
        <v>14859</v>
      </c>
    </row>
    <row r="14066" spans="11:11">
      <c r="K14066" t="s">
        <v>14860</v>
      </c>
    </row>
    <row r="14067" spans="11:11">
      <c r="K14067" t="s">
        <v>14861</v>
      </c>
    </row>
    <row r="14068" spans="11:11">
      <c r="K14068" t="s">
        <v>14862</v>
      </c>
    </row>
    <row r="14069" spans="11:11">
      <c r="K14069" t="s">
        <v>14863</v>
      </c>
    </row>
    <row r="14070" spans="11:11">
      <c r="K14070" t="s">
        <v>14864</v>
      </c>
    </row>
    <row r="14071" spans="11:11">
      <c r="K14071" t="s">
        <v>17443</v>
      </c>
    </row>
    <row r="14072" spans="11:11">
      <c r="K14072" t="s">
        <v>17444</v>
      </c>
    </row>
    <row r="14073" spans="11:11">
      <c r="K14073" t="s">
        <v>14865</v>
      </c>
    </row>
    <row r="14074" spans="11:11">
      <c r="K14074" t="s">
        <v>14866</v>
      </c>
    </row>
    <row r="14075" spans="11:11">
      <c r="K14075" t="s">
        <v>14867</v>
      </c>
    </row>
    <row r="14076" spans="11:11">
      <c r="K14076" t="s">
        <v>14868</v>
      </c>
    </row>
    <row r="14077" spans="11:11">
      <c r="K14077" t="s">
        <v>14869</v>
      </c>
    </row>
    <row r="14078" spans="11:11">
      <c r="K14078" t="s">
        <v>14870</v>
      </c>
    </row>
    <row r="14079" spans="11:11">
      <c r="K14079" t="s">
        <v>14871</v>
      </c>
    </row>
    <row r="14080" spans="11:11">
      <c r="K14080" t="s">
        <v>14872</v>
      </c>
    </row>
    <row r="14081" spans="11:11">
      <c r="K14081" t="s">
        <v>14873</v>
      </c>
    </row>
    <row r="14082" spans="11:11">
      <c r="K14082" t="s">
        <v>14874</v>
      </c>
    </row>
    <row r="14083" spans="11:11">
      <c r="K14083" t="s">
        <v>14875</v>
      </c>
    </row>
    <row r="14084" spans="11:11">
      <c r="K14084" t="s">
        <v>14876</v>
      </c>
    </row>
    <row r="14085" spans="11:11">
      <c r="K14085" t="s">
        <v>14877</v>
      </c>
    </row>
    <row r="14086" spans="11:11">
      <c r="K14086" t="s">
        <v>14878</v>
      </c>
    </row>
    <row r="14087" spans="11:11">
      <c r="K14087" t="s">
        <v>14879</v>
      </c>
    </row>
    <row r="14088" spans="11:11">
      <c r="K14088" t="s">
        <v>14880</v>
      </c>
    </row>
    <row r="14089" spans="11:11">
      <c r="K14089" t="s">
        <v>14881</v>
      </c>
    </row>
    <row r="14090" spans="11:11">
      <c r="K14090" t="s">
        <v>14882</v>
      </c>
    </row>
    <row r="14091" spans="11:11">
      <c r="K14091" t="s">
        <v>14883</v>
      </c>
    </row>
    <row r="14092" spans="11:11">
      <c r="K14092" t="s">
        <v>14884</v>
      </c>
    </row>
    <row r="14093" spans="11:11">
      <c r="K14093" t="s">
        <v>14885</v>
      </c>
    </row>
    <row r="14094" spans="11:11">
      <c r="K14094" t="s">
        <v>14886</v>
      </c>
    </row>
    <row r="14095" spans="11:11">
      <c r="K14095" t="s">
        <v>14887</v>
      </c>
    </row>
    <row r="14096" spans="11:11">
      <c r="K14096" t="s">
        <v>14888</v>
      </c>
    </row>
    <row r="14097" spans="11:11">
      <c r="K14097" t="s">
        <v>14889</v>
      </c>
    </row>
    <row r="14098" spans="11:11">
      <c r="K14098" t="s">
        <v>14890</v>
      </c>
    </row>
    <row r="14099" spans="11:11">
      <c r="K14099" t="s">
        <v>14891</v>
      </c>
    </row>
    <row r="14100" spans="11:11">
      <c r="K14100" t="s">
        <v>14892</v>
      </c>
    </row>
    <row r="14101" spans="11:11">
      <c r="K14101" t="s">
        <v>14893</v>
      </c>
    </row>
    <row r="14102" spans="11:11">
      <c r="K14102" t="s">
        <v>14894</v>
      </c>
    </row>
    <row r="14103" spans="11:11">
      <c r="K14103" t="s">
        <v>14895</v>
      </c>
    </row>
    <row r="14104" spans="11:11">
      <c r="K14104" t="s">
        <v>14896</v>
      </c>
    </row>
    <row r="14105" spans="11:11">
      <c r="K14105" t="s">
        <v>14897</v>
      </c>
    </row>
    <row r="14106" spans="11:11">
      <c r="K14106" t="s">
        <v>14898</v>
      </c>
    </row>
    <row r="14107" spans="11:11">
      <c r="K14107" t="s">
        <v>14899</v>
      </c>
    </row>
    <row r="14108" spans="11:11">
      <c r="K14108" t="s">
        <v>14900</v>
      </c>
    </row>
    <row r="14109" spans="11:11">
      <c r="K14109" t="s">
        <v>14901</v>
      </c>
    </row>
    <row r="14110" spans="11:11">
      <c r="K14110" t="s">
        <v>14902</v>
      </c>
    </row>
    <row r="14111" spans="11:11">
      <c r="K14111" t="s">
        <v>14903</v>
      </c>
    </row>
    <row r="14112" spans="11:11">
      <c r="K14112" t="s">
        <v>14904</v>
      </c>
    </row>
    <row r="14113" spans="11:11">
      <c r="K14113" t="s">
        <v>14905</v>
      </c>
    </row>
    <row r="14114" spans="11:11">
      <c r="K14114" t="s">
        <v>14906</v>
      </c>
    </row>
    <row r="14115" spans="11:11">
      <c r="K14115" t="s">
        <v>14907</v>
      </c>
    </row>
    <row r="14116" spans="11:11">
      <c r="K14116" t="s">
        <v>14908</v>
      </c>
    </row>
    <row r="14117" spans="11:11">
      <c r="K14117" t="s">
        <v>14909</v>
      </c>
    </row>
    <row r="14118" spans="11:11">
      <c r="K14118" t="s">
        <v>14910</v>
      </c>
    </row>
    <row r="14119" spans="11:11">
      <c r="K14119" t="s">
        <v>14911</v>
      </c>
    </row>
    <row r="14120" spans="11:11">
      <c r="K14120" t="s">
        <v>14912</v>
      </c>
    </row>
    <row r="14121" spans="11:11">
      <c r="K14121" t="s">
        <v>14913</v>
      </c>
    </row>
    <row r="14122" spans="11:11">
      <c r="K14122" t="s">
        <v>14914</v>
      </c>
    </row>
    <row r="14123" spans="11:11">
      <c r="K14123" t="s">
        <v>14915</v>
      </c>
    </row>
    <row r="14124" spans="11:11">
      <c r="K14124" t="s">
        <v>14916</v>
      </c>
    </row>
    <row r="14125" spans="11:11">
      <c r="K14125" t="s">
        <v>17445</v>
      </c>
    </row>
    <row r="14126" spans="11:11">
      <c r="K14126" t="s">
        <v>17446</v>
      </c>
    </row>
    <row r="14127" spans="11:11">
      <c r="K14127" t="s">
        <v>14917</v>
      </c>
    </row>
    <row r="14128" spans="11:11">
      <c r="K14128" t="s">
        <v>14918</v>
      </c>
    </row>
    <row r="14129" spans="11:11">
      <c r="K14129" t="s">
        <v>14919</v>
      </c>
    </row>
    <row r="14130" spans="11:11">
      <c r="K14130" t="s">
        <v>14920</v>
      </c>
    </row>
    <row r="14131" spans="11:11">
      <c r="K14131" t="s">
        <v>14921</v>
      </c>
    </row>
    <row r="14132" spans="11:11">
      <c r="K14132" t="s">
        <v>14922</v>
      </c>
    </row>
    <row r="14133" spans="11:11">
      <c r="K14133" t="s">
        <v>14923</v>
      </c>
    </row>
    <row r="14134" spans="11:11">
      <c r="K14134" t="s">
        <v>14924</v>
      </c>
    </row>
    <row r="14135" spans="11:11">
      <c r="K14135" t="s">
        <v>14925</v>
      </c>
    </row>
    <row r="14136" spans="11:11">
      <c r="K14136" t="s">
        <v>14926</v>
      </c>
    </row>
    <row r="14137" spans="11:11">
      <c r="K14137" t="s">
        <v>14927</v>
      </c>
    </row>
    <row r="14138" spans="11:11">
      <c r="K14138" t="s">
        <v>14928</v>
      </c>
    </row>
    <row r="14139" spans="11:11">
      <c r="K14139" t="s">
        <v>14929</v>
      </c>
    </row>
    <row r="14140" spans="11:11">
      <c r="K14140" t="s">
        <v>14930</v>
      </c>
    </row>
    <row r="14141" spans="11:11">
      <c r="K14141" t="s">
        <v>14931</v>
      </c>
    </row>
    <row r="14142" spans="11:11">
      <c r="K14142" t="s">
        <v>14932</v>
      </c>
    </row>
    <row r="14143" spans="11:11">
      <c r="K14143" t="s">
        <v>14933</v>
      </c>
    </row>
    <row r="14144" spans="11:11">
      <c r="K14144" t="s">
        <v>14934</v>
      </c>
    </row>
    <row r="14145" spans="11:11">
      <c r="K14145" t="s">
        <v>14935</v>
      </c>
    </row>
    <row r="14146" spans="11:11">
      <c r="K14146" t="s">
        <v>14936</v>
      </c>
    </row>
    <row r="14147" spans="11:11">
      <c r="K14147" t="s">
        <v>14937</v>
      </c>
    </row>
    <row r="14148" spans="11:11">
      <c r="K14148" t="s">
        <v>14938</v>
      </c>
    </row>
    <row r="14149" spans="11:11">
      <c r="K14149" t="s">
        <v>14939</v>
      </c>
    </row>
    <row r="14150" spans="11:11">
      <c r="K14150" t="s">
        <v>14940</v>
      </c>
    </row>
    <row r="14151" spans="11:11">
      <c r="K14151" t="s">
        <v>14941</v>
      </c>
    </row>
    <row r="14152" spans="11:11">
      <c r="K14152" t="s">
        <v>14942</v>
      </c>
    </row>
    <row r="14153" spans="11:11">
      <c r="K14153" t="s">
        <v>14943</v>
      </c>
    </row>
    <row r="14154" spans="11:11">
      <c r="K14154" t="s">
        <v>14944</v>
      </c>
    </row>
    <row r="14155" spans="11:11">
      <c r="K14155" t="s">
        <v>14945</v>
      </c>
    </row>
    <row r="14156" spans="11:11">
      <c r="K14156" t="s">
        <v>14946</v>
      </c>
    </row>
    <row r="14157" spans="11:11">
      <c r="K14157" t="s">
        <v>17447</v>
      </c>
    </row>
    <row r="14158" spans="11:11">
      <c r="K14158" t="s">
        <v>17448</v>
      </c>
    </row>
    <row r="14159" spans="11:11">
      <c r="K14159" t="s">
        <v>14947</v>
      </c>
    </row>
    <row r="14160" spans="11:11">
      <c r="K14160" t="s">
        <v>14948</v>
      </c>
    </row>
    <row r="14161" spans="11:11">
      <c r="K14161" t="s">
        <v>14949</v>
      </c>
    </row>
    <row r="14162" spans="11:11">
      <c r="K14162" t="s">
        <v>14950</v>
      </c>
    </row>
    <row r="14163" spans="11:11">
      <c r="K14163" t="s">
        <v>14951</v>
      </c>
    </row>
    <row r="14164" spans="11:11">
      <c r="K14164" t="s">
        <v>14952</v>
      </c>
    </row>
    <row r="14165" spans="11:11">
      <c r="K14165" t="s">
        <v>14953</v>
      </c>
    </row>
    <row r="14166" spans="11:11">
      <c r="K14166" t="s">
        <v>14954</v>
      </c>
    </row>
    <row r="14167" spans="11:11">
      <c r="K14167" t="s">
        <v>14955</v>
      </c>
    </row>
    <row r="14168" spans="11:11">
      <c r="K14168" t="s">
        <v>14956</v>
      </c>
    </row>
    <row r="14169" spans="11:11">
      <c r="K14169" t="s">
        <v>14957</v>
      </c>
    </row>
    <row r="14170" spans="11:11">
      <c r="K14170" t="s">
        <v>14958</v>
      </c>
    </row>
    <row r="14171" spans="11:11">
      <c r="K14171" t="s">
        <v>14959</v>
      </c>
    </row>
    <row r="14172" spans="11:11">
      <c r="K14172" t="s">
        <v>14960</v>
      </c>
    </row>
    <row r="14173" spans="11:11">
      <c r="K14173" t="s">
        <v>14961</v>
      </c>
    </row>
    <row r="14174" spans="11:11">
      <c r="K14174" t="s">
        <v>14962</v>
      </c>
    </row>
    <row r="14175" spans="11:11">
      <c r="K14175" t="s">
        <v>14963</v>
      </c>
    </row>
    <row r="14176" spans="11:11">
      <c r="K14176" t="s">
        <v>14964</v>
      </c>
    </row>
    <row r="14177" spans="11:11">
      <c r="K14177" t="s">
        <v>14965</v>
      </c>
    </row>
    <row r="14178" spans="11:11">
      <c r="K14178" t="s">
        <v>14966</v>
      </c>
    </row>
    <row r="14179" spans="11:11">
      <c r="K14179" t="s">
        <v>14967</v>
      </c>
    </row>
    <row r="14180" spans="11:11">
      <c r="K14180" t="s">
        <v>14968</v>
      </c>
    </row>
    <row r="14181" spans="11:11">
      <c r="K14181" t="s">
        <v>14969</v>
      </c>
    </row>
    <row r="14182" spans="11:11">
      <c r="K14182" t="s">
        <v>14970</v>
      </c>
    </row>
    <row r="14183" spans="11:11">
      <c r="K14183" t="s">
        <v>14971</v>
      </c>
    </row>
    <row r="14184" spans="11:11">
      <c r="K14184" t="s">
        <v>14972</v>
      </c>
    </row>
    <row r="14185" spans="11:11">
      <c r="K14185" t="s">
        <v>14973</v>
      </c>
    </row>
    <row r="14186" spans="11:11">
      <c r="K14186" t="s">
        <v>14974</v>
      </c>
    </row>
    <row r="14187" spans="11:11">
      <c r="K14187" t="s">
        <v>14975</v>
      </c>
    </row>
    <row r="14188" spans="11:11">
      <c r="K14188" t="s">
        <v>14976</v>
      </c>
    </row>
    <row r="14189" spans="11:11">
      <c r="K14189" t="s">
        <v>14977</v>
      </c>
    </row>
    <row r="14190" spans="11:11">
      <c r="K14190" t="s">
        <v>14978</v>
      </c>
    </row>
    <row r="14191" spans="11:11">
      <c r="K14191" t="s">
        <v>14979</v>
      </c>
    </row>
    <row r="14192" spans="11:11">
      <c r="K14192" t="s">
        <v>14980</v>
      </c>
    </row>
    <row r="14193" spans="11:11">
      <c r="K14193" t="s">
        <v>14981</v>
      </c>
    </row>
    <row r="14194" spans="11:11">
      <c r="K14194" t="s">
        <v>14982</v>
      </c>
    </row>
    <row r="14195" spans="11:11">
      <c r="K14195" t="s">
        <v>14983</v>
      </c>
    </row>
    <row r="14196" spans="11:11">
      <c r="K14196" t="s">
        <v>14984</v>
      </c>
    </row>
    <row r="14197" spans="11:11">
      <c r="K14197" t="s">
        <v>14985</v>
      </c>
    </row>
    <row r="14198" spans="11:11">
      <c r="K14198" t="s">
        <v>14986</v>
      </c>
    </row>
    <row r="14199" spans="11:11">
      <c r="K14199" t="s">
        <v>14987</v>
      </c>
    </row>
    <row r="14200" spans="11:11">
      <c r="K14200" t="s">
        <v>14988</v>
      </c>
    </row>
    <row r="14201" spans="11:11">
      <c r="K14201" t="s">
        <v>14989</v>
      </c>
    </row>
    <row r="14202" spans="11:11">
      <c r="K14202" t="s">
        <v>14990</v>
      </c>
    </row>
    <row r="14203" spans="11:11">
      <c r="K14203" t="s">
        <v>14991</v>
      </c>
    </row>
    <row r="14204" spans="11:11">
      <c r="K14204" t="s">
        <v>14992</v>
      </c>
    </row>
    <row r="14205" spans="11:11">
      <c r="K14205" t="s">
        <v>14993</v>
      </c>
    </row>
    <row r="14206" spans="11:11">
      <c r="K14206" t="s">
        <v>14994</v>
      </c>
    </row>
    <row r="14207" spans="11:11">
      <c r="K14207" t="s">
        <v>14995</v>
      </c>
    </row>
    <row r="14208" spans="11:11">
      <c r="K14208" t="s">
        <v>14996</v>
      </c>
    </row>
    <row r="14209" spans="11:11">
      <c r="K14209" t="s">
        <v>14997</v>
      </c>
    </row>
    <row r="14210" spans="11:11">
      <c r="K14210" t="s">
        <v>14998</v>
      </c>
    </row>
    <row r="14211" spans="11:11">
      <c r="K14211" t="s">
        <v>14999</v>
      </c>
    </row>
    <row r="14212" spans="11:11">
      <c r="K14212" t="s">
        <v>15000</v>
      </c>
    </row>
    <row r="14213" spans="11:11">
      <c r="K14213" t="s">
        <v>15001</v>
      </c>
    </row>
    <row r="14214" spans="11:11">
      <c r="K14214" t="s">
        <v>15002</v>
      </c>
    </row>
    <row r="14215" spans="11:11">
      <c r="K14215" t="s">
        <v>15003</v>
      </c>
    </row>
    <row r="14216" spans="11:11">
      <c r="K14216" t="s">
        <v>15004</v>
      </c>
    </row>
    <row r="14217" spans="11:11">
      <c r="K14217" t="s">
        <v>15005</v>
      </c>
    </row>
    <row r="14218" spans="11:11">
      <c r="K14218" t="s">
        <v>15006</v>
      </c>
    </row>
    <row r="14219" spans="11:11">
      <c r="K14219" t="s">
        <v>15007</v>
      </c>
    </row>
    <row r="14220" spans="11:11">
      <c r="K14220" t="s">
        <v>15008</v>
      </c>
    </row>
    <row r="14221" spans="11:11">
      <c r="K14221" t="s">
        <v>15009</v>
      </c>
    </row>
    <row r="14222" spans="11:11">
      <c r="K14222" t="s">
        <v>15010</v>
      </c>
    </row>
    <row r="14223" spans="11:11">
      <c r="K14223" t="s">
        <v>15011</v>
      </c>
    </row>
    <row r="14224" spans="11:11">
      <c r="K14224" t="s">
        <v>15012</v>
      </c>
    </row>
    <row r="14225" spans="11:11">
      <c r="K14225" t="s">
        <v>15013</v>
      </c>
    </row>
    <row r="14226" spans="11:11">
      <c r="K14226" t="s">
        <v>15014</v>
      </c>
    </row>
    <row r="14227" spans="11:11">
      <c r="K14227" t="s">
        <v>15015</v>
      </c>
    </row>
    <row r="14228" spans="11:11">
      <c r="K14228" t="s">
        <v>15016</v>
      </c>
    </row>
    <row r="14229" spans="11:11">
      <c r="K14229" t="s">
        <v>15017</v>
      </c>
    </row>
    <row r="14230" spans="11:11">
      <c r="K14230" t="s">
        <v>15018</v>
      </c>
    </row>
    <row r="14231" spans="11:11">
      <c r="K14231" t="s">
        <v>15019</v>
      </c>
    </row>
    <row r="14232" spans="11:11">
      <c r="K14232" t="s">
        <v>15020</v>
      </c>
    </row>
    <row r="14233" spans="11:11">
      <c r="K14233" t="s">
        <v>15021</v>
      </c>
    </row>
    <row r="14234" spans="11:11">
      <c r="K14234" t="s">
        <v>15022</v>
      </c>
    </row>
    <row r="14235" spans="11:11">
      <c r="K14235" t="s">
        <v>15023</v>
      </c>
    </row>
    <row r="14236" spans="11:11">
      <c r="K14236" t="s">
        <v>15024</v>
      </c>
    </row>
    <row r="14237" spans="11:11">
      <c r="K14237" t="s">
        <v>15025</v>
      </c>
    </row>
    <row r="14238" spans="11:11">
      <c r="K14238" t="s">
        <v>15026</v>
      </c>
    </row>
    <row r="14239" spans="11:11">
      <c r="K14239" t="s">
        <v>15027</v>
      </c>
    </row>
    <row r="14240" spans="11:11">
      <c r="K14240" t="s">
        <v>15028</v>
      </c>
    </row>
    <row r="14241" spans="11:11">
      <c r="K14241" t="s">
        <v>15029</v>
      </c>
    </row>
    <row r="14242" spans="11:11">
      <c r="K14242" t="s">
        <v>15030</v>
      </c>
    </row>
    <row r="14243" spans="11:11">
      <c r="K14243" t="s">
        <v>15031</v>
      </c>
    </row>
    <row r="14244" spans="11:11">
      <c r="K14244" t="s">
        <v>15032</v>
      </c>
    </row>
    <row r="14245" spans="11:11">
      <c r="K14245" t="s">
        <v>15033</v>
      </c>
    </row>
    <row r="14246" spans="11:11">
      <c r="K14246" t="s">
        <v>15034</v>
      </c>
    </row>
    <row r="14247" spans="11:11">
      <c r="K14247" t="s">
        <v>15035</v>
      </c>
    </row>
    <row r="14248" spans="11:11">
      <c r="K14248" t="s">
        <v>15036</v>
      </c>
    </row>
    <row r="14249" spans="11:11">
      <c r="K14249" t="s">
        <v>15037</v>
      </c>
    </row>
    <row r="14250" spans="11:11">
      <c r="K14250" t="s">
        <v>15038</v>
      </c>
    </row>
    <row r="14251" spans="11:11">
      <c r="K14251" t="s">
        <v>15039</v>
      </c>
    </row>
    <row r="14252" spans="11:11">
      <c r="K14252" t="s">
        <v>15040</v>
      </c>
    </row>
    <row r="14253" spans="11:11">
      <c r="K14253" t="s">
        <v>15041</v>
      </c>
    </row>
    <row r="14254" spans="11:11">
      <c r="K14254" t="s">
        <v>15042</v>
      </c>
    </row>
    <row r="14255" spans="11:11">
      <c r="K14255" t="s">
        <v>15043</v>
      </c>
    </row>
    <row r="14256" spans="11:11">
      <c r="K14256" t="s">
        <v>15044</v>
      </c>
    </row>
    <row r="14257" spans="11:11">
      <c r="K14257" t="s">
        <v>15045</v>
      </c>
    </row>
    <row r="14258" spans="11:11">
      <c r="K14258" t="s">
        <v>15046</v>
      </c>
    </row>
    <row r="14259" spans="11:11">
      <c r="K14259" t="s">
        <v>15047</v>
      </c>
    </row>
    <row r="14260" spans="11:11">
      <c r="K14260" t="s">
        <v>15048</v>
      </c>
    </row>
    <row r="14261" spans="11:11">
      <c r="K14261" t="s">
        <v>15049</v>
      </c>
    </row>
    <row r="14262" spans="11:11">
      <c r="K14262" t="s">
        <v>15050</v>
      </c>
    </row>
    <row r="14263" spans="11:11">
      <c r="K14263" t="s">
        <v>15051</v>
      </c>
    </row>
    <row r="14264" spans="11:11">
      <c r="K14264" t="s">
        <v>15052</v>
      </c>
    </row>
    <row r="14265" spans="11:11">
      <c r="K14265" t="s">
        <v>15053</v>
      </c>
    </row>
    <row r="14266" spans="11:11">
      <c r="K14266" t="s">
        <v>15054</v>
      </c>
    </row>
    <row r="14267" spans="11:11">
      <c r="K14267" t="s">
        <v>15055</v>
      </c>
    </row>
    <row r="14268" spans="11:11">
      <c r="K14268" t="s">
        <v>15056</v>
      </c>
    </row>
    <row r="14269" spans="11:11">
      <c r="K14269" t="s">
        <v>15057</v>
      </c>
    </row>
    <row r="14270" spans="11:11">
      <c r="K14270" t="s">
        <v>15058</v>
      </c>
    </row>
    <row r="14271" spans="11:11">
      <c r="K14271" t="s">
        <v>15059</v>
      </c>
    </row>
    <row r="14272" spans="11:11">
      <c r="K14272" t="s">
        <v>15060</v>
      </c>
    </row>
    <row r="14273" spans="11:11">
      <c r="K14273" t="s">
        <v>15061</v>
      </c>
    </row>
    <row r="14274" spans="11:11">
      <c r="K14274" t="s">
        <v>15062</v>
      </c>
    </row>
    <row r="14275" spans="11:11">
      <c r="K14275" t="s">
        <v>15063</v>
      </c>
    </row>
    <row r="14276" spans="11:11">
      <c r="K14276" t="s">
        <v>15064</v>
      </c>
    </row>
    <row r="14277" spans="11:11">
      <c r="K14277" t="s">
        <v>15065</v>
      </c>
    </row>
    <row r="14278" spans="11:11">
      <c r="K14278" t="s">
        <v>15066</v>
      </c>
    </row>
    <row r="14279" spans="11:11">
      <c r="K14279" t="s">
        <v>15067</v>
      </c>
    </row>
    <row r="14280" spans="11:11">
      <c r="K14280" t="s">
        <v>15068</v>
      </c>
    </row>
    <row r="14281" spans="11:11">
      <c r="K14281" t="s">
        <v>15069</v>
      </c>
    </row>
    <row r="14282" spans="11:11">
      <c r="K14282" t="s">
        <v>15070</v>
      </c>
    </row>
    <row r="14283" spans="11:11">
      <c r="K14283" t="s">
        <v>15071</v>
      </c>
    </row>
    <row r="14284" spans="11:11">
      <c r="K14284" t="s">
        <v>15072</v>
      </c>
    </row>
    <row r="14285" spans="11:11">
      <c r="K14285" t="s">
        <v>15073</v>
      </c>
    </row>
    <row r="14286" spans="11:11">
      <c r="K14286" t="s">
        <v>15074</v>
      </c>
    </row>
    <row r="14287" spans="11:11">
      <c r="K14287" t="s">
        <v>15075</v>
      </c>
    </row>
    <row r="14288" spans="11:11">
      <c r="K14288" t="s">
        <v>15076</v>
      </c>
    </row>
    <row r="14289" spans="11:11">
      <c r="K14289" t="s">
        <v>15077</v>
      </c>
    </row>
    <row r="14290" spans="11:11">
      <c r="K14290" t="s">
        <v>15078</v>
      </c>
    </row>
    <row r="14291" spans="11:11">
      <c r="K14291" t="s">
        <v>15079</v>
      </c>
    </row>
    <row r="14292" spans="11:11">
      <c r="K14292" t="s">
        <v>15080</v>
      </c>
    </row>
    <row r="14293" spans="11:11">
      <c r="K14293" t="s">
        <v>15081</v>
      </c>
    </row>
    <row r="14294" spans="11:11">
      <c r="K14294" t="s">
        <v>15082</v>
      </c>
    </row>
    <row r="14295" spans="11:11">
      <c r="K14295" t="s">
        <v>15083</v>
      </c>
    </row>
    <row r="14296" spans="11:11">
      <c r="K14296" t="s">
        <v>15084</v>
      </c>
    </row>
    <row r="14297" spans="11:11">
      <c r="K14297" t="s">
        <v>15085</v>
      </c>
    </row>
    <row r="14298" spans="11:11">
      <c r="K14298" t="s">
        <v>15086</v>
      </c>
    </row>
    <row r="14299" spans="11:11">
      <c r="K14299" t="s">
        <v>15087</v>
      </c>
    </row>
    <row r="14300" spans="11:11">
      <c r="K14300" t="s">
        <v>15088</v>
      </c>
    </row>
    <row r="14301" spans="11:11">
      <c r="K14301" t="s">
        <v>15089</v>
      </c>
    </row>
    <row r="14302" spans="11:11">
      <c r="K14302" t="s">
        <v>15090</v>
      </c>
    </row>
    <row r="14303" spans="11:11">
      <c r="K14303" t="s">
        <v>15091</v>
      </c>
    </row>
    <row r="14304" spans="11:11">
      <c r="K14304" t="s">
        <v>15092</v>
      </c>
    </row>
    <row r="14305" spans="11:11">
      <c r="K14305" t="s">
        <v>15093</v>
      </c>
    </row>
    <row r="14306" spans="11:11">
      <c r="K14306" t="s">
        <v>15094</v>
      </c>
    </row>
    <row r="14307" spans="11:11">
      <c r="K14307" t="s">
        <v>15095</v>
      </c>
    </row>
    <row r="14308" spans="11:11">
      <c r="K14308" t="s">
        <v>15096</v>
      </c>
    </row>
    <row r="14309" spans="11:11">
      <c r="K14309" t="s">
        <v>15097</v>
      </c>
    </row>
    <row r="14310" spans="11:11">
      <c r="K14310" t="s">
        <v>15098</v>
      </c>
    </row>
    <row r="14311" spans="11:11">
      <c r="K14311" t="s">
        <v>15099</v>
      </c>
    </row>
    <row r="14312" spans="11:11">
      <c r="K14312" t="s">
        <v>15100</v>
      </c>
    </row>
    <row r="14313" spans="11:11">
      <c r="K14313" t="s">
        <v>15101</v>
      </c>
    </row>
    <row r="14314" spans="11:11">
      <c r="K14314" t="s">
        <v>15102</v>
      </c>
    </row>
    <row r="14315" spans="11:11">
      <c r="K14315" t="s">
        <v>15103</v>
      </c>
    </row>
    <row r="14316" spans="11:11">
      <c r="K14316" t="s">
        <v>15104</v>
      </c>
    </row>
    <row r="14317" spans="11:11">
      <c r="K14317" t="s">
        <v>15105</v>
      </c>
    </row>
    <row r="14318" spans="11:11">
      <c r="K14318" t="s">
        <v>15106</v>
      </c>
    </row>
    <row r="14319" spans="11:11">
      <c r="K14319" t="s">
        <v>15107</v>
      </c>
    </row>
    <row r="14320" spans="11:11">
      <c r="K14320" t="s">
        <v>15108</v>
      </c>
    </row>
    <row r="14321" spans="11:11">
      <c r="K14321" t="s">
        <v>15109</v>
      </c>
    </row>
    <row r="14322" spans="11:11">
      <c r="K14322" t="s">
        <v>15110</v>
      </c>
    </row>
    <row r="14323" spans="11:11">
      <c r="K14323" t="s">
        <v>15111</v>
      </c>
    </row>
    <row r="14324" spans="11:11">
      <c r="K14324" t="s">
        <v>15112</v>
      </c>
    </row>
    <row r="14325" spans="11:11">
      <c r="K14325" t="s">
        <v>15113</v>
      </c>
    </row>
    <row r="14326" spans="11:11">
      <c r="K14326" t="s">
        <v>15114</v>
      </c>
    </row>
    <row r="14327" spans="11:11">
      <c r="K14327" t="s">
        <v>15115</v>
      </c>
    </row>
    <row r="14328" spans="11:11">
      <c r="K14328" t="s">
        <v>15116</v>
      </c>
    </row>
    <row r="14329" spans="11:11">
      <c r="K14329" t="s">
        <v>15117</v>
      </c>
    </row>
    <row r="14330" spans="11:11">
      <c r="K14330" t="s">
        <v>15118</v>
      </c>
    </row>
    <row r="14331" spans="11:11">
      <c r="K14331" t="s">
        <v>15119</v>
      </c>
    </row>
    <row r="14332" spans="11:11">
      <c r="K14332" t="s">
        <v>15120</v>
      </c>
    </row>
    <row r="14333" spans="11:11">
      <c r="K14333" t="s">
        <v>15121</v>
      </c>
    </row>
    <row r="14334" spans="11:11">
      <c r="K14334" t="s">
        <v>15122</v>
      </c>
    </row>
    <row r="14335" spans="11:11">
      <c r="K14335" t="s">
        <v>15123</v>
      </c>
    </row>
    <row r="14336" spans="11:11">
      <c r="K14336" t="s">
        <v>15124</v>
      </c>
    </row>
    <row r="14337" spans="11:11">
      <c r="K14337" t="s">
        <v>15125</v>
      </c>
    </row>
    <row r="14338" spans="11:11">
      <c r="K14338" t="s">
        <v>15126</v>
      </c>
    </row>
    <row r="14339" spans="11:11">
      <c r="K14339" t="s">
        <v>15127</v>
      </c>
    </row>
    <row r="14340" spans="11:11">
      <c r="K14340" t="s">
        <v>15128</v>
      </c>
    </row>
    <row r="14341" spans="11:11">
      <c r="K14341" t="s">
        <v>15129</v>
      </c>
    </row>
    <row r="14342" spans="11:11">
      <c r="K14342" t="s">
        <v>15130</v>
      </c>
    </row>
    <row r="14343" spans="11:11">
      <c r="K14343" t="s">
        <v>15131</v>
      </c>
    </row>
    <row r="14344" spans="11:11">
      <c r="K14344" t="s">
        <v>15132</v>
      </c>
    </row>
    <row r="14345" spans="11:11">
      <c r="K14345" t="s">
        <v>15133</v>
      </c>
    </row>
    <row r="14346" spans="11:11">
      <c r="K14346" t="s">
        <v>15134</v>
      </c>
    </row>
    <row r="14347" spans="11:11">
      <c r="K14347" t="s">
        <v>15135</v>
      </c>
    </row>
    <row r="14348" spans="11:11">
      <c r="K14348" t="s">
        <v>15136</v>
      </c>
    </row>
    <row r="14349" spans="11:11">
      <c r="K14349" t="s">
        <v>15137</v>
      </c>
    </row>
    <row r="14350" spans="11:11">
      <c r="K14350" t="s">
        <v>15138</v>
      </c>
    </row>
    <row r="14351" spans="11:11">
      <c r="K14351" t="s">
        <v>15139</v>
      </c>
    </row>
    <row r="14352" spans="11:11">
      <c r="K14352" t="s">
        <v>15140</v>
      </c>
    </row>
    <row r="14353" spans="11:11">
      <c r="K14353" t="s">
        <v>15141</v>
      </c>
    </row>
    <row r="14354" spans="11:11">
      <c r="K14354" t="s">
        <v>15142</v>
      </c>
    </row>
    <row r="14355" spans="11:11">
      <c r="K14355" t="s">
        <v>15143</v>
      </c>
    </row>
    <row r="14356" spans="11:11">
      <c r="K14356" t="s">
        <v>15144</v>
      </c>
    </row>
    <row r="14357" spans="11:11">
      <c r="K14357" t="s">
        <v>15145</v>
      </c>
    </row>
    <row r="14358" spans="11:11">
      <c r="K14358" t="s">
        <v>15146</v>
      </c>
    </row>
    <row r="14359" spans="11:11">
      <c r="K14359" t="s">
        <v>15147</v>
      </c>
    </row>
    <row r="14360" spans="11:11">
      <c r="K14360" t="s">
        <v>15148</v>
      </c>
    </row>
    <row r="14361" spans="11:11">
      <c r="K14361" t="s">
        <v>15149</v>
      </c>
    </row>
    <row r="14362" spans="11:11">
      <c r="K14362" t="s">
        <v>15150</v>
      </c>
    </row>
    <row r="14363" spans="11:11">
      <c r="K14363" t="s">
        <v>15151</v>
      </c>
    </row>
    <row r="14364" spans="11:11">
      <c r="K14364" t="s">
        <v>15152</v>
      </c>
    </row>
    <row r="14365" spans="11:11">
      <c r="K14365" t="s">
        <v>15153</v>
      </c>
    </row>
    <row r="14366" spans="11:11">
      <c r="K14366" t="s">
        <v>15154</v>
      </c>
    </row>
    <row r="14367" spans="11:11">
      <c r="K14367" t="s">
        <v>15155</v>
      </c>
    </row>
    <row r="14368" spans="11:11">
      <c r="K14368" t="s">
        <v>15156</v>
      </c>
    </row>
    <row r="14369" spans="11:11">
      <c r="K14369" t="s">
        <v>15157</v>
      </c>
    </row>
    <row r="14370" spans="11:11">
      <c r="K14370" t="s">
        <v>15158</v>
      </c>
    </row>
    <row r="14371" spans="11:11">
      <c r="K14371" t="s">
        <v>15159</v>
      </c>
    </row>
    <row r="14372" spans="11:11">
      <c r="K14372" t="s">
        <v>15160</v>
      </c>
    </row>
    <row r="14373" spans="11:11">
      <c r="K14373" t="s">
        <v>15161</v>
      </c>
    </row>
    <row r="14374" spans="11:11">
      <c r="K14374" t="s">
        <v>15162</v>
      </c>
    </row>
    <row r="14375" spans="11:11">
      <c r="K14375" t="s">
        <v>15163</v>
      </c>
    </row>
    <row r="14376" spans="11:11">
      <c r="K14376" t="s">
        <v>15164</v>
      </c>
    </row>
    <row r="14377" spans="11:11">
      <c r="K14377" t="s">
        <v>15165</v>
      </c>
    </row>
    <row r="14378" spans="11:11">
      <c r="K14378" t="s">
        <v>15166</v>
      </c>
    </row>
    <row r="14379" spans="11:11">
      <c r="K14379" t="s">
        <v>15167</v>
      </c>
    </row>
    <row r="14380" spans="11:11">
      <c r="K14380" t="s">
        <v>15168</v>
      </c>
    </row>
    <row r="14381" spans="11:11">
      <c r="K14381" t="s">
        <v>15169</v>
      </c>
    </row>
    <row r="14382" spans="11:11">
      <c r="K14382" t="s">
        <v>15170</v>
      </c>
    </row>
    <row r="14383" spans="11:11">
      <c r="K14383" t="s">
        <v>15171</v>
      </c>
    </row>
    <row r="14384" spans="11:11">
      <c r="K14384" t="s">
        <v>15172</v>
      </c>
    </row>
    <row r="14385" spans="11:11">
      <c r="K14385" t="s">
        <v>15173</v>
      </c>
    </row>
    <row r="14386" spans="11:11">
      <c r="K14386" t="s">
        <v>15174</v>
      </c>
    </row>
    <row r="14387" spans="11:11">
      <c r="K14387" t="s">
        <v>15175</v>
      </c>
    </row>
    <row r="14388" spans="11:11">
      <c r="K14388" t="s">
        <v>15176</v>
      </c>
    </row>
    <row r="14389" spans="11:11">
      <c r="K14389" t="s">
        <v>15177</v>
      </c>
    </row>
    <row r="14390" spans="11:11">
      <c r="K14390" t="s">
        <v>15178</v>
      </c>
    </row>
    <row r="14391" spans="11:11">
      <c r="K14391" t="s">
        <v>15179</v>
      </c>
    </row>
    <row r="14392" spans="11:11">
      <c r="K14392" t="s">
        <v>15180</v>
      </c>
    </row>
    <row r="14393" spans="11:11">
      <c r="K14393" t="s">
        <v>15181</v>
      </c>
    </row>
    <row r="14394" spans="11:11">
      <c r="K14394" t="s">
        <v>15182</v>
      </c>
    </row>
    <row r="14395" spans="11:11">
      <c r="K14395" t="s">
        <v>15183</v>
      </c>
    </row>
    <row r="14396" spans="11:11">
      <c r="K14396" t="s">
        <v>15184</v>
      </c>
    </row>
    <row r="14397" spans="11:11">
      <c r="K14397" t="s">
        <v>15185</v>
      </c>
    </row>
    <row r="14398" spans="11:11">
      <c r="K14398" t="s">
        <v>15186</v>
      </c>
    </row>
    <row r="14399" spans="11:11">
      <c r="K14399" t="s">
        <v>15187</v>
      </c>
    </row>
    <row r="14400" spans="11:11">
      <c r="K14400" t="s">
        <v>15188</v>
      </c>
    </row>
    <row r="14401" spans="11:11">
      <c r="K14401" t="s">
        <v>15189</v>
      </c>
    </row>
    <row r="14402" spans="11:11">
      <c r="K14402" t="s">
        <v>15190</v>
      </c>
    </row>
    <row r="14403" spans="11:11">
      <c r="K14403" t="s">
        <v>15191</v>
      </c>
    </row>
    <row r="14404" spans="11:11">
      <c r="K14404" t="s">
        <v>15192</v>
      </c>
    </row>
    <row r="14405" spans="11:11">
      <c r="K14405" t="s">
        <v>15193</v>
      </c>
    </row>
    <row r="14406" spans="11:11">
      <c r="K14406" t="s">
        <v>15194</v>
      </c>
    </row>
    <row r="14407" spans="11:11">
      <c r="K14407" t="s">
        <v>15195</v>
      </c>
    </row>
    <row r="14408" spans="11:11">
      <c r="K14408" t="s">
        <v>15196</v>
      </c>
    </row>
    <row r="14409" spans="11:11">
      <c r="K14409" t="s">
        <v>15197</v>
      </c>
    </row>
    <row r="14410" spans="11:11">
      <c r="K14410" t="s">
        <v>15198</v>
      </c>
    </row>
    <row r="14411" spans="11:11">
      <c r="K14411" t="s">
        <v>15199</v>
      </c>
    </row>
    <row r="14412" spans="11:11">
      <c r="K14412" t="s">
        <v>15200</v>
      </c>
    </row>
    <row r="14413" spans="11:11">
      <c r="K14413" t="s">
        <v>15201</v>
      </c>
    </row>
    <row r="14414" spans="11:11">
      <c r="K14414" t="s">
        <v>15202</v>
      </c>
    </row>
    <row r="14415" spans="11:11">
      <c r="K14415" t="s">
        <v>15203</v>
      </c>
    </row>
    <row r="14416" spans="11:11">
      <c r="K14416" t="s">
        <v>15204</v>
      </c>
    </row>
    <row r="14417" spans="11:11">
      <c r="K14417" t="s">
        <v>15205</v>
      </c>
    </row>
    <row r="14418" spans="11:11">
      <c r="K14418" t="s">
        <v>15206</v>
      </c>
    </row>
    <row r="14419" spans="11:11">
      <c r="K14419" t="s">
        <v>15207</v>
      </c>
    </row>
    <row r="14420" spans="11:11">
      <c r="K14420" t="s">
        <v>15208</v>
      </c>
    </row>
    <row r="14421" spans="11:11">
      <c r="K14421" t="s">
        <v>15209</v>
      </c>
    </row>
    <row r="14422" spans="11:11">
      <c r="K14422" t="s">
        <v>15210</v>
      </c>
    </row>
    <row r="14423" spans="11:11">
      <c r="K14423" t="s">
        <v>17449</v>
      </c>
    </row>
    <row r="14424" spans="11:11">
      <c r="K14424" t="s">
        <v>17450</v>
      </c>
    </row>
    <row r="14425" spans="11:11">
      <c r="K14425" t="s">
        <v>15211</v>
      </c>
    </row>
    <row r="14426" spans="11:11">
      <c r="K14426" t="s">
        <v>15212</v>
      </c>
    </row>
    <row r="14427" spans="11:11">
      <c r="K14427" t="s">
        <v>15213</v>
      </c>
    </row>
    <row r="14428" spans="11:11">
      <c r="K14428" t="s">
        <v>15214</v>
      </c>
    </row>
    <row r="14429" spans="11:11">
      <c r="K14429" t="s">
        <v>15215</v>
      </c>
    </row>
    <row r="14430" spans="11:11">
      <c r="K14430" t="s">
        <v>15216</v>
      </c>
    </row>
    <row r="14431" spans="11:11">
      <c r="K14431" t="s">
        <v>15217</v>
      </c>
    </row>
    <row r="14432" spans="11:11">
      <c r="K14432" t="s">
        <v>15218</v>
      </c>
    </row>
    <row r="14433" spans="11:11">
      <c r="K14433" t="s">
        <v>15219</v>
      </c>
    </row>
    <row r="14434" spans="11:11">
      <c r="K14434" t="s">
        <v>15220</v>
      </c>
    </row>
    <row r="14435" spans="11:11">
      <c r="K14435" t="s">
        <v>15221</v>
      </c>
    </row>
    <row r="14436" spans="11:11">
      <c r="K14436" t="s">
        <v>15222</v>
      </c>
    </row>
    <row r="14437" spans="11:11">
      <c r="K14437" t="s">
        <v>15223</v>
      </c>
    </row>
    <row r="14438" spans="11:11">
      <c r="K14438" t="s">
        <v>15224</v>
      </c>
    </row>
    <row r="14439" spans="11:11">
      <c r="K14439" t="s">
        <v>15225</v>
      </c>
    </row>
    <row r="14440" spans="11:11">
      <c r="K14440" t="s">
        <v>15226</v>
      </c>
    </row>
    <row r="14441" spans="11:11">
      <c r="K14441" t="s">
        <v>15227</v>
      </c>
    </row>
    <row r="14442" spans="11:11">
      <c r="K14442" t="s">
        <v>15228</v>
      </c>
    </row>
    <row r="14443" spans="11:11">
      <c r="K14443" t="s">
        <v>17451</v>
      </c>
    </row>
    <row r="14444" spans="11:11">
      <c r="K14444" t="s">
        <v>17452</v>
      </c>
    </row>
    <row r="14445" spans="11:11">
      <c r="K14445" t="s">
        <v>15229</v>
      </c>
    </row>
    <row r="14446" spans="11:11">
      <c r="K14446" t="s">
        <v>15230</v>
      </c>
    </row>
    <row r="14447" spans="11:11">
      <c r="K14447" t="s">
        <v>15231</v>
      </c>
    </row>
    <row r="14448" spans="11:11">
      <c r="K14448" t="s">
        <v>15232</v>
      </c>
    </row>
    <row r="14449" spans="11:11">
      <c r="K14449" t="s">
        <v>15233</v>
      </c>
    </row>
    <row r="14450" spans="11:11">
      <c r="K14450" t="s">
        <v>15234</v>
      </c>
    </row>
    <row r="14451" spans="11:11">
      <c r="K14451" t="s">
        <v>15235</v>
      </c>
    </row>
    <row r="14452" spans="11:11">
      <c r="K14452" t="s">
        <v>15236</v>
      </c>
    </row>
    <row r="14453" spans="11:11">
      <c r="K14453" t="s">
        <v>15237</v>
      </c>
    </row>
    <row r="14454" spans="11:11">
      <c r="K14454" t="s">
        <v>15238</v>
      </c>
    </row>
    <row r="14455" spans="11:11">
      <c r="K14455" t="s">
        <v>15239</v>
      </c>
    </row>
    <row r="14456" spans="11:11">
      <c r="K14456" t="s">
        <v>15240</v>
      </c>
    </row>
    <row r="14457" spans="11:11">
      <c r="K14457" t="s">
        <v>15241</v>
      </c>
    </row>
    <row r="14458" spans="11:11">
      <c r="K14458" t="s">
        <v>15242</v>
      </c>
    </row>
    <row r="14459" spans="11:11">
      <c r="K14459" t="s">
        <v>15243</v>
      </c>
    </row>
    <row r="14460" spans="11:11">
      <c r="K14460" t="s">
        <v>15244</v>
      </c>
    </row>
    <row r="14461" spans="11:11">
      <c r="K14461" t="s">
        <v>17453</v>
      </c>
    </row>
    <row r="14462" spans="11:11">
      <c r="K14462" t="s">
        <v>17454</v>
      </c>
    </row>
    <row r="14463" spans="11:11">
      <c r="K14463" t="s">
        <v>15245</v>
      </c>
    </row>
    <row r="14464" spans="11:11">
      <c r="K14464" t="s">
        <v>15246</v>
      </c>
    </row>
    <row r="14465" spans="11:11">
      <c r="K14465" t="s">
        <v>15247</v>
      </c>
    </row>
    <row r="14466" spans="11:11">
      <c r="K14466" t="s">
        <v>15248</v>
      </c>
    </row>
    <row r="14467" spans="11:11">
      <c r="K14467" t="s">
        <v>15249</v>
      </c>
    </row>
    <row r="14468" spans="11:11">
      <c r="K14468" t="s">
        <v>15250</v>
      </c>
    </row>
    <row r="14469" spans="11:11">
      <c r="K14469" t="s">
        <v>15251</v>
      </c>
    </row>
    <row r="14470" spans="11:11">
      <c r="K14470" t="s">
        <v>15252</v>
      </c>
    </row>
    <row r="14471" spans="11:11">
      <c r="K14471" t="s">
        <v>15253</v>
      </c>
    </row>
    <row r="14472" spans="11:11">
      <c r="K14472" t="s">
        <v>15254</v>
      </c>
    </row>
    <row r="14473" spans="11:11">
      <c r="K14473" t="s">
        <v>15255</v>
      </c>
    </row>
    <row r="14474" spans="11:11">
      <c r="K14474" t="s">
        <v>15256</v>
      </c>
    </row>
    <row r="14475" spans="11:11">
      <c r="K14475" t="s">
        <v>15257</v>
      </c>
    </row>
    <row r="14476" spans="11:11">
      <c r="K14476" t="s">
        <v>15258</v>
      </c>
    </row>
    <row r="14477" spans="11:11">
      <c r="K14477" t="s">
        <v>15259</v>
      </c>
    </row>
    <row r="14478" spans="11:11">
      <c r="K14478" t="s">
        <v>15260</v>
      </c>
    </row>
    <row r="14479" spans="11:11">
      <c r="K14479" t="s">
        <v>15261</v>
      </c>
    </row>
    <row r="14480" spans="11:11">
      <c r="K14480" t="s">
        <v>15262</v>
      </c>
    </row>
    <row r="14481" spans="11:11">
      <c r="K14481" t="s">
        <v>15263</v>
      </c>
    </row>
    <row r="14482" spans="11:11">
      <c r="K14482" t="s">
        <v>15264</v>
      </c>
    </row>
    <row r="14483" spans="11:11">
      <c r="K14483" t="s">
        <v>15265</v>
      </c>
    </row>
    <row r="14484" spans="11:11">
      <c r="K14484" t="s">
        <v>15266</v>
      </c>
    </row>
    <row r="14485" spans="11:11">
      <c r="K14485" t="s">
        <v>15267</v>
      </c>
    </row>
    <row r="14486" spans="11:11">
      <c r="K14486" t="s">
        <v>15268</v>
      </c>
    </row>
    <row r="14487" spans="11:11">
      <c r="K14487" t="s">
        <v>15269</v>
      </c>
    </row>
    <row r="14488" spans="11:11">
      <c r="K14488" t="s">
        <v>15270</v>
      </c>
    </row>
    <row r="14489" spans="11:11">
      <c r="K14489" t="s">
        <v>15271</v>
      </c>
    </row>
    <row r="14490" spans="11:11">
      <c r="K14490" t="s">
        <v>15272</v>
      </c>
    </row>
    <row r="14491" spans="11:11">
      <c r="K14491" t="s">
        <v>15273</v>
      </c>
    </row>
    <row r="14492" spans="11:11">
      <c r="K14492" t="s">
        <v>15274</v>
      </c>
    </row>
    <row r="14493" spans="11:11">
      <c r="K14493" t="s">
        <v>15275</v>
      </c>
    </row>
    <row r="14494" spans="11:11">
      <c r="K14494" t="s">
        <v>15276</v>
      </c>
    </row>
    <row r="14495" spans="11:11">
      <c r="K14495" t="s">
        <v>15277</v>
      </c>
    </row>
    <row r="14496" spans="11:11">
      <c r="K14496" t="s">
        <v>15278</v>
      </c>
    </row>
    <row r="14497" spans="11:11">
      <c r="K14497" t="s">
        <v>15279</v>
      </c>
    </row>
    <row r="14498" spans="11:11">
      <c r="K14498" t="s">
        <v>15280</v>
      </c>
    </row>
    <row r="14499" spans="11:11">
      <c r="K14499" t="s">
        <v>15281</v>
      </c>
    </row>
    <row r="14500" spans="11:11">
      <c r="K14500" t="s">
        <v>15282</v>
      </c>
    </row>
    <row r="14501" spans="11:11">
      <c r="K14501" t="s">
        <v>15283</v>
      </c>
    </row>
    <row r="14502" spans="11:11">
      <c r="K14502" t="s">
        <v>15284</v>
      </c>
    </row>
    <row r="14503" spans="11:11">
      <c r="K14503" t="s">
        <v>15285</v>
      </c>
    </row>
    <row r="14504" spans="11:11">
      <c r="K14504" t="s">
        <v>15286</v>
      </c>
    </row>
    <row r="14505" spans="11:11">
      <c r="K14505" t="s">
        <v>15287</v>
      </c>
    </row>
    <row r="14506" spans="11:11">
      <c r="K14506" t="s">
        <v>15288</v>
      </c>
    </row>
    <row r="14507" spans="11:11">
      <c r="K14507" t="s">
        <v>15289</v>
      </c>
    </row>
    <row r="14508" spans="11:11">
      <c r="K14508" t="s">
        <v>15290</v>
      </c>
    </row>
    <row r="14509" spans="11:11">
      <c r="K14509" t="s">
        <v>17455</v>
      </c>
    </row>
    <row r="14510" spans="11:11">
      <c r="K14510" t="s">
        <v>17456</v>
      </c>
    </row>
    <row r="14511" spans="11:11">
      <c r="K14511" t="s">
        <v>15291</v>
      </c>
    </row>
    <row r="14512" spans="11:11">
      <c r="K14512" t="s">
        <v>15292</v>
      </c>
    </row>
    <row r="14513" spans="11:11">
      <c r="K14513" t="s">
        <v>15293</v>
      </c>
    </row>
    <row r="14514" spans="11:11">
      <c r="K14514" t="s">
        <v>15294</v>
      </c>
    </row>
    <row r="14515" spans="11:11">
      <c r="K14515" t="s">
        <v>15295</v>
      </c>
    </row>
    <row r="14516" spans="11:11">
      <c r="K14516" t="s">
        <v>15296</v>
      </c>
    </row>
    <row r="14517" spans="11:11">
      <c r="K14517" t="s">
        <v>15297</v>
      </c>
    </row>
    <row r="14518" spans="11:11">
      <c r="K14518" t="s">
        <v>15298</v>
      </c>
    </row>
    <row r="14519" spans="11:11">
      <c r="K14519" t="s">
        <v>15299</v>
      </c>
    </row>
    <row r="14520" spans="11:11">
      <c r="K14520" t="s">
        <v>15300</v>
      </c>
    </row>
    <row r="14521" spans="11:11">
      <c r="K14521" t="s">
        <v>15301</v>
      </c>
    </row>
    <row r="14522" spans="11:11">
      <c r="K14522" t="s">
        <v>15302</v>
      </c>
    </row>
    <row r="14523" spans="11:11">
      <c r="K14523" t="s">
        <v>15303</v>
      </c>
    </row>
    <row r="14524" spans="11:11">
      <c r="K14524" t="s">
        <v>15304</v>
      </c>
    </row>
    <row r="14525" spans="11:11">
      <c r="K14525" t="s">
        <v>15305</v>
      </c>
    </row>
    <row r="14526" spans="11:11">
      <c r="K14526" t="s">
        <v>15306</v>
      </c>
    </row>
    <row r="14527" spans="11:11">
      <c r="K14527" t="s">
        <v>15307</v>
      </c>
    </row>
    <row r="14528" spans="11:11">
      <c r="K14528" t="s">
        <v>15308</v>
      </c>
    </row>
    <row r="14529" spans="11:11">
      <c r="K14529" t="s">
        <v>15309</v>
      </c>
    </row>
    <row r="14530" spans="11:11">
      <c r="K14530" t="s">
        <v>15310</v>
      </c>
    </row>
    <row r="14531" spans="11:11">
      <c r="K14531" t="s">
        <v>15311</v>
      </c>
    </row>
    <row r="14532" spans="11:11">
      <c r="K14532" t="s">
        <v>15312</v>
      </c>
    </row>
    <row r="14533" spans="11:11">
      <c r="K14533" t="s">
        <v>15313</v>
      </c>
    </row>
    <row r="14534" spans="11:11">
      <c r="K14534" t="s">
        <v>15314</v>
      </c>
    </row>
    <row r="14535" spans="11:11">
      <c r="K14535" t="s">
        <v>15315</v>
      </c>
    </row>
    <row r="14536" spans="11:11">
      <c r="K14536" t="s">
        <v>15316</v>
      </c>
    </row>
    <row r="14537" spans="11:11">
      <c r="K14537" t="s">
        <v>15317</v>
      </c>
    </row>
    <row r="14538" spans="11:11">
      <c r="K14538" t="s">
        <v>15318</v>
      </c>
    </row>
    <row r="14539" spans="11:11">
      <c r="K14539" t="s">
        <v>15319</v>
      </c>
    </row>
    <row r="14540" spans="11:11">
      <c r="K14540" t="s">
        <v>15320</v>
      </c>
    </row>
    <row r="14541" spans="11:11">
      <c r="K14541" t="s">
        <v>15321</v>
      </c>
    </row>
    <row r="14542" spans="11:11">
      <c r="K14542" t="s">
        <v>15322</v>
      </c>
    </row>
    <row r="14543" spans="11:11">
      <c r="K14543" t="s">
        <v>15323</v>
      </c>
    </row>
    <row r="14544" spans="11:11">
      <c r="K14544" t="s">
        <v>15324</v>
      </c>
    </row>
    <row r="14545" spans="11:11">
      <c r="K14545" t="s">
        <v>15325</v>
      </c>
    </row>
    <row r="14546" spans="11:11">
      <c r="K14546" t="s">
        <v>15326</v>
      </c>
    </row>
    <row r="14547" spans="11:11">
      <c r="K14547" t="s">
        <v>15327</v>
      </c>
    </row>
    <row r="14548" spans="11:11">
      <c r="K14548" t="s">
        <v>15328</v>
      </c>
    </row>
    <row r="14549" spans="11:11">
      <c r="K14549" t="s">
        <v>15329</v>
      </c>
    </row>
    <row r="14550" spans="11:11">
      <c r="K14550" t="s">
        <v>15330</v>
      </c>
    </row>
    <row r="14551" spans="11:11">
      <c r="K14551" t="s">
        <v>15331</v>
      </c>
    </row>
    <row r="14552" spans="11:11">
      <c r="K14552" t="s">
        <v>15332</v>
      </c>
    </row>
    <row r="14553" spans="11:11">
      <c r="K14553" t="s">
        <v>15333</v>
      </c>
    </row>
    <row r="14554" spans="11:11">
      <c r="K14554" t="s">
        <v>15334</v>
      </c>
    </row>
    <row r="14555" spans="11:11">
      <c r="K14555" t="s">
        <v>15335</v>
      </c>
    </row>
    <row r="14556" spans="11:11">
      <c r="K14556" t="s">
        <v>15336</v>
      </c>
    </row>
    <row r="14557" spans="11:11">
      <c r="K14557" t="s">
        <v>15337</v>
      </c>
    </row>
    <row r="14558" spans="11:11">
      <c r="K14558" t="s">
        <v>15338</v>
      </c>
    </row>
    <row r="14559" spans="11:11">
      <c r="K14559" t="s">
        <v>15339</v>
      </c>
    </row>
    <row r="14560" spans="11:11">
      <c r="K14560" t="s">
        <v>15340</v>
      </c>
    </row>
    <row r="14561" spans="11:11">
      <c r="K14561" t="s">
        <v>15341</v>
      </c>
    </row>
    <row r="14562" spans="11:11">
      <c r="K14562" t="s">
        <v>15342</v>
      </c>
    </row>
    <row r="14563" spans="11:11">
      <c r="K14563" t="s">
        <v>15343</v>
      </c>
    </row>
    <row r="14564" spans="11:11">
      <c r="K14564" t="s">
        <v>15344</v>
      </c>
    </row>
    <row r="14565" spans="11:11">
      <c r="K14565" t="s">
        <v>15345</v>
      </c>
    </row>
    <row r="14566" spans="11:11">
      <c r="K14566" t="s">
        <v>15346</v>
      </c>
    </row>
    <row r="14567" spans="11:11">
      <c r="K14567" t="s">
        <v>15347</v>
      </c>
    </row>
    <row r="14568" spans="11:11">
      <c r="K14568" t="s">
        <v>15348</v>
      </c>
    </row>
    <row r="14569" spans="11:11">
      <c r="K14569" t="s">
        <v>15349</v>
      </c>
    </row>
    <row r="14570" spans="11:11">
      <c r="K14570" t="s">
        <v>15350</v>
      </c>
    </row>
    <row r="14571" spans="11:11">
      <c r="K14571" t="s">
        <v>15351</v>
      </c>
    </row>
    <row r="14572" spans="11:11">
      <c r="K14572" t="s">
        <v>15352</v>
      </c>
    </row>
    <row r="14573" spans="11:11">
      <c r="K14573" t="s">
        <v>15353</v>
      </c>
    </row>
    <row r="14574" spans="11:11">
      <c r="K14574" t="s">
        <v>15354</v>
      </c>
    </row>
    <row r="14575" spans="11:11">
      <c r="K14575" t="s">
        <v>15355</v>
      </c>
    </row>
    <row r="14576" spans="11:11">
      <c r="K14576" t="s">
        <v>15356</v>
      </c>
    </row>
    <row r="14577" spans="11:11">
      <c r="K14577" t="s">
        <v>17457</v>
      </c>
    </row>
    <row r="14578" spans="11:11">
      <c r="K14578" t="s">
        <v>17458</v>
      </c>
    </row>
    <row r="14579" spans="11:11">
      <c r="K14579" t="s">
        <v>15357</v>
      </c>
    </row>
    <row r="14580" spans="11:11">
      <c r="K14580" t="s">
        <v>15358</v>
      </c>
    </row>
    <row r="14581" spans="11:11">
      <c r="K14581" t="s">
        <v>15359</v>
      </c>
    </row>
    <row r="14582" spans="11:11">
      <c r="K14582" t="s">
        <v>15360</v>
      </c>
    </row>
    <row r="14583" spans="11:11">
      <c r="K14583" t="s">
        <v>15361</v>
      </c>
    </row>
    <row r="14584" spans="11:11">
      <c r="K14584" t="s">
        <v>15362</v>
      </c>
    </row>
    <row r="14585" spans="11:11">
      <c r="K14585" t="s">
        <v>15363</v>
      </c>
    </row>
    <row r="14586" spans="11:11">
      <c r="K14586" t="s">
        <v>15364</v>
      </c>
    </row>
    <row r="14587" spans="11:11">
      <c r="K14587" t="s">
        <v>15365</v>
      </c>
    </row>
    <row r="14588" spans="11:11">
      <c r="K14588" t="s">
        <v>15366</v>
      </c>
    </row>
    <row r="14589" spans="11:11">
      <c r="K14589" t="s">
        <v>15367</v>
      </c>
    </row>
    <row r="14590" spans="11:11">
      <c r="K14590" t="s">
        <v>15368</v>
      </c>
    </row>
    <row r="14591" spans="11:11">
      <c r="K14591" t="s">
        <v>15369</v>
      </c>
    </row>
    <row r="14592" spans="11:11">
      <c r="K14592" t="s">
        <v>15370</v>
      </c>
    </row>
    <row r="14593" spans="11:11">
      <c r="K14593" t="s">
        <v>15371</v>
      </c>
    </row>
    <row r="14594" spans="11:11">
      <c r="K14594" t="s">
        <v>15372</v>
      </c>
    </row>
    <row r="14595" spans="11:11">
      <c r="K14595" t="s">
        <v>15373</v>
      </c>
    </row>
    <row r="14596" spans="11:11">
      <c r="K14596" t="s">
        <v>15374</v>
      </c>
    </row>
    <row r="14597" spans="11:11">
      <c r="K14597" t="s">
        <v>15375</v>
      </c>
    </row>
    <row r="14598" spans="11:11">
      <c r="K14598" t="s">
        <v>15376</v>
      </c>
    </row>
    <row r="14599" spans="11:11">
      <c r="K14599" t="s">
        <v>15377</v>
      </c>
    </row>
    <row r="14600" spans="11:11">
      <c r="K14600" t="s">
        <v>15378</v>
      </c>
    </row>
    <row r="14601" spans="11:11">
      <c r="K14601" t="s">
        <v>15379</v>
      </c>
    </row>
    <row r="14602" spans="11:11">
      <c r="K14602" t="s">
        <v>15380</v>
      </c>
    </row>
    <row r="14603" spans="11:11">
      <c r="K14603" t="s">
        <v>15381</v>
      </c>
    </row>
    <row r="14604" spans="11:11">
      <c r="K14604" t="s">
        <v>15382</v>
      </c>
    </row>
    <row r="14605" spans="11:11">
      <c r="K14605" t="s">
        <v>15383</v>
      </c>
    </row>
    <row r="14606" spans="11:11">
      <c r="K14606" t="s">
        <v>15384</v>
      </c>
    </row>
    <row r="14607" spans="11:11">
      <c r="K14607" t="s">
        <v>15385</v>
      </c>
    </row>
    <row r="14608" spans="11:11">
      <c r="K14608" t="s">
        <v>15386</v>
      </c>
    </row>
    <row r="14609" spans="11:11">
      <c r="K14609" t="s">
        <v>15387</v>
      </c>
    </row>
    <row r="14610" spans="11:11">
      <c r="K14610" t="s">
        <v>15388</v>
      </c>
    </row>
    <row r="14611" spans="11:11">
      <c r="K14611" t="s">
        <v>15389</v>
      </c>
    </row>
    <row r="14612" spans="11:11">
      <c r="K14612" t="s">
        <v>15390</v>
      </c>
    </row>
    <row r="14613" spans="11:11">
      <c r="K14613" t="s">
        <v>15391</v>
      </c>
    </row>
    <row r="14614" spans="11:11">
      <c r="K14614" t="s">
        <v>15392</v>
      </c>
    </row>
    <row r="14615" spans="11:11">
      <c r="K14615" t="s">
        <v>15393</v>
      </c>
    </row>
    <row r="14616" spans="11:11">
      <c r="K14616" t="s">
        <v>15394</v>
      </c>
    </row>
    <row r="14617" spans="11:11">
      <c r="K14617" t="s">
        <v>15395</v>
      </c>
    </row>
    <row r="14618" spans="11:11">
      <c r="K14618" t="s">
        <v>15396</v>
      </c>
    </row>
    <row r="14619" spans="11:11">
      <c r="K14619" t="s">
        <v>15397</v>
      </c>
    </row>
    <row r="14620" spans="11:11">
      <c r="K14620" t="s">
        <v>15398</v>
      </c>
    </row>
    <row r="14621" spans="11:11">
      <c r="K14621" t="s">
        <v>15399</v>
      </c>
    </row>
    <row r="14622" spans="11:11">
      <c r="K14622" t="s">
        <v>15400</v>
      </c>
    </row>
    <row r="14623" spans="11:11">
      <c r="K14623" t="s">
        <v>15401</v>
      </c>
    </row>
    <row r="14624" spans="11:11">
      <c r="K14624" t="s">
        <v>15402</v>
      </c>
    </row>
    <row r="14625" spans="11:11">
      <c r="K14625" t="s">
        <v>15403</v>
      </c>
    </row>
    <row r="14626" spans="11:11">
      <c r="K14626" t="s">
        <v>15404</v>
      </c>
    </row>
    <row r="14627" spans="11:11">
      <c r="K14627" t="s">
        <v>15405</v>
      </c>
    </row>
    <row r="14628" spans="11:11">
      <c r="K14628" t="s">
        <v>15406</v>
      </c>
    </row>
    <row r="14629" spans="11:11">
      <c r="K14629" t="s">
        <v>15407</v>
      </c>
    </row>
    <row r="14630" spans="11:11">
      <c r="K14630" t="s">
        <v>15408</v>
      </c>
    </row>
    <row r="14631" spans="11:11">
      <c r="K14631" t="s">
        <v>15409</v>
      </c>
    </row>
    <row r="14632" spans="11:11">
      <c r="K14632" t="s">
        <v>15410</v>
      </c>
    </row>
    <row r="14633" spans="11:11">
      <c r="K14633" t="s">
        <v>15411</v>
      </c>
    </row>
    <row r="14634" spans="11:11">
      <c r="K14634" t="s">
        <v>15412</v>
      </c>
    </row>
    <row r="14635" spans="11:11">
      <c r="K14635" t="s">
        <v>15413</v>
      </c>
    </row>
    <row r="14636" spans="11:11">
      <c r="K14636" t="s">
        <v>15414</v>
      </c>
    </row>
    <row r="14637" spans="11:11">
      <c r="K14637" t="s">
        <v>15415</v>
      </c>
    </row>
    <row r="14638" spans="11:11">
      <c r="K14638" t="s">
        <v>15416</v>
      </c>
    </row>
    <row r="14639" spans="11:11">
      <c r="K14639" t="s">
        <v>15417</v>
      </c>
    </row>
    <row r="14640" spans="11:11">
      <c r="K14640" t="s">
        <v>15418</v>
      </c>
    </row>
    <row r="14641" spans="11:11">
      <c r="K14641" t="s">
        <v>15419</v>
      </c>
    </row>
    <row r="14642" spans="11:11">
      <c r="K14642" t="s">
        <v>15420</v>
      </c>
    </row>
    <row r="14643" spans="11:11">
      <c r="K14643" t="s">
        <v>15421</v>
      </c>
    </row>
    <row r="14644" spans="11:11">
      <c r="K14644" t="s">
        <v>15422</v>
      </c>
    </row>
    <row r="14645" spans="11:11">
      <c r="K14645" t="s">
        <v>15423</v>
      </c>
    </row>
    <row r="14646" spans="11:11">
      <c r="K14646" t="s">
        <v>15424</v>
      </c>
    </row>
    <row r="14647" spans="11:11">
      <c r="K14647" t="s">
        <v>15425</v>
      </c>
    </row>
    <row r="14648" spans="11:11">
      <c r="K14648" t="s">
        <v>15426</v>
      </c>
    </row>
    <row r="14649" spans="11:11">
      <c r="K14649" t="s">
        <v>15427</v>
      </c>
    </row>
    <row r="14650" spans="11:11">
      <c r="K14650" t="s">
        <v>15428</v>
      </c>
    </row>
    <row r="14651" spans="11:11">
      <c r="K14651" t="s">
        <v>15429</v>
      </c>
    </row>
    <row r="14652" spans="11:11">
      <c r="K14652" t="s">
        <v>15430</v>
      </c>
    </row>
    <row r="14653" spans="11:11">
      <c r="K14653" t="s">
        <v>15431</v>
      </c>
    </row>
    <row r="14654" spans="11:11">
      <c r="K14654" t="s">
        <v>15432</v>
      </c>
    </row>
    <row r="14655" spans="11:11">
      <c r="K14655" t="s">
        <v>15433</v>
      </c>
    </row>
    <row r="14656" spans="11:11">
      <c r="K14656" t="s">
        <v>15434</v>
      </c>
    </row>
    <row r="14657" spans="11:11">
      <c r="K14657" t="s">
        <v>15435</v>
      </c>
    </row>
    <row r="14658" spans="11:11">
      <c r="K14658" t="s">
        <v>15436</v>
      </c>
    </row>
    <row r="14659" spans="11:11">
      <c r="K14659" t="s">
        <v>15437</v>
      </c>
    </row>
    <row r="14660" spans="11:11">
      <c r="K14660" t="s">
        <v>15438</v>
      </c>
    </row>
    <row r="14661" spans="11:11">
      <c r="K14661" t="s">
        <v>15439</v>
      </c>
    </row>
    <row r="14662" spans="11:11">
      <c r="K14662" t="s">
        <v>15440</v>
      </c>
    </row>
    <row r="14663" spans="11:11">
      <c r="K14663" t="s">
        <v>15441</v>
      </c>
    </row>
    <row r="14664" spans="11:11">
      <c r="K14664" t="s">
        <v>15442</v>
      </c>
    </row>
    <row r="14665" spans="11:11">
      <c r="K14665" t="s">
        <v>15443</v>
      </c>
    </row>
    <row r="14666" spans="11:11">
      <c r="K14666" t="s">
        <v>15444</v>
      </c>
    </row>
    <row r="14667" spans="11:11">
      <c r="K14667" t="s">
        <v>15445</v>
      </c>
    </row>
    <row r="14668" spans="11:11">
      <c r="K14668" t="s">
        <v>15446</v>
      </c>
    </row>
    <row r="14669" spans="11:11">
      <c r="K14669" t="s">
        <v>15447</v>
      </c>
    </row>
    <row r="14670" spans="11:11">
      <c r="K14670" t="s">
        <v>15448</v>
      </c>
    </row>
    <row r="14671" spans="11:11">
      <c r="K14671" t="s">
        <v>15449</v>
      </c>
    </row>
    <row r="14672" spans="11:11">
      <c r="K14672" t="s">
        <v>15450</v>
      </c>
    </row>
    <row r="14673" spans="11:11">
      <c r="K14673" t="s">
        <v>15451</v>
      </c>
    </row>
    <row r="14674" spans="11:11">
      <c r="K14674" t="s">
        <v>15452</v>
      </c>
    </row>
    <row r="14675" spans="11:11">
      <c r="K14675" t="s">
        <v>17459</v>
      </c>
    </row>
    <row r="14676" spans="11:11">
      <c r="K14676" t="s">
        <v>17460</v>
      </c>
    </row>
    <row r="14677" spans="11:11">
      <c r="K14677" t="s">
        <v>15453</v>
      </c>
    </row>
    <row r="14678" spans="11:11">
      <c r="K14678" t="s">
        <v>15454</v>
      </c>
    </row>
    <row r="14679" spans="11:11">
      <c r="K14679" t="s">
        <v>15455</v>
      </c>
    </row>
    <row r="14680" spans="11:11">
      <c r="K14680" t="s">
        <v>15456</v>
      </c>
    </row>
    <row r="14681" spans="11:11">
      <c r="K14681" t="s">
        <v>15457</v>
      </c>
    </row>
    <row r="14682" spans="11:11">
      <c r="K14682" t="s">
        <v>15458</v>
      </c>
    </row>
    <row r="14683" spans="11:11">
      <c r="K14683" t="s">
        <v>17461</v>
      </c>
    </row>
    <row r="14684" spans="11:11">
      <c r="K14684" t="s">
        <v>17462</v>
      </c>
    </row>
    <row r="14685" spans="11:11">
      <c r="K14685" t="s">
        <v>17463</v>
      </c>
    </row>
    <row r="14686" spans="11:11">
      <c r="K14686" t="s">
        <v>17464</v>
      </c>
    </row>
    <row r="14687" spans="11:11">
      <c r="K14687" t="s">
        <v>17465</v>
      </c>
    </row>
    <row r="14688" spans="11:11">
      <c r="K14688" t="s">
        <v>17466</v>
      </c>
    </row>
    <row r="14689" spans="11:11">
      <c r="K14689" t="s">
        <v>15459</v>
      </c>
    </row>
    <row r="14690" spans="11:11">
      <c r="K14690" t="s">
        <v>15460</v>
      </c>
    </row>
    <row r="14691" spans="11:11">
      <c r="K14691" t="s">
        <v>15461</v>
      </c>
    </row>
    <row r="14692" spans="11:11">
      <c r="K14692" t="s">
        <v>15462</v>
      </c>
    </row>
    <row r="14693" spans="11:11">
      <c r="K14693" t="s">
        <v>15463</v>
      </c>
    </row>
    <row r="14694" spans="11:11">
      <c r="K14694" t="s">
        <v>15464</v>
      </c>
    </row>
    <row r="14695" spans="11:11">
      <c r="K14695" t="s">
        <v>15465</v>
      </c>
    </row>
    <row r="14696" spans="11:11">
      <c r="K14696" t="s">
        <v>15466</v>
      </c>
    </row>
    <row r="14697" spans="11:11">
      <c r="K14697" t="s">
        <v>15467</v>
      </c>
    </row>
    <row r="14698" spans="11:11">
      <c r="K14698" t="s">
        <v>15468</v>
      </c>
    </row>
    <row r="14699" spans="11:11">
      <c r="K14699" t="s">
        <v>15469</v>
      </c>
    </row>
    <row r="14700" spans="11:11">
      <c r="K14700" t="s">
        <v>15470</v>
      </c>
    </row>
    <row r="14701" spans="11:11">
      <c r="K14701" t="s">
        <v>15471</v>
      </c>
    </row>
    <row r="14702" spans="11:11">
      <c r="K14702" t="s">
        <v>15472</v>
      </c>
    </row>
    <row r="14703" spans="11:11">
      <c r="K14703" t="s">
        <v>15473</v>
      </c>
    </row>
    <row r="14704" spans="11:11">
      <c r="K14704" t="s">
        <v>15474</v>
      </c>
    </row>
    <row r="14705" spans="11:11">
      <c r="K14705" t="s">
        <v>15475</v>
      </c>
    </row>
    <row r="14706" spans="11:11">
      <c r="K14706" t="s">
        <v>15476</v>
      </c>
    </row>
    <row r="14707" spans="11:11">
      <c r="K14707" t="s">
        <v>15477</v>
      </c>
    </row>
    <row r="14708" spans="11:11">
      <c r="K14708" t="s">
        <v>15478</v>
      </c>
    </row>
    <row r="14709" spans="11:11">
      <c r="K14709" t="s">
        <v>15479</v>
      </c>
    </row>
    <row r="14710" spans="11:11">
      <c r="K14710" t="s">
        <v>15480</v>
      </c>
    </row>
    <row r="14711" spans="11:11">
      <c r="K14711" t="s">
        <v>15481</v>
      </c>
    </row>
    <row r="14712" spans="11:11">
      <c r="K14712" t="s">
        <v>15482</v>
      </c>
    </row>
    <row r="14713" spans="11:11">
      <c r="K14713" t="s">
        <v>15483</v>
      </c>
    </row>
    <row r="14714" spans="11:11">
      <c r="K14714" t="s">
        <v>15484</v>
      </c>
    </row>
    <row r="14715" spans="11:11">
      <c r="K14715" t="s">
        <v>15485</v>
      </c>
    </row>
    <row r="14716" spans="11:11">
      <c r="K14716" t="s">
        <v>15486</v>
      </c>
    </row>
    <row r="14717" spans="11:11">
      <c r="K14717" t="s">
        <v>15487</v>
      </c>
    </row>
    <row r="14718" spans="11:11">
      <c r="K14718" t="s">
        <v>15488</v>
      </c>
    </row>
    <row r="14719" spans="11:11">
      <c r="K14719" t="s">
        <v>15489</v>
      </c>
    </row>
    <row r="14720" spans="11:11">
      <c r="K14720" t="s">
        <v>15490</v>
      </c>
    </row>
    <row r="14721" spans="11:11">
      <c r="K14721" t="s">
        <v>15491</v>
      </c>
    </row>
    <row r="14722" spans="11:11">
      <c r="K14722" t="s">
        <v>15492</v>
      </c>
    </row>
    <row r="14723" spans="11:11">
      <c r="K14723" t="s">
        <v>15493</v>
      </c>
    </row>
    <row r="14724" spans="11:11">
      <c r="K14724" t="s">
        <v>15494</v>
      </c>
    </row>
    <row r="14725" spans="11:11">
      <c r="K14725" t="s">
        <v>15495</v>
      </c>
    </row>
    <row r="14726" spans="11:11">
      <c r="K14726" t="s">
        <v>15496</v>
      </c>
    </row>
    <row r="14727" spans="11:11">
      <c r="K14727" t="s">
        <v>15497</v>
      </c>
    </row>
    <row r="14728" spans="11:11">
      <c r="K14728" t="s">
        <v>15498</v>
      </c>
    </row>
    <row r="14729" spans="11:11">
      <c r="K14729" t="s">
        <v>15499</v>
      </c>
    </row>
    <row r="14730" spans="11:11">
      <c r="K14730" t="s">
        <v>15500</v>
      </c>
    </row>
    <row r="14731" spans="11:11">
      <c r="K14731" t="s">
        <v>15501</v>
      </c>
    </row>
    <row r="14732" spans="11:11">
      <c r="K14732" t="s">
        <v>15502</v>
      </c>
    </row>
    <row r="14733" spans="11:11">
      <c r="K14733" t="s">
        <v>15503</v>
      </c>
    </row>
    <row r="14734" spans="11:11">
      <c r="K14734" t="s">
        <v>15504</v>
      </c>
    </row>
    <row r="14735" spans="11:11">
      <c r="K14735" t="s">
        <v>15505</v>
      </c>
    </row>
    <row r="14736" spans="11:11">
      <c r="K14736" t="s">
        <v>15506</v>
      </c>
    </row>
    <row r="14737" spans="11:11">
      <c r="K14737" t="s">
        <v>15507</v>
      </c>
    </row>
    <row r="14738" spans="11:11">
      <c r="K14738" t="s">
        <v>15508</v>
      </c>
    </row>
    <row r="14739" spans="11:11">
      <c r="K14739" t="s">
        <v>15509</v>
      </c>
    </row>
    <row r="14740" spans="11:11">
      <c r="K14740" t="s">
        <v>15510</v>
      </c>
    </row>
    <row r="14741" spans="11:11">
      <c r="K14741" t="s">
        <v>15511</v>
      </c>
    </row>
    <row r="14742" spans="11:11">
      <c r="K14742" t="s">
        <v>15512</v>
      </c>
    </row>
    <row r="14743" spans="11:11">
      <c r="K14743" t="s">
        <v>15513</v>
      </c>
    </row>
    <row r="14744" spans="11:11">
      <c r="K14744" t="s">
        <v>15514</v>
      </c>
    </row>
    <row r="14745" spans="11:11">
      <c r="K14745" t="s">
        <v>15515</v>
      </c>
    </row>
    <row r="14746" spans="11:11">
      <c r="K14746" t="s">
        <v>15516</v>
      </c>
    </row>
    <row r="14747" spans="11:11">
      <c r="K14747" t="s">
        <v>15517</v>
      </c>
    </row>
    <row r="14748" spans="11:11">
      <c r="K14748" t="s">
        <v>15518</v>
      </c>
    </row>
    <row r="14749" spans="11:11">
      <c r="K14749" t="s">
        <v>15519</v>
      </c>
    </row>
    <row r="14750" spans="11:11">
      <c r="K14750" t="s">
        <v>15520</v>
      </c>
    </row>
    <row r="14751" spans="11:11">
      <c r="K14751" t="s">
        <v>15521</v>
      </c>
    </row>
    <row r="14752" spans="11:11">
      <c r="K14752" t="s">
        <v>15522</v>
      </c>
    </row>
    <row r="14753" spans="11:11">
      <c r="K14753" t="s">
        <v>15523</v>
      </c>
    </row>
    <row r="14754" spans="11:11">
      <c r="K14754" t="s">
        <v>15524</v>
      </c>
    </row>
    <row r="14755" spans="11:11">
      <c r="K14755" t="s">
        <v>15525</v>
      </c>
    </row>
    <row r="14756" spans="11:11">
      <c r="K14756" t="s">
        <v>15526</v>
      </c>
    </row>
    <row r="14757" spans="11:11">
      <c r="K14757" t="s">
        <v>15527</v>
      </c>
    </row>
    <row r="14758" spans="11:11">
      <c r="K14758" t="s">
        <v>15528</v>
      </c>
    </row>
    <row r="14759" spans="11:11">
      <c r="K14759" t="s">
        <v>15529</v>
      </c>
    </row>
    <row r="14760" spans="11:11">
      <c r="K14760" t="s">
        <v>15530</v>
      </c>
    </row>
    <row r="14761" spans="11:11">
      <c r="K14761" t="s">
        <v>15531</v>
      </c>
    </row>
    <row r="14762" spans="11:11">
      <c r="K14762" t="s">
        <v>15532</v>
      </c>
    </row>
    <row r="14763" spans="11:11">
      <c r="K14763" t="s">
        <v>15533</v>
      </c>
    </row>
    <row r="14764" spans="11:11">
      <c r="K14764" t="s">
        <v>15534</v>
      </c>
    </row>
    <row r="14765" spans="11:11">
      <c r="K14765" t="s">
        <v>15535</v>
      </c>
    </row>
    <row r="14766" spans="11:11">
      <c r="K14766" t="s">
        <v>15536</v>
      </c>
    </row>
    <row r="14767" spans="11:11">
      <c r="K14767" t="s">
        <v>15537</v>
      </c>
    </row>
    <row r="14768" spans="11:11">
      <c r="K14768" t="s">
        <v>15538</v>
      </c>
    </row>
    <row r="14769" spans="11:11">
      <c r="K14769" t="s">
        <v>15539</v>
      </c>
    </row>
    <row r="14770" spans="11:11">
      <c r="K14770" t="s">
        <v>15540</v>
      </c>
    </row>
    <row r="14771" spans="11:11">
      <c r="K14771" t="s">
        <v>15541</v>
      </c>
    </row>
    <row r="14772" spans="11:11">
      <c r="K14772" t="s">
        <v>15542</v>
      </c>
    </row>
    <row r="14773" spans="11:11">
      <c r="K14773" t="s">
        <v>15543</v>
      </c>
    </row>
    <row r="14774" spans="11:11">
      <c r="K14774" t="s">
        <v>15544</v>
      </c>
    </row>
    <row r="14775" spans="11:11">
      <c r="K14775" t="s">
        <v>15545</v>
      </c>
    </row>
    <row r="14776" spans="11:11">
      <c r="K14776" t="s">
        <v>15546</v>
      </c>
    </row>
    <row r="14777" spans="11:11">
      <c r="K14777" t="s">
        <v>15547</v>
      </c>
    </row>
    <row r="14778" spans="11:11">
      <c r="K14778" t="s">
        <v>15548</v>
      </c>
    </row>
    <row r="14779" spans="11:11">
      <c r="K14779" t="s">
        <v>15549</v>
      </c>
    </row>
    <row r="14780" spans="11:11">
      <c r="K14780" t="s">
        <v>15550</v>
      </c>
    </row>
    <row r="14781" spans="11:11">
      <c r="K14781" t="s">
        <v>15551</v>
      </c>
    </row>
    <row r="14782" spans="11:11">
      <c r="K14782" t="s">
        <v>15552</v>
      </c>
    </row>
    <row r="14783" spans="11:11">
      <c r="K14783" t="s">
        <v>15553</v>
      </c>
    </row>
    <row r="14784" spans="11:11">
      <c r="K14784" t="s">
        <v>15554</v>
      </c>
    </row>
    <row r="14785" spans="11:11">
      <c r="K14785" t="s">
        <v>15555</v>
      </c>
    </row>
    <row r="14786" spans="11:11">
      <c r="K14786" t="s">
        <v>15556</v>
      </c>
    </row>
    <row r="14787" spans="11:11">
      <c r="K14787" t="s">
        <v>15557</v>
      </c>
    </row>
    <row r="14788" spans="11:11">
      <c r="K14788" t="s">
        <v>15558</v>
      </c>
    </row>
    <row r="14789" spans="11:11">
      <c r="K14789" t="s">
        <v>15559</v>
      </c>
    </row>
    <row r="14790" spans="11:11">
      <c r="K14790" t="s">
        <v>15560</v>
      </c>
    </row>
    <row r="14791" spans="11:11">
      <c r="K14791" t="s">
        <v>15561</v>
      </c>
    </row>
    <row r="14792" spans="11:11">
      <c r="K14792" t="s">
        <v>15562</v>
      </c>
    </row>
    <row r="14793" spans="11:11">
      <c r="K14793" t="s">
        <v>15563</v>
      </c>
    </row>
    <row r="14794" spans="11:11">
      <c r="K14794" t="s">
        <v>15564</v>
      </c>
    </row>
    <row r="14795" spans="11:11">
      <c r="K14795" t="s">
        <v>15565</v>
      </c>
    </row>
    <row r="14796" spans="11:11">
      <c r="K14796" t="s">
        <v>15566</v>
      </c>
    </row>
    <row r="14797" spans="11:11">
      <c r="K14797" t="s">
        <v>15567</v>
      </c>
    </row>
    <row r="14798" spans="11:11">
      <c r="K14798" t="s">
        <v>15568</v>
      </c>
    </row>
    <row r="14799" spans="11:11">
      <c r="K14799" t="s">
        <v>15569</v>
      </c>
    </row>
    <row r="14800" spans="11:11">
      <c r="K14800" t="s">
        <v>15570</v>
      </c>
    </row>
    <row r="14801" spans="11:11">
      <c r="K14801" t="s">
        <v>15571</v>
      </c>
    </row>
    <row r="14802" spans="11:11">
      <c r="K14802" t="s">
        <v>15572</v>
      </c>
    </row>
    <row r="14803" spans="11:11">
      <c r="K14803" t="s">
        <v>15573</v>
      </c>
    </row>
    <row r="14804" spans="11:11">
      <c r="K14804" t="s">
        <v>15574</v>
      </c>
    </row>
    <row r="14805" spans="11:11">
      <c r="K14805" t="s">
        <v>15575</v>
      </c>
    </row>
    <row r="14806" spans="11:11">
      <c r="K14806" t="s">
        <v>15576</v>
      </c>
    </row>
    <row r="14807" spans="11:11">
      <c r="K14807" t="s">
        <v>15577</v>
      </c>
    </row>
    <row r="14808" spans="11:11">
      <c r="K14808" t="s">
        <v>15578</v>
      </c>
    </row>
    <row r="14809" spans="11:11">
      <c r="K14809" t="s">
        <v>15579</v>
      </c>
    </row>
    <row r="14810" spans="11:11">
      <c r="K14810" t="s">
        <v>15580</v>
      </c>
    </row>
    <row r="14811" spans="11:11">
      <c r="K14811" t="s">
        <v>15581</v>
      </c>
    </row>
    <row r="14812" spans="11:11">
      <c r="K14812" t="s">
        <v>15582</v>
      </c>
    </row>
    <row r="14813" spans="11:11">
      <c r="K14813" t="s">
        <v>15583</v>
      </c>
    </row>
    <row r="14814" spans="11:11">
      <c r="K14814" t="s">
        <v>15584</v>
      </c>
    </row>
    <row r="14815" spans="11:11">
      <c r="K14815" t="s">
        <v>15585</v>
      </c>
    </row>
    <row r="14816" spans="11:11">
      <c r="K14816" t="s">
        <v>15586</v>
      </c>
    </row>
    <row r="14817" spans="11:11">
      <c r="K14817" t="s">
        <v>15587</v>
      </c>
    </row>
    <row r="14818" spans="11:11">
      <c r="K14818" t="s">
        <v>15588</v>
      </c>
    </row>
    <row r="14819" spans="11:11">
      <c r="K14819" t="s">
        <v>15589</v>
      </c>
    </row>
    <row r="14820" spans="11:11">
      <c r="K14820" t="s">
        <v>15590</v>
      </c>
    </row>
    <row r="14821" spans="11:11">
      <c r="K14821" t="s">
        <v>15591</v>
      </c>
    </row>
    <row r="14822" spans="11:11">
      <c r="K14822" t="s">
        <v>15592</v>
      </c>
    </row>
    <row r="14823" spans="11:11">
      <c r="K14823" t="s">
        <v>15593</v>
      </c>
    </row>
    <row r="14824" spans="11:11">
      <c r="K14824" t="s">
        <v>15594</v>
      </c>
    </row>
    <row r="14825" spans="11:11">
      <c r="K14825" t="s">
        <v>15595</v>
      </c>
    </row>
    <row r="14826" spans="11:11">
      <c r="K14826" t="s">
        <v>15596</v>
      </c>
    </row>
    <row r="14827" spans="11:11">
      <c r="K14827" t="s">
        <v>15597</v>
      </c>
    </row>
    <row r="14828" spans="11:11">
      <c r="K14828" t="s">
        <v>15598</v>
      </c>
    </row>
    <row r="14829" spans="11:11">
      <c r="K14829" t="s">
        <v>15599</v>
      </c>
    </row>
    <row r="14830" spans="11:11">
      <c r="K14830" t="s">
        <v>15600</v>
      </c>
    </row>
    <row r="14831" spans="11:11">
      <c r="K14831" t="s">
        <v>15601</v>
      </c>
    </row>
    <row r="14832" spans="11:11">
      <c r="K14832" t="s">
        <v>15602</v>
      </c>
    </row>
    <row r="14833" spans="11:11">
      <c r="K14833" t="s">
        <v>15603</v>
      </c>
    </row>
    <row r="14834" spans="11:11">
      <c r="K14834" t="s">
        <v>15604</v>
      </c>
    </row>
    <row r="14835" spans="11:11">
      <c r="K14835" t="s">
        <v>15605</v>
      </c>
    </row>
    <row r="14836" spans="11:11">
      <c r="K14836" t="s">
        <v>15606</v>
      </c>
    </row>
    <row r="14837" spans="11:11">
      <c r="K14837" t="s">
        <v>17467</v>
      </c>
    </row>
    <row r="14838" spans="11:11">
      <c r="K14838" t="s">
        <v>17468</v>
      </c>
    </row>
    <row r="14839" spans="11:11">
      <c r="K14839" t="s">
        <v>15607</v>
      </c>
    </row>
    <row r="14840" spans="11:11">
      <c r="K14840" t="s">
        <v>15608</v>
      </c>
    </row>
    <row r="14841" spans="11:11">
      <c r="K14841" t="s">
        <v>15609</v>
      </c>
    </row>
    <row r="14842" spans="11:11">
      <c r="K14842" t="s">
        <v>15610</v>
      </c>
    </row>
    <row r="14843" spans="11:11">
      <c r="K14843" t="s">
        <v>15611</v>
      </c>
    </row>
    <row r="14844" spans="11:11">
      <c r="K14844" t="s">
        <v>15612</v>
      </c>
    </row>
    <row r="14845" spans="11:11">
      <c r="K14845" t="s">
        <v>15613</v>
      </c>
    </row>
    <row r="14846" spans="11:11">
      <c r="K14846" t="s">
        <v>15614</v>
      </c>
    </row>
    <row r="14847" spans="11:11">
      <c r="K14847" t="s">
        <v>15615</v>
      </c>
    </row>
    <row r="14848" spans="11:11">
      <c r="K14848" t="s">
        <v>15616</v>
      </c>
    </row>
    <row r="14849" spans="11:11">
      <c r="K14849" t="s">
        <v>15617</v>
      </c>
    </row>
    <row r="14850" spans="11:11">
      <c r="K14850" t="s">
        <v>15618</v>
      </c>
    </row>
    <row r="14851" spans="11:11">
      <c r="K14851" t="s">
        <v>15619</v>
      </c>
    </row>
    <row r="14852" spans="11:11">
      <c r="K14852" t="s">
        <v>15620</v>
      </c>
    </row>
    <row r="14853" spans="11:11">
      <c r="K14853" t="s">
        <v>15621</v>
      </c>
    </row>
    <row r="14854" spans="11:11">
      <c r="K14854" t="s">
        <v>15622</v>
      </c>
    </row>
    <row r="14855" spans="11:11">
      <c r="K14855" t="s">
        <v>15623</v>
      </c>
    </row>
    <row r="14856" spans="11:11">
      <c r="K14856" t="s">
        <v>15624</v>
      </c>
    </row>
    <row r="14857" spans="11:11">
      <c r="K14857" t="s">
        <v>15625</v>
      </c>
    </row>
    <row r="14858" spans="11:11">
      <c r="K14858" t="s">
        <v>15626</v>
      </c>
    </row>
    <row r="14859" spans="11:11">
      <c r="K14859" t="s">
        <v>15627</v>
      </c>
    </row>
    <row r="14860" spans="11:11">
      <c r="K14860" t="s">
        <v>15628</v>
      </c>
    </row>
    <row r="14861" spans="11:11">
      <c r="K14861" t="s">
        <v>15629</v>
      </c>
    </row>
    <row r="14862" spans="11:11">
      <c r="K14862" t="s">
        <v>15630</v>
      </c>
    </row>
    <row r="14863" spans="11:11">
      <c r="K14863" t="s">
        <v>15631</v>
      </c>
    </row>
    <row r="14864" spans="11:11">
      <c r="K14864" t="s">
        <v>15632</v>
      </c>
    </row>
    <row r="14865" spans="11:11">
      <c r="K14865" t="s">
        <v>15633</v>
      </c>
    </row>
    <row r="14866" spans="11:11">
      <c r="K14866" t="s">
        <v>15634</v>
      </c>
    </row>
    <row r="14867" spans="11:11">
      <c r="K14867" t="s">
        <v>15635</v>
      </c>
    </row>
    <row r="14868" spans="11:11">
      <c r="K14868" t="s">
        <v>15636</v>
      </c>
    </row>
    <row r="14869" spans="11:11">
      <c r="K14869" t="s">
        <v>15637</v>
      </c>
    </row>
    <row r="14870" spans="11:11">
      <c r="K14870" t="s">
        <v>15638</v>
      </c>
    </row>
    <row r="14871" spans="11:11">
      <c r="K14871" t="s">
        <v>17469</v>
      </c>
    </row>
    <row r="14872" spans="11:11">
      <c r="K14872" t="s">
        <v>17470</v>
      </c>
    </row>
    <row r="14873" spans="11:11">
      <c r="K14873" t="s">
        <v>17471</v>
      </c>
    </row>
    <row r="14874" spans="11:11">
      <c r="K14874" t="s">
        <v>17472</v>
      </c>
    </row>
    <row r="14875" spans="11:11">
      <c r="K14875" t="s">
        <v>15639</v>
      </c>
    </row>
    <row r="14876" spans="11:11">
      <c r="K14876" t="s">
        <v>15640</v>
      </c>
    </row>
    <row r="14877" spans="11:11">
      <c r="K14877" t="s">
        <v>15641</v>
      </c>
    </row>
    <row r="14878" spans="11:11">
      <c r="K14878" t="s">
        <v>15642</v>
      </c>
    </row>
    <row r="14879" spans="11:11">
      <c r="K14879" t="s">
        <v>15643</v>
      </c>
    </row>
    <row r="14880" spans="11:11">
      <c r="K14880" t="s">
        <v>15644</v>
      </c>
    </row>
    <row r="14881" spans="11:11">
      <c r="K14881" t="s">
        <v>15645</v>
      </c>
    </row>
    <row r="14882" spans="11:11">
      <c r="K14882" t="s">
        <v>15646</v>
      </c>
    </row>
    <row r="14883" spans="11:11">
      <c r="K14883" t="s">
        <v>15647</v>
      </c>
    </row>
    <row r="14884" spans="11:11">
      <c r="K14884" t="s">
        <v>15648</v>
      </c>
    </row>
    <row r="14885" spans="11:11">
      <c r="K14885" t="s">
        <v>15649</v>
      </c>
    </row>
    <row r="14886" spans="11:11">
      <c r="K14886" t="s">
        <v>15650</v>
      </c>
    </row>
    <row r="14887" spans="11:11">
      <c r="K14887" t="s">
        <v>15651</v>
      </c>
    </row>
    <row r="14888" spans="11:11">
      <c r="K14888" t="s">
        <v>15652</v>
      </c>
    </row>
    <row r="14889" spans="11:11">
      <c r="K14889" t="s">
        <v>15653</v>
      </c>
    </row>
    <row r="14890" spans="11:11">
      <c r="K14890" t="s">
        <v>15654</v>
      </c>
    </row>
    <row r="14891" spans="11:11">
      <c r="K14891" t="s">
        <v>15655</v>
      </c>
    </row>
    <row r="14892" spans="11:11">
      <c r="K14892" t="s">
        <v>15656</v>
      </c>
    </row>
    <row r="14893" spans="11:11">
      <c r="K14893" t="s">
        <v>15657</v>
      </c>
    </row>
    <row r="14894" spans="11:11">
      <c r="K14894" t="s">
        <v>15658</v>
      </c>
    </row>
    <row r="14895" spans="11:11">
      <c r="K14895" t="s">
        <v>15659</v>
      </c>
    </row>
    <row r="14896" spans="11:11">
      <c r="K14896" t="s">
        <v>15660</v>
      </c>
    </row>
    <row r="14897" spans="11:11">
      <c r="K14897" t="s">
        <v>15661</v>
      </c>
    </row>
    <row r="14898" spans="11:11">
      <c r="K14898" t="s">
        <v>15662</v>
      </c>
    </row>
    <row r="14899" spans="11:11">
      <c r="K14899" t="s">
        <v>15663</v>
      </c>
    </row>
    <row r="14900" spans="11:11">
      <c r="K14900" t="s">
        <v>15664</v>
      </c>
    </row>
    <row r="14901" spans="11:11">
      <c r="K14901" t="s">
        <v>15665</v>
      </c>
    </row>
    <row r="14902" spans="11:11">
      <c r="K14902" t="s">
        <v>15666</v>
      </c>
    </row>
    <row r="14903" spans="11:11">
      <c r="K14903" t="s">
        <v>15667</v>
      </c>
    </row>
    <row r="14904" spans="11:11">
      <c r="K14904" t="s">
        <v>15668</v>
      </c>
    </row>
    <row r="14905" spans="11:11">
      <c r="K14905" t="s">
        <v>15669</v>
      </c>
    </row>
    <row r="14906" spans="11:11">
      <c r="K14906" t="s">
        <v>15670</v>
      </c>
    </row>
    <row r="14907" spans="11:11">
      <c r="K14907" t="s">
        <v>15671</v>
      </c>
    </row>
    <row r="14908" spans="11:11">
      <c r="K14908" t="s">
        <v>15672</v>
      </c>
    </row>
    <row r="14909" spans="11:11">
      <c r="K14909" t="s">
        <v>15673</v>
      </c>
    </row>
    <row r="14910" spans="11:11">
      <c r="K14910" t="s">
        <v>15674</v>
      </c>
    </row>
    <row r="14911" spans="11:11">
      <c r="K14911" t="s">
        <v>15675</v>
      </c>
    </row>
    <row r="14912" spans="11:11">
      <c r="K14912" t="s">
        <v>15676</v>
      </c>
    </row>
    <row r="14913" spans="11:11">
      <c r="K14913" t="s">
        <v>15677</v>
      </c>
    </row>
    <row r="14914" spans="11:11">
      <c r="K14914" t="s">
        <v>15678</v>
      </c>
    </row>
    <row r="14915" spans="11:11">
      <c r="K14915" t="s">
        <v>15679</v>
      </c>
    </row>
    <row r="14916" spans="11:11">
      <c r="K14916" t="s">
        <v>15680</v>
      </c>
    </row>
    <row r="14917" spans="11:11">
      <c r="K14917" t="s">
        <v>15681</v>
      </c>
    </row>
    <row r="14918" spans="11:11">
      <c r="K14918" t="s">
        <v>15682</v>
      </c>
    </row>
    <row r="14919" spans="11:11">
      <c r="K14919" t="s">
        <v>15683</v>
      </c>
    </row>
    <row r="14920" spans="11:11">
      <c r="K14920" t="s">
        <v>15684</v>
      </c>
    </row>
    <row r="14921" spans="11:11">
      <c r="K14921" t="s">
        <v>15685</v>
      </c>
    </row>
    <row r="14922" spans="11:11">
      <c r="K14922" t="s">
        <v>15686</v>
      </c>
    </row>
    <row r="14923" spans="11:11">
      <c r="K14923" t="s">
        <v>15687</v>
      </c>
    </row>
    <row r="14924" spans="11:11">
      <c r="K14924" t="s">
        <v>15688</v>
      </c>
    </row>
    <row r="14925" spans="11:11">
      <c r="K14925" t="s">
        <v>15689</v>
      </c>
    </row>
    <row r="14926" spans="11:11">
      <c r="K14926" t="s">
        <v>15690</v>
      </c>
    </row>
    <row r="14927" spans="11:11">
      <c r="K14927" t="s">
        <v>15691</v>
      </c>
    </row>
    <row r="14928" spans="11:11">
      <c r="K14928" t="s">
        <v>15692</v>
      </c>
    </row>
    <row r="14929" spans="11:11">
      <c r="K14929" t="s">
        <v>15693</v>
      </c>
    </row>
    <row r="14930" spans="11:11">
      <c r="K14930" t="s">
        <v>15694</v>
      </c>
    </row>
    <row r="14931" spans="11:11">
      <c r="K14931" t="s">
        <v>15695</v>
      </c>
    </row>
    <row r="14932" spans="11:11">
      <c r="K14932" t="s">
        <v>15696</v>
      </c>
    </row>
    <row r="14933" spans="11:11">
      <c r="K14933" t="s">
        <v>15697</v>
      </c>
    </row>
    <row r="14934" spans="11:11">
      <c r="K14934" t="s">
        <v>15698</v>
      </c>
    </row>
    <row r="14935" spans="11:11">
      <c r="K14935" t="s">
        <v>15699</v>
      </c>
    </row>
    <row r="14936" spans="11:11">
      <c r="K14936" t="s">
        <v>15700</v>
      </c>
    </row>
    <row r="14937" spans="11:11">
      <c r="K14937" t="s">
        <v>15701</v>
      </c>
    </row>
    <row r="14938" spans="11:11">
      <c r="K14938" t="s">
        <v>15702</v>
      </c>
    </row>
    <row r="14939" spans="11:11">
      <c r="K14939" t="s">
        <v>15703</v>
      </c>
    </row>
    <row r="14940" spans="11:11">
      <c r="K14940" t="s">
        <v>15704</v>
      </c>
    </row>
    <row r="14941" spans="11:11">
      <c r="K14941" t="s">
        <v>15705</v>
      </c>
    </row>
    <row r="14942" spans="11:11">
      <c r="K14942" t="s">
        <v>15706</v>
      </c>
    </row>
    <row r="14943" spans="11:11">
      <c r="K14943" t="s">
        <v>15707</v>
      </c>
    </row>
    <row r="14944" spans="11:11">
      <c r="K14944" t="s">
        <v>15708</v>
      </c>
    </row>
    <row r="14945" spans="11:11">
      <c r="K14945" t="s">
        <v>15709</v>
      </c>
    </row>
    <row r="14946" spans="11:11">
      <c r="K14946" t="s">
        <v>15710</v>
      </c>
    </row>
    <row r="14947" spans="11:11">
      <c r="K14947" t="s">
        <v>15711</v>
      </c>
    </row>
    <row r="14948" spans="11:11">
      <c r="K14948" t="s">
        <v>15712</v>
      </c>
    </row>
    <row r="14949" spans="11:11">
      <c r="K14949" t="s">
        <v>15713</v>
      </c>
    </row>
    <row r="14950" spans="11:11">
      <c r="K14950" t="s">
        <v>15714</v>
      </c>
    </row>
    <row r="14951" spans="11:11">
      <c r="K14951" t="s">
        <v>15715</v>
      </c>
    </row>
    <row r="14952" spans="11:11">
      <c r="K14952" t="s">
        <v>15716</v>
      </c>
    </row>
    <row r="14953" spans="11:11">
      <c r="K14953" t="s">
        <v>15717</v>
      </c>
    </row>
    <row r="14954" spans="11:11">
      <c r="K14954" t="s">
        <v>15718</v>
      </c>
    </row>
    <row r="14955" spans="11:11">
      <c r="K14955" t="s">
        <v>15719</v>
      </c>
    </row>
    <row r="14956" spans="11:11">
      <c r="K14956" t="s">
        <v>15720</v>
      </c>
    </row>
    <row r="14957" spans="11:11">
      <c r="K14957" t="s">
        <v>15721</v>
      </c>
    </row>
    <row r="14958" spans="11:11">
      <c r="K14958" t="s">
        <v>15722</v>
      </c>
    </row>
    <row r="14959" spans="11:11">
      <c r="K14959" t="s">
        <v>15723</v>
      </c>
    </row>
    <row r="14960" spans="11:11">
      <c r="K14960" t="s">
        <v>15724</v>
      </c>
    </row>
    <row r="14961" spans="11:11">
      <c r="K14961" t="s">
        <v>15725</v>
      </c>
    </row>
    <row r="14962" spans="11:11">
      <c r="K14962" t="s">
        <v>15726</v>
      </c>
    </row>
    <row r="14963" spans="11:11">
      <c r="K14963" t="s">
        <v>15727</v>
      </c>
    </row>
    <row r="14964" spans="11:11">
      <c r="K14964" t="s">
        <v>15728</v>
      </c>
    </row>
    <row r="14965" spans="11:11">
      <c r="K14965" t="s">
        <v>15729</v>
      </c>
    </row>
    <row r="14966" spans="11:11">
      <c r="K14966" t="s">
        <v>15730</v>
      </c>
    </row>
    <row r="14967" spans="11:11">
      <c r="K14967" t="s">
        <v>15731</v>
      </c>
    </row>
    <row r="14968" spans="11:11">
      <c r="K14968" t="s">
        <v>15732</v>
      </c>
    </row>
    <row r="14969" spans="11:11">
      <c r="K14969" t="s">
        <v>15733</v>
      </c>
    </row>
    <row r="14970" spans="11:11">
      <c r="K14970" t="s">
        <v>15734</v>
      </c>
    </row>
    <row r="14971" spans="11:11">
      <c r="K14971" t="s">
        <v>15735</v>
      </c>
    </row>
    <row r="14972" spans="11:11">
      <c r="K14972" t="s">
        <v>15736</v>
      </c>
    </row>
    <row r="14973" spans="11:11">
      <c r="K14973" t="s">
        <v>15737</v>
      </c>
    </row>
    <row r="14974" spans="11:11">
      <c r="K14974" t="s">
        <v>15738</v>
      </c>
    </row>
    <row r="14975" spans="11:11">
      <c r="K14975" t="s">
        <v>15739</v>
      </c>
    </row>
    <row r="14976" spans="11:11">
      <c r="K14976" t="s">
        <v>15740</v>
      </c>
    </row>
    <row r="14977" spans="11:11">
      <c r="K14977" t="s">
        <v>15741</v>
      </c>
    </row>
    <row r="14978" spans="11:11">
      <c r="K14978" t="s">
        <v>15742</v>
      </c>
    </row>
    <row r="14979" spans="11:11">
      <c r="K14979" t="s">
        <v>15743</v>
      </c>
    </row>
    <row r="14980" spans="11:11">
      <c r="K14980" t="s">
        <v>15744</v>
      </c>
    </row>
    <row r="14981" spans="11:11">
      <c r="K14981" t="s">
        <v>15745</v>
      </c>
    </row>
    <row r="14982" spans="11:11">
      <c r="K14982" t="s">
        <v>15746</v>
      </c>
    </row>
    <row r="14983" spans="11:11">
      <c r="K14983" t="s">
        <v>15747</v>
      </c>
    </row>
    <row r="14984" spans="11:11">
      <c r="K14984" t="s">
        <v>15748</v>
      </c>
    </row>
    <row r="14985" spans="11:11">
      <c r="K14985" t="s">
        <v>15749</v>
      </c>
    </row>
    <row r="14986" spans="11:11">
      <c r="K14986" t="s">
        <v>15750</v>
      </c>
    </row>
    <row r="14987" spans="11:11">
      <c r="K14987" t="s">
        <v>15751</v>
      </c>
    </row>
    <row r="14988" spans="11:11">
      <c r="K14988" t="s">
        <v>15752</v>
      </c>
    </row>
    <row r="14989" spans="11:11">
      <c r="K14989" t="s">
        <v>15753</v>
      </c>
    </row>
    <row r="14990" spans="11:11">
      <c r="K14990" t="s">
        <v>15754</v>
      </c>
    </row>
    <row r="14991" spans="11:11">
      <c r="K14991" t="s">
        <v>15755</v>
      </c>
    </row>
    <row r="14992" spans="11:11">
      <c r="K14992" t="s">
        <v>15756</v>
      </c>
    </row>
    <row r="14993" spans="11:11">
      <c r="K14993" t="s">
        <v>15757</v>
      </c>
    </row>
    <row r="14994" spans="11:11">
      <c r="K14994" t="s">
        <v>15758</v>
      </c>
    </row>
    <row r="14995" spans="11:11">
      <c r="K14995" t="s">
        <v>17473</v>
      </c>
    </row>
    <row r="14996" spans="11:11">
      <c r="K14996" t="s">
        <v>17474</v>
      </c>
    </row>
    <row r="14997" spans="11:11">
      <c r="K14997" t="s">
        <v>15759</v>
      </c>
    </row>
    <row r="14998" spans="11:11">
      <c r="K14998" t="s">
        <v>15760</v>
      </c>
    </row>
    <row r="14999" spans="11:11">
      <c r="K14999" t="s">
        <v>15761</v>
      </c>
    </row>
    <row r="15000" spans="11:11">
      <c r="K15000" t="s">
        <v>15762</v>
      </c>
    </row>
    <row r="15001" spans="11:11">
      <c r="K15001" t="s">
        <v>15763</v>
      </c>
    </row>
    <row r="15002" spans="11:11">
      <c r="K15002" t="s">
        <v>15764</v>
      </c>
    </row>
    <row r="15003" spans="11:11">
      <c r="K15003" t="s">
        <v>15765</v>
      </c>
    </row>
    <row r="15004" spans="11:11">
      <c r="K15004" t="s">
        <v>15766</v>
      </c>
    </row>
    <row r="15005" spans="11:11">
      <c r="K15005" t="s">
        <v>15767</v>
      </c>
    </row>
    <row r="15006" spans="11:11">
      <c r="K15006" t="s">
        <v>15768</v>
      </c>
    </row>
    <row r="15007" spans="11:11">
      <c r="K15007" t="s">
        <v>15769</v>
      </c>
    </row>
    <row r="15008" spans="11:11">
      <c r="K15008" t="s">
        <v>15770</v>
      </c>
    </row>
    <row r="15009" spans="11:11">
      <c r="K15009" t="s">
        <v>15771</v>
      </c>
    </row>
    <row r="15010" spans="11:11">
      <c r="K15010" t="s">
        <v>15772</v>
      </c>
    </row>
    <row r="15011" spans="11:11">
      <c r="K15011" t="s">
        <v>15773</v>
      </c>
    </row>
    <row r="15012" spans="11:11">
      <c r="K15012" t="s">
        <v>15774</v>
      </c>
    </row>
    <row r="15013" spans="11:11">
      <c r="K15013" t="s">
        <v>15775</v>
      </c>
    </row>
    <row r="15014" spans="11:11">
      <c r="K15014" t="s">
        <v>15776</v>
      </c>
    </row>
    <row r="15015" spans="11:11">
      <c r="K15015" t="s">
        <v>15777</v>
      </c>
    </row>
    <row r="15016" spans="11:11">
      <c r="K15016" t="s">
        <v>15778</v>
      </c>
    </row>
    <row r="15017" spans="11:11">
      <c r="K15017" t="s">
        <v>15779</v>
      </c>
    </row>
    <row r="15018" spans="11:11">
      <c r="K15018" t="s">
        <v>15780</v>
      </c>
    </row>
    <row r="15019" spans="11:11">
      <c r="K15019" t="s">
        <v>15781</v>
      </c>
    </row>
    <row r="15020" spans="11:11">
      <c r="K15020" t="s">
        <v>15782</v>
      </c>
    </row>
    <row r="15021" spans="11:11">
      <c r="K15021" t="s">
        <v>15783</v>
      </c>
    </row>
    <row r="15022" spans="11:11">
      <c r="K15022" t="s">
        <v>15784</v>
      </c>
    </row>
    <row r="15023" spans="11:11">
      <c r="K15023" t="s">
        <v>15785</v>
      </c>
    </row>
    <row r="15024" spans="11:11">
      <c r="K15024" t="s">
        <v>15786</v>
      </c>
    </row>
    <row r="15025" spans="11:11">
      <c r="K15025" t="s">
        <v>15787</v>
      </c>
    </row>
    <row r="15026" spans="11:11">
      <c r="K15026" t="s">
        <v>15788</v>
      </c>
    </row>
    <row r="15027" spans="11:11">
      <c r="K15027" t="s">
        <v>15789</v>
      </c>
    </row>
    <row r="15028" spans="11:11">
      <c r="K15028" t="s">
        <v>15790</v>
      </c>
    </row>
    <row r="15029" spans="11:11">
      <c r="K15029" t="s">
        <v>15791</v>
      </c>
    </row>
    <row r="15030" spans="11:11">
      <c r="K15030" t="s">
        <v>15792</v>
      </c>
    </row>
    <row r="15031" spans="11:11">
      <c r="K15031" t="s">
        <v>15793</v>
      </c>
    </row>
    <row r="15032" spans="11:11">
      <c r="K15032" t="s">
        <v>15794</v>
      </c>
    </row>
    <row r="15033" spans="11:11">
      <c r="K15033" t="s">
        <v>15795</v>
      </c>
    </row>
    <row r="15034" spans="11:11">
      <c r="K15034" t="s">
        <v>15796</v>
      </c>
    </row>
    <row r="15035" spans="11:11">
      <c r="K15035" t="s">
        <v>15797</v>
      </c>
    </row>
    <row r="15036" spans="11:11">
      <c r="K15036" t="s">
        <v>15798</v>
      </c>
    </row>
    <row r="15037" spans="11:11">
      <c r="K15037" t="s">
        <v>15799</v>
      </c>
    </row>
    <row r="15038" spans="11:11">
      <c r="K15038" t="s">
        <v>15800</v>
      </c>
    </row>
    <row r="15039" spans="11:11">
      <c r="K15039" t="s">
        <v>15801</v>
      </c>
    </row>
    <row r="15040" spans="11:11">
      <c r="K15040" t="s">
        <v>15802</v>
      </c>
    </row>
    <row r="15041" spans="11:11">
      <c r="K15041" t="s">
        <v>15803</v>
      </c>
    </row>
    <row r="15042" spans="11:11">
      <c r="K15042" t="s">
        <v>15804</v>
      </c>
    </row>
    <row r="15043" spans="11:11">
      <c r="K15043" t="s">
        <v>15805</v>
      </c>
    </row>
    <row r="15044" spans="11:11">
      <c r="K15044" t="s">
        <v>15806</v>
      </c>
    </row>
    <row r="15045" spans="11:11">
      <c r="K15045" t="s">
        <v>15807</v>
      </c>
    </row>
    <row r="15046" spans="11:11">
      <c r="K15046" t="s">
        <v>15808</v>
      </c>
    </row>
    <row r="15047" spans="11:11">
      <c r="K15047" t="s">
        <v>15809</v>
      </c>
    </row>
    <row r="15048" spans="11:11">
      <c r="K15048" t="s">
        <v>15810</v>
      </c>
    </row>
    <row r="15049" spans="11:11">
      <c r="K15049" t="s">
        <v>15811</v>
      </c>
    </row>
    <row r="15050" spans="11:11">
      <c r="K15050" t="s">
        <v>15812</v>
      </c>
    </row>
    <row r="15051" spans="11:11">
      <c r="K15051" t="s">
        <v>15813</v>
      </c>
    </row>
    <row r="15052" spans="11:11">
      <c r="K15052" t="s">
        <v>15814</v>
      </c>
    </row>
    <row r="15053" spans="11:11">
      <c r="K15053" t="s">
        <v>15815</v>
      </c>
    </row>
    <row r="15054" spans="11:11">
      <c r="K15054" t="s">
        <v>15816</v>
      </c>
    </row>
    <row r="15055" spans="11:11">
      <c r="K15055" t="s">
        <v>15817</v>
      </c>
    </row>
    <row r="15056" spans="11:11">
      <c r="K15056" t="s">
        <v>15818</v>
      </c>
    </row>
    <row r="15057" spans="11:11">
      <c r="K15057" t="s">
        <v>15819</v>
      </c>
    </row>
    <row r="15058" spans="11:11">
      <c r="K15058" t="s">
        <v>15820</v>
      </c>
    </row>
    <row r="15059" spans="11:11">
      <c r="K15059" t="s">
        <v>15821</v>
      </c>
    </row>
    <row r="15060" spans="11:11">
      <c r="K15060" t="s">
        <v>15822</v>
      </c>
    </row>
    <row r="15061" spans="11:11">
      <c r="K15061" t="s">
        <v>15823</v>
      </c>
    </row>
    <row r="15062" spans="11:11">
      <c r="K15062" t="s">
        <v>15824</v>
      </c>
    </row>
    <row r="15063" spans="11:11">
      <c r="K15063" t="s">
        <v>15825</v>
      </c>
    </row>
    <row r="15064" spans="11:11">
      <c r="K15064" t="s">
        <v>15826</v>
      </c>
    </row>
    <row r="15065" spans="11:11">
      <c r="K15065" t="s">
        <v>15827</v>
      </c>
    </row>
    <row r="15066" spans="11:11">
      <c r="K15066" t="s">
        <v>15828</v>
      </c>
    </row>
    <row r="15067" spans="11:11">
      <c r="K15067" t="s">
        <v>15829</v>
      </c>
    </row>
    <row r="15068" spans="11:11">
      <c r="K15068" t="s">
        <v>15830</v>
      </c>
    </row>
    <row r="15069" spans="11:11">
      <c r="K15069" t="s">
        <v>15831</v>
      </c>
    </row>
    <row r="15070" spans="11:11">
      <c r="K15070" t="s">
        <v>15832</v>
      </c>
    </row>
    <row r="15071" spans="11:11">
      <c r="K15071" t="s">
        <v>15833</v>
      </c>
    </row>
    <row r="15072" spans="11:11">
      <c r="K15072" t="s">
        <v>15834</v>
      </c>
    </row>
    <row r="15073" spans="11:11">
      <c r="K15073" t="s">
        <v>15835</v>
      </c>
    </row>
    <row r="15074" spans="11:11">
      <c r="K15074" t="s">
        <v>15836</v>
      </c>
    </row>
    <row r="15075" spans="11:11">
      <c r="K15075" t="s">
        <v>15837</v>
      </c>
    </row>
    <row r="15076" spans="11:11">
      <c r="K15076" t="s">
        <v>15838</v>
      </c>
    </row>
    <row r="15077" spans="11:11">
      <c r="K15077" t="s">
        <v>15839</v>
      </c>
    </row>
    <row r="15078" spans="11:11">
      <c r="K15078" t="s">
        <v>15840</v>
      </c>
    </row>
    <row r="15079" spans="11:11">
      <c r="K15079" t="s">
        <v>15841</v>
      </c>
    </row>
    <row r="15080" spans="11:11">
      <c r="K15080" t="s">
        <v>15842</v>
      </c>
    </row>
    <row r="15081" spans="11:11">
      <c r="K15081" t="s">
        <v>15843</v>
      </c>
    </row>
    <row r="15082" spans="11:11">
      <c r="K15082" t="s">
        <v>15844</v>
      </c>
    </row>
    <row r="15083" spans="11:11">
      <c r="K15083" t="s">
        <v>15845</v>
      </c>
    </row>
    <row r="15084" spans="11:11">
      <c r="K15084" t="s">
        <v>15846</v>
      </c>
    </row>
    <row r="15085" spans="11:11">
      <c r="K15085" t="s">
        <v>15847</v>
      </c>
    </row>
    <row r="15086" spans="11:11">
      <c r="K15086" t="s">
        <v>15848</v>
      </c>
    </row>
    <row r="15087" spans="11:11">
      <c r="K15087" t="s">
        <v>15849</v>
      </c>
    </row>
    <row r="15088" spans="11:11">
      <c r="K15088" t="s">
        <v>15850</v>
      </c>
    </row>
    <row r="15089" spans="11:11">
      <c r="K15089" t="s">
        <v>15851</v>
      </c>
    </row>
    <row r="15090" spans="11:11">
      <c r="K15090" t="s">
        <v>15852</v>
      </c>
    </row>
    <row r="15091" spans="11:11">
      <c r="K15091" t="s">
        <v>15853</v>
      </c>
    </row>
    <row r="15092" spans="11:11">
      <c r="K15092" t="s">
        <v>15854</v>
      </c>
    </row>
    <row r="15093" spans="11:11">
      <c r="K15093" t="s">
        <v>15855</v>
      </c>
    </row>
    <row r="15094" spans="11:11">
      <c r="K15094" t="s">
        <v>15856</v>
      </c>
    </row>
    <row r="15095" spans="11:11">
      <c r="K15095" t="s">
        <v>15857</v>
      </c>
    </row>
    <row r="15096" spans="11:11">
      <c r="K15096" t="s">
        <v>15858</v>
      </c>
    </row>
    <row r="15097" spans="11:11">
      <c r="K15097" t="s">
        <v>15859</v>
      </c>
    </row>
    <row r="15098" spans="11:11">
      <c r="K15098" t="s">
        <v>15860</v>
      </c>
    </row>
    <row r="15099" spans="11:11">
      <c r="K15099" t="s">
        <v>15861</v>
      </c>
    </row>
    <row r="15100" spans="11:11">
      <c r="K15100" t="s">
        <v>15862</v>
      </c>
    </row>
    <row r="15101" spans="11:11">
      <c r="K15101" t="s">
        <v>15863</v>
      </c>
    </row>
    <row r="15102" spans="11:11">
      <c r="K15102" t="s">
        <v>15864</v>
      </c>
    </row>
    <row r="15103" spans="11:11">
      <c r="K15103" t="s">
        <v>15865</v>
      </c>
    </row>
    <row r="15104" spans="11:11">
      <c r="K15104" t="s">
        <v>15866</v>
      </c>
    </row>
    <row r="15105" spans="11:11">
      <c r="K15105" t="s">
        <v>15867</v>
      </c>
    </row>
    <row r="15106" spans="11:11">
      <c r="K15106" t="s">
        <v>15868</v>
      </c>
    </row>
    <row r="15107" spans="11:11">
      <c r="K15107" t="s">
        <v>15869</v>
      </c>
    </row>
    <row r="15108" spans="11:11">
      <c r="K15108" t="s">
        <v>15870</v>
      </c>
    </row>
    <row r="15109" spans="11:11">
      <c r="K15109" t="s">
        <v>15871</v>
      </c>
    </row>
    <row r="15110" spans="11:11">
      <c r="K15110" t="s">
        <v>15872</v>
      </c>
    </row>
    <row r="15111" spans="11:11">
      <c r="K15111" t="s">
        <v>15873</v>
      </c>
    </row>
    <row r="15112" spans="11:11">
      <c r="K15112" t="s">
        <v>15874</v>
      </c>
    </row>
    <row r="15113" spans="11:11">
      <c r="K15113" t="s">
        <v>15875</v>
      </c>
    </row>
    <row r="15114" spans="11:11">
      <c r="K15114" t="s">
        <v>15876</v>
      </c>
    </row>
    <row r="15115" spans="11:11">
      <c r="K15115" t="s">
        <v>15877</v>
      </c>
    </row>
    <row r="15116" spans="11:11">
      <c r="K15116" t="s">
        <v>15878</v>
      </c>
    </row>
    <row r="15117" spans="11:11">
      <c r="K15117" t="s">
        <v>15879</v>
      </c>
    </row>
    <row r="15118" spans="11:11">
      <c r="K15118" t="s">
        <v>15880</v>
      </c>
    </row>
    <row r="15119" spans="11:11">
      <c r="K15119" t="s">
        <v>15881</v>
      </c>
    </row>
    <row r="15120" spans="11:11">
      <c r="K15120" t="s">
        <v>15882</v>
      </c>
    </row>
    <row r="15121" spans="11:11">
      <c r="K15121" t="s">
        <v>15883</v>
      </c>
    </row>
    <row r="15122" spans="11:11">
      <c r="K15122" t="s">
        <v>15884</v>
      </c>
    </row>
    <row r="15123" spans="11:11">
      <c r="K15123" t="s">
        <v>15885</v>
      </c>
    </row>
    <row r="15124" spans="11:11">
      <c r="K15124" t="s">
        <v>15886</v>
      </c>
    </row>
    <row r="15125" spans="11:11">
      <c r="K15125" t="s">
        <v>15887</v>
      </c>
    </row>
    <row r="15126" spans="11:11">
      <c r="K15126" t="s">
        <v>15888</v>
      </c>
    </row>
    <row r="15127" spans="11:11">
      <c r="K15127" t="s">
        <v>15889</v>
      </c>
    </row>
    <row r="15128" spans="11:11">
      <c r="K15128" t="s">
        <v>15890</v>
      </c>
    </row>
    <row r="15129" spans="11:11">
      <c r="K15129" t="s">
        <v>15891</v>
      </c>
    </row>
    <row r="15130" spans="11:11">
      <c r="K15130" t="s">
        <v>15892</v>
      </c>
    </row>
    <row r="15131" spans="11:11">
      <c r="K15131" t="s">
        <v>15893</v>
      </c>
    </row>
    <row r="15132" spans="11:11">
      <c r="K15132" t="s">
        <v>15894</v>
      </c>
    </row>
    <row r="15133" spans="11:11">
      <c r="K15133" t="s">
        <v>15895</v>
      </c>
    </row>
    <row r="15134" spans="11:11">
      <c r="K15134" t="s">
        <v>15896</v>
      </c>
    </row>
    <row r="15135" spans="11:11">
      <c r="K15135" t="s">
        <v>15897</v>
      </c>
    </row>
    <row r="15136" spans="11:11">
      <c r="K15136" t="s">
        <v>15898</v>
      </c>
    </row>
    <row r="15137" spans="11:11">
      <c r="K15137" t="s">
        <v>15899</v>
      </c>
    </row>
    <row r="15138" spans="11:11">
      <c r="K15138" t="s">
        <v>15900</v>
      </c>
    </row>
    <row r="15139" spans="11:11">
      <c r="K15139" t="s">
        <v>15901</v>
      </c>
    </row>
    <row r="15140" spans="11:11">
      <c r="K15140" t="s">
        <v>15902</v>
      </c>
    </row>
    <row r="15141" spans="11:11">
      <c r="K15141" t="s">
        <v>15903</v>
      </c>
    </row>
    <row r="15142" spans="11:11">
      <c r="K15142" t="s">
        <v>15904</v>
      </c>
    </row>
    <row r="15143" spans="11:11">
      <c r="K15143" t="s">
        <v>15905</v>
      </c>
    </row>
    <row r="15144" spans="11:11">
      <c r="K15144" t="s">
        <v>15906</v>
      </c>
    </row>
    <row r="15145" spans="11:11">
      <c r="K15145" t="s">
        <v>15907</v>
      </c>
    </row>
    <row r="15146" spans="11:11">
      <c r="K15146" t="s">
        <v>15908</v>
      </c>
    </row>
    <row r="15147" spans="11:11">
      <c r="K15147" t="s">
        <v>15909</v>
      </c>
    </row>
    <row r="15148" spans="11:11">
      <c r="K15148" t="s">
        <v>15910</v>
      </c>
    </row>
    <row r="15149" spans="11:11">
      <c r="K15149" t="s">
        <v>15911</v>
      </c>
    </row>
    <row r="15150" spans="11:11">
      <c r="K15150" t="s">
        <v>15912</v>
      </c>
    </row>
    <row r="15151" spans="11:11">
      <c r="K15151" t="s">
        <v>15913</v>
      </c>
    </row>
    <row r="15152" spans="11:11">
      <c r="K15152" t="s">
        <v>15914</v>
      </c>
    </row>
    <row r="15153" spans="11:11">
      <c r="K15153" t="s">
        <v>15915</v>
      </c>
    </row>
    <row r="15154" spans="11:11">
      <c r="K15154" t="s">
        <v>15916</v>
      </c>
    </row>
    <row r="15155" spans="11:11">
      <c r="K15155" t="s">
        <v>15917</v>
      </c>
    </row>
    <row r="15156" spans="11:11">
      <c r="K15156" t="s">
        <v>15918</v>
      </c>
    </row>
    <row r="15157" spans="11:11">
      <c r="K15157" t="s">
        <v>15919</v>
      </c>
    </row>
    <row r="15158" spans="11:11">
      <c r="K15158" t="s">
        <v>15920</v>
      </c>
    </row>
    <row r="15159" spans="11:11">
      <c r="K15159" t="s">
        <v>15921</v>
      </c>
    </row>
    <row r="15160" spans="11:11">
      <c r="K15160" t="s">
        <v>15922</v>
      </c>
    </row>
    <row r="15161" spans="11:11">
      <c r="K15161" t="s">
        <v>17475</v>
      </c>
    </row>
    <row r="15162" spans="11:11">
      <c r="K15162" t="s">
        <v>17476</v>
      </c>
    </row>
    <row r="15163" spans="11:11">
      <c r="K15163" t="s">
        <v>17477</v>
      </c>
    </row>
    <row r="15164" spans="11:11">
      <c r="K15164" t="s">
        <v>17478</v>
      </c>
    </row>
    <row r="15165" spans="11:11">
      <c r="K15165" t="s">
        <v>15923</v>
      </c>
    </row>
    <row r="15166" spans="11:11">
      <c r="K15166" t="s">
        <v>15924</v>
      </c>
    </row>
    <row r="15167" spans="11:11">
      <c r="K15167" t="s">
        <v>15925</v>
      </c>
    </row>
    <row r="15168" spans="11:11">
      <c r="K15168" t="s">
        <v>15926</v>
      </c>
    </row>
    <row r="15169" spans="11:11">
      <c r="K15169" t="s">
        <v>15927</v>
      </c>
    </row>
    <row r="15170" spans="11:11">
      <c r="K15170" t="s">
        <v>15928</v>
      </c>
    </row>
    <row r="15171" spans="11:11">
      <c r="K15171" t="s">
        <v>15929</v>
      </c>
    </row>
    <row r="15172" spans="11:11">
      <c r="K15172" t="s">
        <v>15930</v>
      </c>
    </row>
    <row r="15173" spans="11:11">
      <c r="K15173" t="s">
        <v>15931</v>
      </c>
    </row>
    <row r="15174" spans="11:11">
      <c r="K15174" t="s">
        <v>15932</v>
      </c>
    </row>
    <row r="15175" spans="11:11">
      <c r="K15175" t="s">
        <v>15933</v>
      </c>
    </row>
    <row r="15176" spans="11:11">
      <c r="K15176" t="s">
        <v>15934</v>
      </c>
    </row>
    <row r="15177" spans="11:11">
      <c r="K15177" t="s">
        <v>15935</v>
      </c>
    </row>
    <row r="15178" spans="11:11">
      <c r="K15178" t="s">
        <v>15936</v>
      </c>
    </row>
    <row r="15179" spans="11:11">
      <c r="K15179" t="s">
        <v>15937</v>
      </c>
    </row>
    <row r="15180" spans="11:11">
      <c r="K15180" t="s">
        <v>15938</v>
      </c>
    </row>
    <row r="15181" spans="11:11">
      <c r="K15181" t="s">
        <v>15939</v>
      </c>
    </row>
    <row r="15182" spans="11:11">
      <c r="K15182" t="s">
        <v>15940</v>
      </c>
    </row>
    <row r="15183" spans="11:11">
      <c r="K15183" t="s">
        <v>15941</v>
      </c>
    </row>
    <row r="15184" spans="11:11">
      <c r="K15184" t="s">
        <v>15942</v>
      </c>
    </row>
    <row r="15185" spans="11:11">
      <c r="K15185" t="s">
        <v>15943</v>
      </c>
    </row>
    <row r="15186" spans="11:11">
      <c r="K15186" t="s">
        <v>15944</v>
      </c>
    </row>
    <row r="15187" spans="11:11">
      <c r="K15187" t="s">
        <v>15945</v>
      </c>
    </row>
    <row r="15188" spans="11:11">
      <c r="K15188" t="s">
        <v>15946</v>
      </c>
    </row>
    <row r="15189" spans="11:11">
      <c r="K15189" t="s">
        <v>15947</v>
      </c>
    </row>
    <row r="15190" spans="11:11">
      <c r="K15190" t="s">
        <v>15948</v>
      </c>
    </row>
    <row r="15191" spans="11:11">
      <c r="K15191" t="s">
        <v>15949</v>
      </c>
    </row>
    <row r="15192" spans="11:11">
      <c r="K15192" t="s">
        <v>15950</v>
      </c>
    </row>
    <row r="15193" spans="11:11">
      <c r="K15193" t="s">
        <v>15951</v>
      </c>
    </row>
    <row r="15194" spans="11:11">
      <c r="K15194" t="s">
        <v>15952</v>
      </c>
    </row>
    <row r="15195" spans="11:11">
      <c r="K15195" t="s">
        <v>15953</v>
      </c>
    </row>
    <row r="15196" spans="11:11">
      <c r="K15196" t="s">
        <v>15954</v>
      </c>
    </row>
    <row r="15197" spans="11:11">
      <c r="K15197" t="s">
        <v>15955</v>
      </c>
    </row>
    <row r="15198" spans="11:11">
      <c r="K15198" t="s">
        <v>15956</v>
      </c>
    </row>
    <row r="15199" spans="11:11">
      <c r="K15199" t="s">
        <v>15957</v>
      </c>
    </row>
    <row r="15200" spans="11:11">
      <c r="K15200" t="s">
        <v>15958</v>
      </c>
    </row>
    <row r="15201" spans="11:11">
      <c r="K15201" t="s">
        <v>15959</v>
      </c>
    </row>
    <row r="15202" spans="11:11">
      <c r="K15202" t="s">
        <v>15960</v>
      </c>
    </row>
    <row r="15203" spans="11:11">
      <c r="K15203" t="s">
        <v>15961</v>
      </c>
    </row>
    <row r="15204" spans="11:11">
      <c r="K15204" t="s">
        <v>15962</v>
      </c>
    </row>
    <row r="15205" spans="11:11">
      <c r="K15205" t="s">
        <v>15963</v>
      </c>
    </row>
    <row r="15206" spans="11:11">
      <c r="K15206" t="s">
        <v>15964</v>
      </c>
    </row>
    <row r="15207" spans="11:11">
      <c r="K15207" t="s">
        <v>15965</v>
      </c>
    </row>
    <row r="15208" spans="11:11">
      <c r="K15208" t="s">
        <v>15966</v>
      </c>
    </row>
    <row r="15209" spans="11:11">
      <c r="K15209" t="s">
        <v>15967</v>
      </c>
    </row>
    <row r="15210" spans="11:11">
      <c r="K15210" t="s">
        <v>15968</v>
      </c>
    </row>
    <row r="15211" spans="11:11">
      <c r="K15211" t="s">
        <v>15969</v>
      </c>
    </row>
    <row r="15212" spans="11:11">
      <c r="K15212" t="s">
        <v>15970</v>
      </c>
    </row>
    <row r="15213" spans="11:11">
      <c r="K15213" t="s">
        <v>15971</v>
      </c>
    </row>
    <row r="15214" spans="11:11">
      <c r="K15214" t="s">
        <v>15972</v>
      </c>
    </row>
    <row r="15215" spans="11:11">
      <c r="K15215" t="s">
        <v>15973</v>
      </c>
    </row>
    <row r="15216" spans="11:11">
      <c r="K15216" t="s">
        <v>15974</v>
      </c>
    </row>
    <row r="15217" spans="11:11">
      <c r="K15217" t="s">
        <v>17479</v>
      </c>
    </row>
    <row r="15218" spans="11:11">
      <c r="K15218" t="s">
        <v>17480</v>
      </c>
    </row>
    <row r="15219" spans="11:11">
      <c r="K15219" t="s">
        <v>17481</v>
      </c>
    </row>
    <row r="15220" spans="11:11">
      <c r="K15220" t="s">
        <v>17482</v>
      </c>
    </row>
    <row r="15221" spans="11:11">
      <c r="K15221" t="s">
        <v>15975</v>
      </c>
    </row>
    <row r="15222" spans="11:11">
      <c r="K15222" t="s">
        <v>15976</v>
      </c>
    </row>
    <row r="15223" spans="11:11">
      <c r="K15223" t="s">
        <v>15977</v>
      </c>
    </row>
    <row r="15224" spans="11:11">
      <c r="K15224" t="s">
        <v>15978</v>
      </c>
    </row>
    <row r="15225" spans="11:11">
      <c r="K15225" t="s">
        <v>15979</v>
      </c>
    </row>
    <row r="15226" spans="11:11">
      <c r="K15226" t="s">
        <v>15980</v>
      </c>
    </row>
    <row r="15227" spans="11:11">
      <c r="K15227" t="s">
        <v>15981</v>
      </c>
    </row>
    <row r="15228" spans="11:11">
      <c r="K15228" t="s">
        <v>15982</v>
      </c>
    </row>
    <row r="15229" spans="11:11">
      <c r="K15229" t="s">
        <v>15983</v>
      </c>
    </row>
    <row r="15230" spans="11:11">
      <c r="K15230" t="s">
        <v>15984</v>
      </c>
    </row>
    <row r="15231" spans="11:11">
      <c r="K15231" t="s">
        <v>15985</v>
      </c>
    </row>
    <row r="15232" spans="11:11">
      <c r="K15232" t="s">
        <v>15986</v>
      </c>
    </row>
    <row r="15233" spans="11:11">
      <c r="K15233" t="s">
        <v>15987</v>
      </c>
    </row>
    <row r="15234" spans="11:11">
      <c r="K15234" t="s">
        <v>15988</v>
      </c>
    </row>
    <row r="15235" spans="11:11">
      <c r="K15235" t="s">
        <v>15989</v>
      </c>
    </row>
    <row r="15236" spans="11:11">
      <c r="K15236" t="s">
        <v>15990</v>
      </c>
    </row>
    <row r="15237" spans="11:11">
      <c r="K15237" t="s">
        <v>15991</v>
      </c>
    </row>
    <row r="15238" spans="11:11">
      <c r="K15238" t="s">
        <v>15992</v>
      </c>
    </row>
    <row r="15239" spans="11:11">
      <c r="K15239" t="s">
        <v>15993</v>
      </c>
    </row>
    <row r="15240" spans="11:11">
      <c r="K15240" t="s">
        <v>15994</v>
      </c>
    </row>
    <row r="15241" spans="11:11">
      <c r="K15241" t="s">
        <v>15995</v>
      </c>
    </row>
    <row r="15242" spans="11:11">
      <c r="K15242" t="s">
        <v>15996</v>
      </c>
    </row>
    <row r="15243" spans="11:11">
      <c r="K15243" t="s">
        <v>15997</v>
      </c>
    </row>
    <row r="15244" spans="11:11">
      <c r="K15244" t="s">
        <v>15998</v>
      </c>
    </row>
    <row r="15245" spans="11:11">
      <c r="K15245" t="s">
        <v>15999</v>
      </c>
    </row>
    <row r="15246" spans="11:11">
      <c r="K15246" t="s">
        <v>16000</v>
      </c>
    </row>
    <row r="15247" spans="11:11">
      <c r="K15247" t="s">
        <v>16001</v>
      </c>
    </row>
    <row r="15248" spans="11:11">
      <c r="K15248" t="s">
        <v>16002</v>
      </c>
    </row>
    <row r="15249" spans="11:11">
      <c r="K15249" t="s">
        <v>16003</v>
      </c>
    </row>
    <row r="15250" spans="11:11">
      <c r="K15250" t="s">
        <v>16004</v>
      </c>
    </row>
    <row r="15251" spans="11:11">
      <c r="K15251" t="s">
        <v>16005</v>
      </c>
    </row>
    <row r="15252" spans="11:11">
      <c r="K15252" t="s">
        <v>16006</v>
      </c>
    </row>
    <row r="15253" spans="11:11">
      <c r="K15253" t="s">
        <v>16007</v>
      </c>
    </row>
    <row r="15254" spans="11:11">
      <c r="K15254" t="s">
        <v>16008</v>
      </c>
    </row>
    <row r="15255" spans="11:11">
      <c r="K15255" t="s">
        <v>16009</v>
      </c>
    </row>
    <row r="15256" spans="11:11">
      <c r="K15256" t="s">
        <v>16010</v>
      </c>
    </row>
    <row r="15257" spans="11:11">
      <c r="K15257" t="s">
        <v>16011</v>
      </c>
    </row>
    <row r="15258" spans="11:11">
      <c r="K15258" t="s">
        <v>16012</v>
      </c>
    </row>
    <row r="15259" spans="11:11">
      <c r="K15259" t="s">
        <v>16013</v>
      </c>
    </row>
    <row r="15260" spans="11:11">
      <c r="K15260" t="s">
        <v>16014</v>
      </c>
    </row>
    <row r="15261" spans="11:11">
      <c r="K15261" t="s">
        <v>16015</v>
      </c>
    </row>
    <row r="15262" spans="11:11">
      <c r="K15262" t="s">
        <v>16016</v>
      </c>
    </row>
    <row r="15263" spans="11:11">
      <c r="K15263" t="s">
        <v>16017</v>
      </c>
    </row>
    <row r="15264" spans="11:11">
      <c r="K15264" t="s">
        <v>16018</v>
      </c>
    </row>
    <row r="15265" spans="11:11">
      <c r="K15265" t="s">
        <v>16019</v>
      </c>
    </row>
    <row r="15266" spans="11:11">
      <c r="K15266" t="s">
        <v>16020</v>
      </c>
    </row>
    <row r="15267" spans="11:11">
      <c r="K15267" t="s">
        <v>16021</v>
      </c>
    </row>
    <row r="15268" spans="11:11">
      <c r="K15268" t="s">
        <v>16022</v>
      </c>
    </row>
    <row r="15269" spans="11:11">
      <c r="K15269" t="s">
        <v>16023</v>
      </c>
    </row>
    <row r="15270" spans="11:11">
      <c r="K15270" t="s">
        <v>16024</v>
      </c>
    </row>
    <row r="15271" spans="11:11">
      <c r="K15271" t="s">
        <v>16025</v>
      </c>
    </row>
    <row r="15272" spans="11:11">
      <c r="K15272" t="s">
        <v>16026</v>
      </c>
    </row>
    <row r="15273" spans="11:11">
      <c r="K15273" t="s">
        <v>16027</v>
      </c>
    </row>
    <row r="15274" spans="11:11">
      <c r="K15274" t="s">
        <v>16028</v>
      </c>
    </row>
    <row r="15275" spans="11:11">
      <c r="K15275" t="s">
        <v>16029</v>
      </c>
    </row>
    <row r="15276" spans="11:11">
      <c r="K15276" t="s">
        <v>16030</v>
      </c>
    </row>
    <row r="15277" spans="11:11">
      <c r="K15277" t="s">
        <v>16031</v>
      </c>
    </row>
    <row r="15278" spans="11:11">
      <c r="K15278" t="s">
        <v>16032</v>
      </c>
    </row>
    <row r="15279" spans="11:11">
      <c r="K15279" t="s">
        <v>16033</v>
      </c>
    </row>
    <row r="15280" spans="11:11">
      <c r="K15280" t="s">
        <v>16034</v>
      </c>
    </row>
    <row r="15281" spans="11:11">
      <c r="K15281" t="s">
        <v>16035</v>
      </c>
    </row>
    <row r="15282" spans="11:11">
      <c r="K15282" t="s">
        <v>16036</v>
      </c>
    </row>
    <row r="15283" spans="11:11">
      <c r="K15283" t="s">
        <v>16037</v>
      </c>
    </row>
    <row r="15284" spans="11:11">
      <c r="K15284" t="s">
        <v>16038</v>
      </c>
    </row>
    <row r="15285" spans="11:11">
      <c r="K15285" t="s">
        <v>16039</v>
      </c>
    </row>
    <row r="15286" spans="11:11">
      <c r="K15286" t="s">
        <v>16040</v>
      </c>
    </row>
    <row r="15287" spans="11:11">
      <c r="K15287" t="s">
        <v>16041</v>
      </c>
    </row>
    <row r="15288" spans="11:11">
      <c r="K15288" t="s">
        <v>16042</v>
      </c>
    </row>
    <row r="15289" spans="11:11">
      <c r="K15289" t="s">
        <v>16043</v>
      </c>
    </row>
    <row r="15290" spans="11:11">
      <c r="K15290" t="s">
        <v>16044</v>
      </c>
    </row>
    <row r="15291" spans="11:11">
      <c r="K15291" t="s">
        <v>16045</v>
      </c>
    </row>
    <row r="15292" spans="11:11">
      <c r="K15292" t="s">
        <v>16046</v>
      </c>
    </row>
    <row r="15293" spans="11:11">
      <c r="K15293" t="s">
        <v>16047</v>
      </c>
    </row>
    <row r="15294" spans="11:11">
      <c r="K15294" t="s">
        <v>16048</v>
      </c>
    </row>
    <row r="15295" spans="11:11">
      <c r="K15295" t="s">
        <v>16049</v>
      </c>
    </row>
    <row r="15296" spans="11:11">
      <c r="K15296" t="s">
        <v>16050</v>
      </c>
    </row>
    <row r="15297" spans="11:11">
      <c r="K15297" t="s">
        <v>16051</v>
      </c>
    </row>
    <row r="15298" spans="11:11">
      <c r="K15298" t="s">
        <v>16052</v>
      </c>
    </row>
    <row r="15299" spans="11:11">
      <c r="K15299" t="s">
        <v>16053</v>
      </c>
    </row>
    <row r="15300" spans="11:11">
      <c r="K15300" t="s">
        <v>16054</v>
      </c>
    </row>
    <row r="15301" spans="11:11">
      <c r="K15301" t="s">
        <v>16055</v>
      </c>
    </row>
    <row r="15302" spans="11:11">
      <c r="K15302" t="s">
        <v>16056</v>
      </c>
    </row>
    <row r="15303" spans="11:11">
      <c r="K15303" t="s">
        <v>16057</v>
      </c>
    </row>
    <row r="15304" spans="11:11">
      <c r="K15304" t="s">
        <v>16058</v>
      </c>
    </row>
    <row r="15305" spans="11:11">
      <c r="K15305" t="s">
        <v>16059</v>
      </c>
    </row>
    <row r="15306" spans="11:11">
      <c r="K15306" t="s">
        <v>16060</v>
      </c>
    </row>
    <row r="15307" spans="11:11">
      <c r="K15307" t="s">
        <v>16061</v>
      </c>
    </row>
    <row r="15308" spans="11:11">
      <c r="K15308" t="s">
        <v>16062</v>
      </c>
    </row>
    <row r="15309" spans="11:11">
      <c r="K15309" t="s">
        <v>16063</v>
      </c>
    </row>
    <row r="15310" spans="11:11">
      <c r="K15310" t="s">
        <v>16064</v>
      </c>
    </row>
    <row r="15311" spans="11:11">
      <c r="K15311" t="s">
        <v>16065</v>
      </c>
    </row>
    <row r="15312" spans="11:11">
      <c r="K15312" t="s">
        <v>16066</v>
      </c>
    </row>
    <row r="15313" spans="11:11">
      <c r="K15313" t="s">
        <v>16067</v>
      </c>
    </row>
    <row r="15314" spans="11:11">
      <c r="K15314" t="s">
        <v>16068</v>
      </c>
    </row>
    <row r="15315" spans="11:11">
      <c r="K15315" t="s">
        <v>16069</v>
      </c>
    </row>
    <row r="15316" spans="11:11">
      <c r="K15316" t="s">
        <v>16070</v>
      </c>
    </row>
    <row r="15317" spans="11:11">
      <c r="K15317" t="s">
        <v>16071</v>
      </c>
    </row>
    <row r="15318" spans="11:11">
      <c r="K15318" t="s">
        <v>16072</v>
      </c>
    </row>
    <row r="15319" spans="11:11">
      <c r="K15319" t="s">
        <v>16073</v>
      </c>
    </row>
    <row r="15320" spans="11:11">
      <c r="K15320" t="s">
        <v>16074</v>
      </c>
    </row>
    <row r="15321" spans="11:11">
      <c r="K15321" t="s">
        <v>16075</v>
      </c>
    </row>
    <row r="15322" spans="11:11">
      <c r="K15322" t="s">
        <v>16076</v>
      </c>
    </row>
    <row r="15323" spans="11:11">
      <c r="K15323" t="s">
        <v>16077</v>
      </c>
    </row>
    <row r="15324" spans="11:11">
      <c r="K15324" t="s">
        <v>16078</v>
      </c>
    </row>
    <row r="15325" spans="11:11">
      <c r="K15325" t="s">
        <v>16079</v>
      </c>
    </row>
    <row r="15326" spans="11:11">
      <c r="K15326" t="s">
        <v>16080</v>
      </c>
    </row>
    <row r="15327" spans="11:11">
      <c r="K15327" t="s">
        <v>16081</v>
      </c>
    </row>
    <row r="15328" spans="11:11">
      <c r="K15328" t="s">
        <v>16082</v>
      </c>
    </row>
    <row r="15329" spans="11:11">
      <c r="K15329" t="s">
        <v>16083</v>
      </c>
    </row>
    <row r="15330" spans="11:11">
      <c r="K15330" t="s">
        <v>16084</v>
      </c>
    </row>
    <row r="15331" spans="11:11">
      <c r="K15331" t="s">
        <v>16085</v>
      </c>
    </row>
    <row r="15332" spans="11:11">
      <c r="K15332" t="s">
        <v>16086</v>
      </c>
    </row>
    <row r="15333" spans="11:11">
      <c r="K15333" t="s">
        <v>16087</v>
      </c>
    </row>
    <row r="15334" spans="11:11">
      <c r="K15334" t="s">
        <v>16088</v>
      </c>
    </row>
    <row r="15335" spans="11:11">
      <c r="K15335" t="s">
        <v>16089</v>
      </c>
    </row>
    <row r="15336" spans="11:11">
      <c r="K15336" t="s">
        <v>16090</v>
      </c>
    </row>
    <row r="15337" spans="11:11">
      <c r="K15337" t="s">
        <v>16091</v>
      </c>
    </row>
    <row r="15338" spans="11:11">
      <c r="K15338" t="s">
        <v>16092</v>
      </c>
    </row>
    <row r="15339" spans="11:11">
      <c r="K15339" t="s">
        <v>16093</v>
      </c>
    </row>
    <row r="15340" spans="11:11">
      <c r="K15340" t="s">
        <v>16094</v>
      </c>
    </row>
    <row r="15341" spans="11:11">
      <c r="K15341" t="s">
        <v>16095</v>
      </c>
    </row>
    <row r="15342" spans="11:11">
      <c r="K15342" t="s">
        <v>16096</v>
      </c>
    </row>
    <row r="15343" spans="11:11">
      <c r="K15343" t="s">
        <v>16097</v>
      </c>
    </row>
    <row r="15344" spans="11:11">
      <c r="K15344" t="s">
        <v>16098</v>
      </c>
    </row>
    <row r="15345" spans="11:11">
      <c r="K15345" t="s">
        <v>16099</v>
      </c>
    </row>
    <row r="15346" spans="11:11">
      <c r="K15346" t="s">
        <v>16100</v>
      </c>
    </row>
    <row r="15347" spans="11:11">
      <c r="K15347" t="s">
        <v>16101</v>
      </c>
    </row>
    <row r="15348" spans="11:11">
      <c r="K15348" t="s">
        <v>16102</v>
      </c>
    </row>
    <row r="15349" spans="11:11">
      <c r="K15349" t="s">
        <v>16103</v>
      </c>
    </row>
    <row r="15350" spans="11:11">
      <c r="K15350" t="s">
        <v>16104</v>
      </c>
    </row>
    <row r="15351" spans="11:11">
      <c r="K15351" t="s">
        <v>16105</v>
      </c>
    </row>
    <row r="15352" spans="11:11">
      <c r="K15352" t="s">
        <v>16106</v>
      </c>
    </row>
    <row r="15353" spans="11:11">
      <c r="K15353" t="s">
        <v>16107</v>
      </c>
    </row>
    <row r="15354" spans="11:11">
      <c r="K15354" t="s">
        <v>16108</v>
      </c>
    </row>
    <row r="15355" spans="11:11">
      <c r="K15355" t="s">
        <v>16109</v>
      </c>
    </row>
    <row r="15356" spans="11:11">
      <c r="K15356" t="s">
        <v>16110</v>
      </c>
    </row>
    <row r="15357" spans="11:11">
      <c r="K15357" t="s">
        <v>16111</v>
      </c>
    </row>
    <row r="15358" spans="11:11">
      <c r="K15358" t="s">
        <v>16112</v>
      </c>
    </row>
    <row r="15359" spans="11:11">
      <c r="K15359" t="s">
        <v>16113</v>
      </c>
    </row>
    <row r="15360" spans="11:11">
      <c r="K15360" t="s">
        <v>16114</v>
      </c>
    </row>
    <row r="15361" spans="11:11">
      <c r="K15361" t="s">
        <v>16115</v>
      </c>
    </row>
    <row r="15362" spans="11:11">
      <c r="K15362" t="s">
        <v>16116</v>
      </c>
    </row>
    <row r="15363" spans="11:11">
      <c r="K15363" t="s">
        <v>16117</v>
      </c>
    </row>
    <row r="15364" spans="11:11">
      <c r="K15364" t="s">
        <v>16118</v>
      </c>
    </row>
    <row r="15365" spans="11:11">
      <c r="K15365" t="s">
        <v>16119</v>
      </c>
    </row>
    <row r="15366" spans="11:11">
      <c r="K15366" t="s">
        <v>16120</v>
      </c>
    </row>
    <row r="15367" spans="11:11">
      <c r="K15367" t="s">
        <v>16121</v>
      </c>
    </row>
    <row r="15368" spans="11:11">
      <c r="K15368" t="s">
        <v>16122</v>
      </c>
    </row>
    <row r="15369" spans="11:11">
      <c r="K15369" t="s">
        <v>16123</v>
      </c>
    </row>
    <row r="15370" spans="11:11">
      <c r="K15370" t="s">
        <v>16124</v>
      </c>
    </row>
    <row r="15371" spans="11:11">
      <c r="K15371" t="s">
        <v>16125</v>
      </c>
    </row>
    <row r="15372" spans="11:11">
      <c r="K15372" t="s">
        <v>16126</v>
      </c>
    </row>
    <row r="15373" spans="11:11">
      <c r="K15373" t="s">
        <v>16127</v>
      </c>
    </row>
    <row r="15374" spans="11:11">
      <c r="K15374" t="s">
        <v>16128</v>
      </c>
    </row>
    <row r="15375" spans="11:11">
      <c r="K15375" t="s">
        <v>16129</v>
      </c>
    </row>
    <row r="15376" spans="11:11">
      <c r="K15376" t="s">
        <v>16130</v>
      </c>
    </row>
    <row r="15377" spans="11:11">
      <c r="K15377" t="s">
        <v>16131</v>
      </c>
    </row>
    <row r="15378" spans="11:11">
      <c r="K15378" t="s">
        <v>16132</v>
      </c>
    </row>
    <row r="15379" spans="11:11">
      <c r="K15379" t="s">
        <v>16133</v>
      </c>
    </row>
    <row r="15380" spans="11:11">
      <c r="K15380" t="s">
        <v>16134</v>
      </c>
    </row>
    <row r="15381" spans="11:11">
      <c r="K15381" t="s">
        <v>16135</v>
      </c>
    </row>
    <row r="15382" spans="11:11">
      <c r="K15382" t="s">
        <v>16136</v>
      </c>
    </row>
    <row r="15383" spans="11:11">
      <c r="K15383" t="s">
        <v>16137</v>
      </c>
    </row>
    <row r="15384" spans="11:11">
      <c r="K15384" t="s">
        <v>16138</v>
      </c>
    </row>
    <row r="15385" spans="11:11">
      <c r="K15385" t="s">
        <v>16139</v>
      </c>
    </row>
    <row r="15386" spans="11:11">
      <c r="K15386" t="s">
        <v>16140</v>
      </c>
    </row>
    <row r="15387" spans="11:11">
      <c r="K15387" t="s">
        <v>16141</v>
      </c>
    </row>
    <row r="15388" spans="11:11">
      <c r="K15388" t="s">
        <v>16142</v>
      </c>
    </row>
    <row r="15389" spans="11:11">
      <c r="K15389" t="s">
        <v>16143</v>
      </c>
    </row>
    <row r="15390" spans="11:11">
      <c r="K15390" t="s">
        <v>16144</v>
      </c>
    </row>
    <row r="15391" spans="11:11">
      <c r="K15391" t="s">
        <v>16145</v>
      </c>
    </row>
    <row r="15392" spans="11:11">
      <c r="K15392" t="s">
        <v>16146</v>
      </c>
    </row>
    <row r="15393" spans="11:11">
      <c r="K15393" t="s">
        <v>16147</v>
      </c>
    </row>
    <row r="15394" spans="11:11">
      <c r="K15394" t="s">
        <v>16148</v>
      </c>
    </row>
    <row r="15395" spans="11:11">
      <c r="K15395" t="s">
        <v>16149</v>
      </c>
    </row>
    <row r="15396" spans="11:11">
      <c r="K15396" t="s">
        <v>16150</v>
      </c>
    </row>
    <row r="15397" spans="11:11">
      <c r="K15397" t="s">
        <v>16151</v>
      </c>
    </row>
    <row r="15398" spans="11:11">
      <c r="K15398" t="s">
        <v>16152</v>
      </c>
    </row>
    <row r="15399" spans="11:11">
      <c r="K15399" t="s">
        <v>16153</v>
      </c>
    </row>
    <row r="15400" spans="11:11">
      <c r="K15400" t="s">
        <v>16154</v>
      </c>
    </row>
    <row r="15401" spans="11:11">
      <c r="K15401" t="s">
        <v>16155</v>
      </c>
    </row>
    <row r="15402" spans="11:11">
      <c r="K15402" t="s">
        <v>16156</v>
      </c>
    </row>
    <row r="15403" spans="11:11">
      <c r="K15403" t="s">
        <v>16157</v>
      </c>
    </row>
    <row r="15404" spans="11:11">
      <c r="K15404" t="s">
        <v>16158</v>
      </c>
    </row>
    <row r="15405" spans="11:11">
      <c r="K15405" t="s">
        <v>16159</v>
      </c>
    </row>
    <row r="15406" spans="11:11">
      <c r="K15406" t="s">
        <v>16160</v>
      </c>
    </row>
    <row r="15407" spans="11:11">
      <c r="K15407" t="s">
        <v>16161</v>
      </c>
    </row>
    <row r="15408" spans="11:11">
      <c r="K15408" t="s">
        <v>16162</v>
      </c>
    </row>
    <row r="15409" spans="11:11">
      <c r="K15409" t="s">
        <v>16163</v>
      </c>
    </row>
    <row r="15410" spans="11:11">
      <c r="K15410" t="s">
        <v>16164</v>
      </c>
    </row>
    <row r="15411" spans="11:11">
      <c r="K15411" t="s">
        <v>16165</v>
      </c>
    </row>
    <row r="15412" spans="11:11">
      <c r="K15412" t="s">
        <v>16166</v>
      </c>
    </row>
    <row r="15413" spans="11:11">
      <c r="K15413" t="s">
        <v>16167</v>
      </c>
    </row>
    <row r="15414" spans="11:11">
      <c r="K15414" t="s">
        <v>16168</v>
      </c>
    </row>
    <row r="15415" spans="11:11">
      <c r="K15415" t="s">
        <v>16169</v>
      </c>
    </row>
    <row r="15416" spans="11:11">
      <c r="K15416" t="s">
        <v>16170</v>
      </c>
    </row>
    <row r="15417" spans="11:11">
      <c r="K15417" t="s">
        <v>16171</v>
      </c>
    </row>
    <row r="15418" spans="11:11">
      <c r="K15418" t="s">
        <v>16172</v>
      </c>
    </row>
    <row r="15419" spans="11:11">
      <c r="K15419" t="s">
        <v>16173</v>
      </c>
    </row>
    <row r="15420" spans="11:11">
      <c r="K15420" t="s">
        <v>16174</v>
      </c>
    </row>
    <row r="15421" spans="11:11">
      <c r="K15421" t="s">
        <v>16175</v>
      </c>
    </row>
    <row r="15422" spans="11:11">
      <c r="K15422" t="s">
        <v>16176</v>
      </c>
    </row>
    <row r="15423" spans="11:11">
      <c r="K15423" t="s">
        <v>16177</v>
      </c>
    </row>
    <row r="15424" spans="11:11">
      <c r="K15424" t="s">
        <v>16178</v>
      </c>
    </row>
    <row r="15425" spans="11:11">
      <c r="K15425" t="s">
        <v>16179</v>
      </c>
    </row>
    <row r="15426" spans="11:11">
      <c r="K15426" t="s">
        <v>16180</v>
      </c>
    </row>
    <row r="15427" spans="11:11">
      <c r="K15427" t="s">
        <v>16181</v>
      </c>
    </row>
    <row r="15428" spans="11:11">
      <c r="K15428" t="s">
        <v>16182</v>
      </c>
    </row>
    <row r="15429" spans="11:11">
      <c r="K15429" t="s">
        <v>16183</v>
      </c>
    </row>
    <row r="15430" spans="11:11">
      <c r="K15430" t="s">
        <v>16184</v>
      </c>
    </row>
    <row r="15431" spans="11:11">
      <c r="K15431" t="s">
        <v>16185</v>
      </c>
    </row>
    <row r="15432" spans="11:11">
      <c r="K15432" t="s">
        <v>16186</v>
      </c>
    </row>
    <row r="15433" spans="11:11">
      <c r="K15433" t="s">
        <v>16187</v>
      </c>
    </row>
    <row r="15434" spans="11:11">
      <c r="K15434" t="s">
        <v>16188</v>
      </c>
    </row>
    <row r="15435" spans="11:11">
      <c r="K15435" t="s">
        <v>16189</v>
      </c>
    </row>
    <row r="15436" spans="11:11">
      <c r="K15436" t="s">
        <v>16190</v>
      </c>
    </row>
    <row r="15437" spans="11:11">
      <c r="K15437" t="s">
        <v>16191</v>
      </c>
    </row>
    <row r="15438" spans="11:11">
      <c r="K15438" t="s">
        <v>16192</v>
      </c>
    </row>
    <row r="15439" spans="11:11">
      <c r="K15439" t="s">
        <v>16193</v>
      </c>
    </row>
    <row r="15440" spans="11:11">
      <c r="K15440" t="s">
        <v>16194</v>
      </c>
    </row>
    <row r="15441" spans="11:11">
      <c r="K15441" t="s">
        <v>16195</v>
      </c>
    </row>
    <row r="15442" spans="11:11">
      <c r="K15442" t="s">
        <v>16196</v>
      </c>
    </row>
    <row r="15443" spans="11:11">
      <c r="K15443" t="s">
        <v>16197</v>
      </c>
    </row>
    <row r="15444" spans="11:11">
      <c r="K15444" t="s">
        <v>16198</v>
      </c>
    </row>
    <row r="15445" spans="11:11">
      <c r="K15445" t="s">
        <v>16199</v>
      </c>
    </row>
    <row r="15446" spans="11:11">
      <c r="K15446" t="s">
        <v>16200</v>
      </c>
    </row>
    <row r="15447" spans="11:11">
      <c r="K15447" t="s">
        <v>16201</v>
      </c>
    </row>
    <row r="15448" spans="11:11">
      <c r="K15448" t="s">
        <v>16202</v>
      </c>
    </row>
    <row r="15449" spans="11:11">
      <c r="K15449" t="s">
        <v>17483</v>
      </c>
    </row>
    <row r="15450" spans="11:11">
      <c r="K15450" t="s">
        <v>17484</v>
      </c>
    </row>
    <row r="15451" spans="11:11">
      <c r="K15451" t="s">
        <v>17485</v>
      </c>
    </row>
    <row r="15452" spans="11:11">
      <c r="K15452" t="s">
        <v>17486</v>
      </c>
    </row>
    <row r="15453" spans="11:11">
      <c r="K15453" t="s">
        <v>17487</v>
      </c>
    </row>
    <row r="15454" spans="11:11">
      <c r="K15454" t="s">
        <v>17488</v>
      </c>
    </row>
    <row r="15455" spans="11:11">
      <c r="K15455" t="s">
        <v>16203</v>
      </c>
    </row>
    <row r="15456" spans="11:11">
      <c r="K15456" t="s">
        <v>16204</v>
      </c>
    </row>
    <row r="15457" spans="11:11">
      <c r="K15457" t="s">
        <v>16205</v>
      </c>
    </row>
    <row r="15458" spans="11:11">
      <c r="K15458" t="s">
        <v>16206</v>
      </c>
    </row>
    <row r="15459" spans="11:11">
      <c r="K15459" t="s">
        <v>16207</v>
      </c>
    </row>
    <row r="15460" spans="11:11">
      <c r="K15460" t="s">
        <v>16208</v>
      </c>
    </row>
    <row r="15461" spans="11:11">
      <c r="K15461" t="s">
        <v>16209</v>
      </c>
    </row>
    <row r="15462" spans="11:11">
      <c r="K15462" t="s">
        <v>16210</v>
      </c>
    </row>
    <row r="15463" spans="11:11">
      <c r="K15463" t="s">
        <v>16211</v>
      </c>
    </row>
    <row r="15464" spans="11:11">
      <c r="K15464" t="s">
        <v>16212</v>
      </c>
    </row>
    <row r="15465" spans="11:11">
      <c r="K15465" t="s">
        <v>16213</v>
      </c>
    </row>
    <row r="15466" spans="11:11">
      <c r="K15466" t="s">
        <v>16214</v>
      </c>
    </row>
    <row r="15467" spans="11:11">
      <c r="K15467" t="s">
        <v>16215</v>
      </c>
    </row>
    <row r="15468" spans="11:11">
      <c r="K15468" t="s">
        <v>16216</v>
      </c>
    </row>
    <row r="15469" spans="11:11">
      <c r="K15469" t="s">
        <v>17489</v>
      </c>
    </row>
    <row r="15470" spans="11:11">
      <c r="K15470" t="s">
        <v>17490</v>
      </c>
    </row>
    <row r="15471" spans="11:11">
      <c r="K15471" t="s">
        <v>16217</v>
      </c>
    </row>
    <row r="15472" spans="11:11">
      <c r="K15472" t="s">
        <v>16218</v>
      </c>
    </row>
    <row r="15473" spans="11:11">
      <c r="K15473" t="s">
        <v>16219</v>
      </c>
    </row>
    <row r="15474" spans="11:11">
      <c r="K15474" t="s">
        <v>16220</v>
      </c>
    </row>
    <row r="15475" spans="11:11">
      <c r="K15475" t="s">
        <v>17491</v>
      </c>
    </row>
    <row r="15476" spans="11:11">
      <c r="K15476" t="s">
        <v>17492</v>
      </c>
    </row>
    <row r="15477" spans="11:11">
      <c r="K15477" t="s">
        <v>16221</v>
      </c>
    </row>
    <row r="15478" spans="11:11">
      <c r="K15478" t="s">
        <v>16222</v>
      </c>
    </row>
    <row r="15479" spans="11:11">
      <c r="K15479" t="s">
        <v>16223</v>
      </c>
    </row>
    <row r="15480" spans="11:11">
      <c r="K15480" t="s">
        <v>16224</v>
      </c>
    </row>
    <row r="15481" spans="11:11">
      <c r="K15481" t="s">
        <v>17493</v>
      </c>
    </row>
    <row r="15482" spans="11:11">
      <c r="K15482" t="s">
        <v>17494</v>
      </c>
    </row>
    <row r="15483" spans="11:11">
      <c r="K15483" t="s">
        <v>16225</v>
      </c>
    </row>
    <row r="15484" spans="11:11">
      <c r="K15484" t="s">
        <v>16226</v>
      </c>
    </row>
    <row r="15485" spans="11:11">
      <c r="K15485" t="s">
        <v>16227</v>
      </c>
    </row>
    <row r="15486" spans="11:11">
      <c r="K15486" t="s">
        <v>16228</v>
      </c>
    </row>
    <row r="15487" spans="11:11">
      <c r="K15487" t="s">
        <v>16229</v>
      </c>
    </row>
    <row r="15488" spans="11:11">
      <c r="K15488" t="s">
        <v>16230</v>
      </c>
    </row>
    <row r="15489" spans="11:11">
      <c r="K15489" t="s">
        <v>16231</v>
      </c>
    </row>
    <row r="15490" spans="11:11">
      <c r="K15490" t="s">
        <v>16232</v>
      </c>
    </row>
    <row r="15491" spans="11:11">
      <c r="K15491" t="s">
        <v>16233</v>
      </c>
    </row>
    <row r="15492" spans="11:11">
      <c r="K15492" t="s">
        <v>16234</v>
      </c>
    </row>
    <row r="15493" spans="11:11">
      <c r="K15493" t="s">
        <v>16235</v>
      </c>
    </row>
    <row r="15494" spans="11:11">
      <c r="K15494" t="s">
        <v>16236</v>
      </c>
    </row>
    <row r="15495" spans="11:11">
      <c r="K15495" t="s">
        <v>16237</v>
      </c>
    </row>
    <row r="15496" spans="11:11">
      <c r="K15496" t="s">
        <v>16238</v>
      </c>
    </row>
    <row r="15497" spans="11:11">
      <c r="K15497" t="s">
        <v>16239</v>
      </c>
    </row>
    <row r="15498" spans="11:11">
      <c r="K15498" t="s">
        <v>16240</v>
      </c>
    </row>
    <row r="15499" spans="11:11">
      <c r="K15499" t="s">
        <v>16241</v>
      </c>
    </row>
    <row r="15500" spans="11:11">
      <c r="K15500" t="s">
        <v>16242</v>
      </c>
    </row>
    <row r="15501" spans="11:11">
      <c r="K15501" t="s">
        <v>16243</v>
      </c>
    </row>
    <row r="15502" spans="11:11">
      <c r="K15502" t="s">
        <v>16244</v>
      </c>
    </row>
    <row r="15503" spans="11:11">
      <c r="K15503" t="s">
        <v>16245</v>
      </c>
    </row>
    <row r="15504" spans="11:11">
      <c r="K15504" t="s">
        <v>16246</v>
      </c>
    </row>
    <row r="15505" spans="11:11">
      <c r="K15505" t="s">
        <v>16247</v>
      </c>
    </row>
    <row r="15506" spans="11:11">
      <c r="K15506" t="s">
        <v>16248</v>
      </c>
    </row>
    <row r="15507" spans="11:11">
      <c r="K15507" t="s">
        <v>16249</v>
      </c>
    </row>
    <row r="15508" spans="11:11">
      <c r="K15508" t="s">
        <v>16250</v>
      </c>
    </row>
    <row r="15509" spans="11:11">
      <c r="K15509" t="s">
        <v>16251</v>
      </c>
    </row>
    <row r="15510" spans="11:11">
      <c r="K15510" t="s">
        <v>16252</v>
      </c>
    </row>
    <row r="15511" spans="11:11">
      <c r="K15511" t="s">
        <v>16253</v>
      </c>
    </row>
    <row r="15512" spans="11:11">
      <c r="K15512" t="s">
        <v>16254</v>
      </c>
    </row>
    <row r="15513" spans="11:11">
      <c r="K15513" t="s">
        <v>16255</v>
      </c>
    </row>
    <row r="15514" spans="11:11">
      <c r="K15514" t="s">
        <v>16256</v>
      </c>
    </row>
    <row r="15515" spans="11:11">
      <c r="K15515" t="s">
        <v>16257</v>
      </c>
    </row>
    <row r="15516" spans="11:11">
      <c r="K15516" t="s">
        <v>16258</v>
      </c>
    </row>
    <row r="15517" spans="11:11">
      <c r="K15517" t="s">
        <v>16259</v>
      </c>
    </row>
    <row r="15518" spans="11:11">
      <c r="K15518" t="s">
        <v>16260</v>
      </c>
    </row>
    <row r="15519" spans="11:11">
      <c r="K15519" t="s">
        <v>16261</v>
      </c>
    </row>
    <row r="15520" spans="11:11">
      <c r="K15520" t="s">
        <v>16262</v>
      </c>
    </row>
    <row r="15521" spans="11:11">
      <c r="K15521" t="s">
        <v>16263</v>
      </c>
    </row>
    <row r="15522" spans="11:11">
      <c r="K15522" t="s">
        <v>16264</v>
      </c>
    </row>
    <row r="15523" spans="11:11">
      <c r="K15523" t="s">
        <v>16265</v>
      </c>
    </row>
    <row r="15524" spans="11:11">
      <c r="K15524" t="s">
        <v>16266</v>
      </c>
    </row>
    <row r="15525" spans="11:11">
      <c r="K15525" t="s">
        <v>16267</v>
      </c>
    </row>
    <row r="15526" spans="11:11">
      <c r="K15526" t="s">
        <v>16268</v>
      </c>
    </row>
    <row r="15527" spans="11:11">
      <c r="K15527" t="s">
        <v>16269</v>
      </c>
    </row>
    <row r="15528" spans="11:11">
      <c r="K15528" t="s">
        <v>16270</v>
      </c>
    </row>
    <row r="15529" spans="11:11">
      <c r="K15529" t="s">
        <v>16271</v>
      </c>
    </row>
    <row r="15530" spans="11:11">
      <c r="K15530" t="s">
        <v>16272</v>
      </c>
    </row>
    <row r="15531" spans="11:11">
      <c r="K15531" t="s">
        <v>16273</v>
      </c>
    </row>
    <row r="15532" spans="11:11">
      <c r="K15532" t="s">
        <v>16274</v>
      </c>
    </row>
    <row r="15533" spans="11:11">
      <c r="K15533" t="s">
        <v>16275</v>
      </c>
    </row>
    <row r="15534" spans="11:11">
      <c r="K15534" t="s">
        <v>16276</v>
      </c>
    </row>
    <row r="15535" spans="11:11">
      <c r="K15535" t="s">
        <v>16277</v>
      </c>
    </row>
    <row r="15536" spans="11:11">
      <c r="K15536" t="s">
        <v>16278</v>
      </c>
    </row>
    <row r="15537" spans="11:11">
      <c r="K15537" t="s">
        <v>16279</v>
      </c>
    </row>
    <row r="15538" spans="11:11">
      <c r="K15538" t="s">
        <v>16280</v>
      </c>
    </row>
    <row r="15539" spans="11:11">
      <c r="K15539" t="s">
        <v>16281</v>
      </c>
    </row>
    <row r="15540" spans="11:11">
      <c r="K15540" t="s">
        <v>16282</v>
      </c>
    </row>
    <row r="15541" spans="11:11">
      <c r="K15541" t="s">
        <v>16283</v>
      </c>
    </row>
    <row r="15542" spans="11:11">
      <c r="K15542" t="s">
        <v>16284</v>
      </c>
    </row>
    <row r="15543" spans="11:11">
      <c r="K15543" t="s">
        <v>16285</v>
      </c>
    </row>
    <row r="15544" spans="11:11">
      <c r="K15544" t="s">
        <v>16286</v>
      </c>
    </row>
    <row r="15545" spans="11:11">
      <c r="K15545" t="s">
        <v>16287</v>
      </c>
    </row>
    <row r="15546" spans="11:11">
      <c r="K15546" t="s">
        <v>16288</v>
      </c>
    </row>
    <row r="15547" spans="11:11">
      <c r="K15547" t="s">
        <v>16289</v>
      </c>
    </row>
    <row r="15548" spans="11:11">
      <c r="K15548" t="s">
        <v>16290</v>
      </c>
    </row>
    <row r="15549" spans="11:11">
      <c r="K15549" t="s">
        <v>16291</v>
      </c>
    </row>
    <row r="15550" spans="11:11">
      <c r="K15550" t="s">
        <v>16292</v>
      </c>
    </row>
    <row r="15551" spans="11:11">
      <c r="K15551" t="s">
        <v>16293</v>
      </c>
    </row>
    <row r="15552" spans="11:11">
      <c r="K15552" t="s">
        <v>16294</v>
      </c>
    </row>
    <row r="15553" spans="11:11">
      <c r="K15553" t="s">
        <v>16295</v>
      </c>
    </row>
    <row r="15554" spans="11:11">
      <c r="K15554" t="s">
        <v>16296</v>
      </c>
    </row>
    <row r="15555" spans="11:11">
      <c r="K15555" t="s">
        <v>16297</v>
      </c>
    </row>
    <row r="15556" spans="11:11">
      <c r="K15556" t="s">
        <v>16298</v>
      </c>
    </row>
    <row r="15557" spans="11:11">
      <c r="K15557" t="s">
        <v>16299</v>
      </c>
    </row>
    <row r="15558" spans="11:11">
      <c r="K15558" t="s">
        <v>16300</v>
      </c>
    </row>
    <row r="15559" spans="11:11">
      <c r="K15559" t="s">
        <v>16301</v>
      </c>
    </row>
    <row r="15560" spans="11:11">
      <c r="K15560" t="s">
        <v>16302</v>
      </c>
    </row>
    <row r="15561" spans="11:11">
      <c r="K15561" t="s">
        <v>16303</v>
      </c>
    </row>
    <row r="15562" spans="11:11">
      <c r="K15562" t="s">
        <v>16304</v>
      </c>
    </row>
    <row r="15563" spans="11:11">
      <c r="K15563" t="s">
        <v>16305</v>
      </c>
    </row>
    <row r="15564" spans="11:11">
      <c r="K15564" t="s">
        <v>16306</v>
      </c>
    </row>
    <row r="15565" spans="11:11">
      <c r="K15565" t="s">
        <v>16307</v>
      </c>
    </row>
    <row r="15566" spans="11:11">
      <c r="K15566" t="s">
        <v>16308</v>
      </c>
    </row>
    <row r="15567" spans="11:11">
      <c r="K15567" t="s">
        <v>16309</v>
      </c>
    </row>
    <row r="15568" spans="11:11">
      <c r="K15568" t="s">
        <v>16310</v>
      </c>
    </row>
    <row r="15569" spans="11:11">
      <c r="K15569" t="s">
        <v>16311</v>
      </c>
    </row>
    <row r="15570" spans="11:11">
      <c r="K15570" t="s">
        <v>16312</v>
      </c>
    </row>
    <row r="15571" spans="11:11">
      <c r="K15571" t="s">
        <v>16313</v>
      </c>
    </row>
    <row r="15572" spans="11:11">
      <c r="K15572" t="s">
        <v>16314</v>
      </c>
    </row>
    <row r="15573" spans="11:11">
      <c r="K15573" t="s">
        <v>16315</v>
      </c>
    </row>
    <row r="15574" spans="11:11">
      <c r="K15574" t="s">
        <v>16316</v>
      </c>
    </row>
    <row r="15575" spans="11:11">
      <c r="K15575" t="s">
        <v>16317</v>
      </c>
    </row>
    <row r="15576" spans="11:11">
      <c r="K15576" t="s">
        <v>16318</v>
      </c>
    </row>
    <row r="15577" spans="11:11">
      <c r="K15577" t="s">
        <v>16319</v>
      </c>
    </row>
    <row r="15578" spans="11:11">
      <c r="K15578" t="s">
        <v>16320</v>
      </c>
    </row>
    <row r="15579" spans="11:11">
      <c r="K15579" t="s">
        <v>16321</v>
      </c>
    </row>
    <row r="15580" spans="11:11">
      <c r="K15580" t="s">
        <v>16322</v>
      </c>
    </row>
    <row r="15581" spans="11:11">
      <c r="K15581" t="s">
        <v>16323</v>
      </c>
    </row>
    <row r="15582" spans="11:11">
      <c r="K15582" t="s">
        <v>16324</v>
      </c>
    </row>
    <row r="15583" spans="11:11">
      <c r="K15583" t="s">
        <v>16325</v>
      </c>
    </row>
    <row r="15584" spans="11:11">
      <c r="K15584" t="s">
        <v>16326</v>
      </c>
    </row>
    <row r="15585" spans="11:11">
      <c r="K15585" t="s">
        <v>16327</v>
      </c>
    </row>
    <row r="15586" spans="11:11">
      <c r="K15586" t="s">
        <v>16328</v>
      </c>
    </row>
    <row r="15587" spans="11:11">
      <c r="K15587" t="s">
        <v>16329</v>
      </c>
    </row>
    <row r="15588" spans="11:11">
      <c r="K15588" t="s">
        <v>16330</v>
      </c>
    </row>
    <row r="15589" spans="11:11">
      <c r="K15589" t="s">
        <v>16331</v>
      </c>
    </row>
    <row r="15590" spans="11:11">
      <c r="K15590" t="s">
        <v>16332</v>
      </c>
    </row>
    <row r="15591" spans="11:11">
      <c r="K15591" t="s">
        <v>16333</v>
      </c>
    </row>
    <row r="15592" spans="11:11">
      <c r="K15592" t="s">
        <v>16334</v>
      </c>
    </row>
    <row r="15593" spans="11:11">
      <c r="K15593" t="s">
        <v>16335</v>
      </c>
    </row>
    <row r="15594" spans="11:11">
      <c r="K15594" t="s">
        <v>16336</v>
      </c>
    </row>
    <row r="15595" spans="11:11">
      <c r="K15595" t="s">
        <v>16337</v>
      </c>
    </row>
    <row r="15596" spans="11:11">
      <c r="K15596" t="s">
        <v>16338</v>
      </c>
    </row>
    <row r="15597" spans="11:11">
      <c r="K15597" t="s">
        <v>16339</v>
      </c>
    </row>
    <row r="15598" spans="11:11">
      <c r="K15598" t="s">
        <v>16340</v>
      </c>
    </row>
    <row r="15599" spans="11:11">
      <c r="K15599" t="s">
        <v>16341</v>
      </c>
    </row>
    <row r="15600" spans="11:11">
      <c r="K15600" t="s">
        <v>16342</v>
      </c>
    </row>
    <row r="15601" spans="11:11">
      <c r="K15601" t="s">
        <v>16343</v>
      </c>
    </row>
    <row r="15602" spans="11:11">
      <c r="K15602" t="s">
        <v>16344</v>
      </c>
    </row>
    <row r="15603" spans="11:11">
      <c r="K15603" t="s">
        <v>16345</v>
      </c>
    </row>
    <row r="15604" spans="11:11">
      <c r="K15604" t="s">
        <v>16346</v>
      </c>
    </row>
    <row r="15605" spans="11:11">
      <c r="K15605" t="s">
        <v>16347</v>
      </c>
    </row>
    <row r="15606" spans="11:11">
      <c r="K15606" t="s">
        <v>16348</v>
      </c>
    </row>
    <row r="15607" spans="11:11">
      <c r="K15607" t="s">
        <v>16349</v>
      </c>
    </row>
    <row r="15608" spans="11:11">
      <c r="K15608" t="s">
        <v>16350</v>
      </c>
    </row>
    <row r="15609" spans="11:11">
      <c r="K15609" t="s">
        <v>16351</v>
      </c>
    </row>
    <row r="15610" spans="11:11">
      <c r="K15610" t="s">
        <v>16352</v>
      </c>
    </row>
    <row r="15611" spans="11:11">
      <c r="K15611" t="s">
        <v>16353</v>
      </c>
    </row>
    <row r="15612" spans="11:11">
      <c r="K15612" t="s">
        <v>16354</v>
      </c>
    </row>
    <row r="15613" spans="11:11">
      <c r="K15613" t="s">
        <v>16355</v>
      </c>
    </row>
    <row r="15614" spans="11:11">
      <c r="K15614" t="s">
        <v>16356</v>
      </c>
    </row>
    <row r="15615" spans="11:11">
      <c r="K15615" t="s">
        <v>16357</v>
      </c>
    </row>
    <row r="15616" spans="11:11">
      <c r="K15616" t="s">
        <v>16358</v>
      </c>
    </row>
    <row r="15617" spans="11:11">
      <c r="K15617" t="s">
        <v>16359</v>
      </c>
    </row>
    <row r="15618" spans="11:11">
      <c r="K15618" t="s">
        <v>16360</v>
      </c>
    </row>
    <row r="15619" spans="11:11">
      <c r="K15619" t="s">
        <v>17495</v>
      </c>
    </row>
    <row r="15620" spans="11:11">
      <c r="K15620" t="s">
        <v>17496</v>
      </c>
    </row>
    <row r="15621" spans="11:11">
      <c r="K15621" t="s">
        <v>16361</v>
      </c>
    </row>
    <row r="15622" spans="11:11">
      <c r="K15622" t="s">
        <v>16362</v>
      </c>
    </row>
    <row r="15623" spans="11:11">
      <c r="K15623" t="s">
        <v>16363</v>
      </c>
    </row>
    <row r="15624" spans="11:11">
      <c r="K15624" t="s">
        <v>16364</v>
      </c>
    </row>
    <row r="15625" spans="11:11">
      <c r="K15625" t="s">
        <v>16365</v>
      </c>
    </row>
    <row r="15626" spans="11:11">
      <c r="K15626" t="s">
        <v>16366</v>
      </c>
    </row>
    <row r="15627" spans="11:11">
      <c r="K15627" t="s">
        <v>16367</v>
      </c>
    </row>
    <row r="15628" spans="11:11">
      <c r="K15628" t="s">
        <v>16368</v>
      </c>
    </row>
    <row r="15629" spans="11:11">
      <c r="K15629" t="s">
        <v>16369</v>
      </c>
    </row>
    <row r="15630" spans="11:11">
      <c r="K15630" t="s">
        <v>16370</v>
      </c>
    </row>
    <row r="15631" spans="11:11">
      <c r="K15631" t="s">
        <v>16371</v>
      </c>
    </row>
    <row r="15632" spans="11:11">
      <c r="K15632" t="s">
        <v>16372</v>
      </c>
    </row>
    <row r="15633" spans="11:11">
      <c r="K15633" t="s">
        <v>16373</v>
      </c>
    </row>
    <row r="15634" spans="11:11">
      <c r="K15634" t="s">
        <v>16374</v>
      </c>
    </row>
    <row r="15635" spans="11:11">
      <c r="K15635" t="s">
        <v>16375</v>
      </c>
    </row>
    <row r="15636" spans="11:11">
      <c r="K15636" t="s">
        <v>16376</v>
      </c>
    </row>
    <row r="15637" spans="11:11">
      <c r="K15637" t="s">
        <v>16377</v>
      </c>
    </row>
    <row r="15638" spans="11:11">
      <c r="K15638" t="s">
        <v>16378</v>
      </c>
    </row>
    <row r="15639" spans="11:11">
      <c r="K15639" t="s">
        <v>16379</v>
      </c>
    </row>
    <row r="15640" spans="11:11">
      <c r="K15640" t="s">
        <v>16380</v>
      </c>
    </row>
    <row r="15641" spans="11:11">
      <c r="K15641" t="s">
        <v>16381</v>
      </c>
    </row>
    <row r="15642" spans="11:11">
      <c r="K15642" t="s">
        <v>16382</v>
      </c>
    </row>
    <row r="15643" spans="11:11">
      <c r="K15643" t="s">
        <v>16383</v>
      </c>
    </row>
    <row r="15644" spans="11:11">
      <c r="K15644" t="s">
        <v>16384</v>
      </c>
    </row>
    <row r="15645" spans="11:11">
      <c r="K15645" t="s">
        <v>16385</v>
      </c>
    </row>
    <row r="15646" spans="11:11">
      <c r="K15646" t="s">
        <v>16386</v>
      </c>
    </row>
    <row r="15647" spans="11:11">
      <c r="K15647" t="s">
        <v>16387</v>
      </c>
    </row>
    <row r="15648" spans="11:11">
      <c r="K15648" t="s">
        <v>16388</v>
      </c>
    </row>
    <row r="15649" spans="11:11">
      <c r="K15649" t="s">
        <v>16389</v>
      </c>
    </row>
    <row r="15650" spans="11:11">
      <c r="K15650" t="s">
        <v>16390</v>
      </c>
    </row>
    <row r="15651" spans="11:11">
      <c r="K15651" t="s">
        <v>16391</v>
      </c>
    </row>
    <row r="15652" spans="11:11">
      <c r="K15652" t="s">
        <v>16392</v>
      </c>
    </row>
    <row r="15653" spans="11:11">
      <c r="K15653" t="s">
        <v>16393</v>
      </c>
    </row>
    <row r="15654" spans="11:11">
      <c r="K15654" t="s">
        <v>16394</v>
      </c>
    </row>
    <row r="15655" spans="11:11">
      <c r="K15655" t="s">
        <v>16395</v>
      </c>
    </row>
    <row r="15656" spans="11:11">
      <c r="K15656" t="s">
        <v>16396</v>
      </c>
    </row>
    <row r="15657" spans="11:11">
      <c r="K15657" t="s">
        <v>16397</v>
      </c>
    </row>
    <row r="15658" spans="11:11">
      <c r="K15658" t="s">
        <v>16398</v>
      </c>
    </row>
    <row r="15659" spans="11:11">
      <c r="K15659" t="s">
        <v>16399</v>
      </c>
    </row>
    <row r="15660" spans="11:11">
      <c r="K15660" t="s">
        <v>16400</v>
      </c>
    </row>
    <row r="15661" spans="11:11">
      <c r="K15661" t="s">
        <v>16401</v>
      </c>
    </row>
    <row r="15662" spans="11:11">
      <c r="K15662" t="s">
        <v>16402</v>
      </c>
    </row>
    <row r="15663" spans="11:11">
      <c r="K15663" t="s">
        <v>16403</v>
      </c>
    </row>
    <row r="15664" spans="11:11">
      <c r="K15664" t="s">
        <v>16404</v>
      </c>
    </row>
    <row r="15665" spans="11:11">
      <c r="K15665" t="s">
        <v>16405</v>
      </c>
    </row>
    <row r="15666" spans="11:11">
      <c r="K15666" t="s">
        <v>16406</v>
      </c>
    </row>
    <row r="15667" spans="11:11">
      <c r="K15667" t="s">
        <v>16407</v>
      </c>
    </row>
    <row r="15668" spans="11:11">
      <c r="K15668" t="s">
        <v>16408</v>
      </c>
    </row>
    <row r="15669" spans="11:11">
      <c r="K15669" t="s">
        <v>16409</v>
      </c>
    </row>
    <row r="15670" spans="11:11">
      <c r="K15670" t="s">
        <v>16410</v>
      </c>
    </row>
    <row r="15671" spans="11:11">
      <c r="K15671" t="s">
        <v>16411</v>
      </c>
    </row>
    <row r="15672" spans="11:11">
      <c r="K15672" t="s">
        <v>16412</v>
      </c>
    </row>
    <row r="15673" spans="11:11">
      <c r="K15673" t="s">
        <v>16413</v>
      </c>
    </row>
    <row r="15674" spans="11:11">
      <c r="K15674" t="s">
        <v>16414</v>
      </c>
    </row>
    <row r="15675" spans="11:11">
      <c r="K15675" t="s">
        <v>16415</v>
      </c>
    </row>
    <row r="15676" spans="11:11">
      <c r="K15676" t="s">
        <v>16416</v>
      </c>
    </row>
    <row r="15677" spans="11:11">
      <c r="K15677" t="s">
        <v>16417</v>
      </c>
    </row>
    <row r="15678" spans="11:11">
      <c r="K15678" t="s">
        <v>16418</v>
      </c>
    </row>
    <row r="15679" spans="11:11">
      <c r="K15679" t="s">
        <v>16419</v>
      </c>
    </row>
    <row r="15680" spans="11:11">
      <c r="K15680" t="s">
        <v>16420</v>
      </c>
    </row>
    <row r="15681" spans="11:11">
      <c r="K15681" t="s">
        <v>16421</v>
      </c>
    </row>
    <row r="15682" spans="11:11">
      <c r="K15682" t="s">
        <v>16422</v>
      </c>
    </row>
    <row r="15683" spans="11:11">
      <c r="K15683" t="s">
        <v>17497</v>
      </c>
    </row>
    <row r="15684" spans="11:11">
      <c r="K15684" t="s">
        <v>17498</v>
      </c>
    </row>
    <row r="15685" spans="11:11">
      <c r="K15685" t="s">
        <v>16423</v>
      </c>
    </row>
    <row r="15686" spans="11:11">
      <c r="K15686" t="s">
        <v>16424</v>
      </c>
    </row>
    <row r="15687" spans="11:11">
      <c r="K15687" t="s">
        <v>17499</v>
      </c>
    </row>
    <row r="15688" spans="11:11">
      <c r="K15688" t="s">
        <v>17500</v>
      </c>
    </row>
    <row r="15689" spans="11:11">
      <c r="K15689" t="s">
        <v>17501</v>
      </c>
    </row>
    <row r="15690" spans="11:11">
      <c r="K15690" t="s">
        <v>17502</v>
      </c>
    </row>
    <row r="15691" spans="11:11">
      <c r="K15691" t="s">
        <v>16425</v>
      </c>
    </row>
    <row r="15692" spans="11:11">
      <c r="K15692" t="s">
        <v>16426</v>
      </c>
    </row>
    <row r="15693" spans="11:11">
      <c r="K15693" t="s">
        <v>16427</v>
      </c>
    </row>
    <row r="15694" spans="11:11">
      <c r="K15694" t="s">
        <v>16428</v>
      </c>
    </row>
    <row r="15695" spans="11:11">
      <c r="K15695" t="s">
        <v>16429</v>
      </c>
    </row>
    <row r="15696" spans="11:11">
      <c r="K15696" t="s">
        <v>16430</v>
      </c>
    </row>
    <row r="15697" spans="11:11">
      <c r="K15697" t="s">
        <v>16431</v>
      </c>
    </row>
    <row r="15698" spans="11:11">
      <c r="K15698" t="s">
        <v>16432</v>
      </c>
    </row>
    <row r="15699" spans="11:11">
      <c r="K15699" t="s">
        <v>16433</v>
      </c>
    </row>
    <row r="15700" spans="11:11">
      <c r="K15700" t="s">
        <v>16434</v>
      </c>
    </row>
    <row r="15701" spans="11:11">
      <c r="K15701" t="s">
        <v>16435</v>
      </c>
    </row>
    <row r="15702" spans="11:11">
      <c r="K15702" t="s">
        <v>16436</v>
      </c>
    </row>
    <row r="15703" spans="11:11">
      <c r="K15703" t="s">
        <v>16437</v>
      </c>
    </row>
    <row r="15704" spans="11:11">
      <c r="K15704" t="s">
        <v>16438</v>
      </c>
    </row>
    <row r="15705" spans="11:11">
      <c r="K15705" t="s">
        <v>16439</v>
      </c>
    </row>
    <row r="15706" spans="11:11">
      <c r="K15706" t="s">
        <v>16440</v>
      </c>
    </row>
    <row r="15707" spans="11:11">
      <c r="K15707" t="s">
        <v>16441</v>
      </c>
    </row>
    <row r="15708" spans="11:11">
      <c r="K15708" t="s">
        <v>16442</v>
      </c>
    </row>
    <row r="15709" spans="11:11">
      <c r="K15709" t="s">
        <v>16443</v>
      </c>
    </row>
    <row r="15710" spans="11:11">
      <c r="K15710" t="s">
        <v>16444</v>
      </c>
    </row>
    <row r="15711" spans="11:11">
      <c r="K15711" t="s">
        <v>16445</v>
      </c>
    </row>
    <row r="15712" spans="11:11">
      <c r="K15712" t="s">
        <v>16446</v>
      </c>
    </row>
    <row r="15713" spans="11:11">
      <c r="K15713" t="s">
        <v>16447</v>
      </c>
    </row>
    <row r="15714" spans="11:11">
      <c r="K15714" t="s">
        <v>16448</v>
      </c>
    </row>
    <row r="15715" spans="11:11">
      <c r="K15715" t="s">
        <v>16449</v>
      </c>
    </row>
    <row r="15716" spans="11:11">
      <c r="K15716" t="s">
        <v>16450</v>
      </c>
    </row>
    <row r="15717" spans="11:11">
      <c r="K15717" t="s">
        <v>16451</v>
      </c>
    </row>
    <row r="15718" spans="11:11">
      <c r="K15718" t="s">
        <v>16452</v>
      </c>
    </row>
    <row r="15719" spans="11:11">
      <c r="K15719" t="s">
        <v>16453</v>
      </c>
    </row>
    <row r="15720" spans="11:11">
      <c r="K15720" t="s">
        <v>16454</v>
      </c>
    </row>
    <row r="15721" spans="11:11">
      <c r="K15721" t="s">
        <v>16455</v>
      </c>
    </row>
    <row r="15722" spans="11:11">
      <c r="K15722" t="s">
        <v>16456</v>
      </c>
    </row>
    <row r="15723" spans="11:11">
      <c r="K15723" t="s">
        <v>16457</v>
      </c>
    </row>
    <row r="15724" spans="11:11">
      <c r="K15724" t="s">
        <v>16458</v>
      </c>
    </row>
    <row r="15725" spans="11:11">
      <c r="K15725" t="s">
        <v>16459</v>
      </c>
    </row>
    <row r="15726" spans="11:11">
      <c r="K15726" t="s">
        <v>16460</v>
      </c>
    </row>
    <row r="15727" spans="11:11">
      <c r="K15727" t="s">
        <v>16461</v>
      </c>
    </row>
    <row r="15728" spans="11:11">
      <c r="K15728" t="s">
        <v>16462</v>
      </c>
    </row>
    <row r="15729" spans="11:11">
      <c r="K15729" t="s">
        <v>16463</v>
      </c>
    </row>
    <row r="15730" spans="11:11">
      <c r="K15730" t="s">
        <v>16464</v>
      </c>
    </row>
    <row r="15731" spans="11:11">
      <c r="K15731" t="s">
        <v>16465</v>
      </c>
    </row>
    <row r="15732" spans="11:11">
      <c r="K15732" t="s">
        <v>16466</v>
      </c>
    </row>
    <row r="15733" spans="11:11">
      <c r="K15733" t="s">
        <v>16467</v>
      </c>
    </row>
    <row r="15734" spans="11:11">
      <c r="K15734" t="s">
        <v>16468</v>
      </c>
    </row>
    <row r="15735" spans="11:11">
      <c r="K15735" t="s">
        <v>16469</v>
      </c>
    </row>
    <row r="15736" spans="11:11">
      <c r="K15736" t="s">
        <v>16470</v>
      </c>
    </row>
    <row r="15737" spans="11:11">
      <c r="K15737" t="s">
        <v>16471</v>
      </c>
    </row>
    <row r="15738" spans="11:11">
      <c r="K15738" t="s">
        <v>16472</v>
      </c>
    </row>
    <row r="15739" spans="11:11">
      <c r="K15739" t="s">
        <v>16473</v>
      </c>
    </row>
    <row r="15740" spans="11:11">
      <c r="K15740" t="s">
        <v>16474</v>
      </c>
    </row>
    <row r="15741" spans="11:11">
      <c r="K15741" t="s">
        <v>16475</v>
      </c>
    </row>
    <row r="15742" spans="11:11">
      <c r="K15742" t="s">
        <v>16476</v>
      </c>
    </row>
    <row r="15743" spans="11:11">
      <c r="K15743" t="s">
        <v>17503</v>
      </c>
    </row>
    <row r="15744" spans="11:11">
      <c r="K15744" t="s">
        <v>17504</v>
      </c>
    </row>
    <row r="15745" spans="11:11">
      <c r="K15745" t="s">
        <v>17505</v>
      </c>
    </row>
    <row r="15746" spans="11:11">
      <c r="K15746" t="s">
        <v>17506</v>
      </c>
    </row>
    <row r="15747" spans="11:11">
      <c r="K15747" t="s">
        <v>17507</v>
      </c>
    </row>
    <row r="15748" spans="11:11">
      <c r="K15748" t="s">
        <v>17508</v>
      </c>
    </row>
    <row r="15749" spans="11:11">
      <c r="K15749" t="s">
        <v>16477</v>
      </c>
    </row>
    <row r="15750" spans="11:11">
      <c r="K15750" t="s">
        <v>16478</v>
      </c>
    </row>
    <row r="15751" spans="11:11">
      <c r="K15751" t="s">
        <v>16479</v>
      </c>
    </row>
    <row r="15752" spans="11:11">
      <c r="K15752" t="s">
        <v>16480</v>
      </c>
    </row>
    <row r="15753" spans="11:11">
      <c r="K15753" t="s">
        <v>16481</v>
      </c>
    </row>
    <row r="15754" spans="11:11">
      <c r="K15754" t="s">
        <v>16482</v>
      </c>
    </row>
    <row r="15755" spans="11:11">
      <c r="K15755" t="s">
        <v>16483</v>
      </c>
    </row>
    <row r="15756" spans="11:11">
      <c r="K15756" t="s">
        <v>16484</v>
      </c>
    </row>
    <row r="15757" spans="11:11">
      <c r="K15757" t="s">
        <v>16485</v>
      </c>
    </row>
    <row r="15758" spans="11:11">
      <c r="K15758" t="s">
        <v>16486</v>
      </c>
    </row>
    <row r="15759" spans="11:11">
      <c r="K15759" t="s">
        <v>16487</v>
      </c>
    </row>
    <row r="15760" spans="11:11">
      <c r="K15760" t="s">
        <v>16488</v>
      </c>
    </row>
    <row r="15761" spans="11:11">
      <c r="K15761" t="s">
        <v>17509</v>
      </c>
    </row>
    <row r="15762" spans="11:11">
      <c r="K15762" t="s">
        <v>17510</v>
      </c>
    </row>
    <row r="15763" spans="11:11">
      <c r="K15763" t="s">
        <v>16489</v>
      </c>
    </row>
    <row r="15764" spans="11:11">
      <c r="K15764" t="s">
        <v>16490</v>
      </c>
    </row>
    <row r="15765" spans="11:11">
      <c r="K15765" t="s">
        <v>16491</v>
      </c>
    </row>
    <row r="15766" spans="11:11">
      <c r="K15766" t="s">
        <v>16492</v>
      </c>
    </row>
    <row r="15767" spans="11:11">
      <c r="K15767" t="s">
        <v>16493</v>
      </c>
    </row>
    <row r="15768" spans="11:11">
      <c r="K15768" t="s">
        <v>16494</v>
      </c>
    </row>
    <row r="15769" spans="11:11">
      <c r="K15769" t="s">
        <v>16495</v>
      </c>
    </row>
    <row r="15770" spans="11:11">
      <c r="K15770" t="s">
        <v>16496</v>
      </c>
    </row>
    <row r="15771" spans="11:11">
      <c r="K15771" t="s">
        <v>16497</v>
      </c>
    </row>
    <row r="15772" spans="11:11">
      <c r="K15772" t="s">
        <v>16498</v>
      </c>
    </row>
    <row r="15773" spans="11:11">
      <c r="K15773" t="s">
        <v>16499</v>
      </c>
    </row>
    <row r="15774" spans="11:11">
      <c r="K15774" t="s">
        <v>16500</v>
      </c>
    </row>
    <row r="15775" spans="11:11">
      <c r="K15775" t="s">
        <v>16501</v>
      </c>
    </row>
    <row r="15776" spans="11:11">
      <c r="K15776" t="s">
        <v>16502</v>
      </c>
    </row>
    <row r="15777" spans="11:11">
      <c r="K15777" t="s">
        <v>16503</v>
      </c>
    </row>
    <row r="15778" spans="11:11">
      <c r="K15778" t="s">
        <v>16504</v>
      </c>
    </row>
    <row r="15779" spans="11:11">
      <c r="K15779" t="s">
        <v>16505</v>
      </c>
    </row>
    <row r="15780" spans="11:11">
      <c r="K15780" t="s">
        <v>16506</v>
      </c>
    </row>
    <row r="15781" spans="11:11">
      <c r="K15781" t="s">
        <v>16507</v>
      </c>
    </row>
    <row r="15782" spans="11:11">
      <c r="K15782" t="s">
        <v>16508</v>
      </c>
    </row>
    <row r="15783" spans="11:11">
      <c r="K15783" t="s">
        <v>16509</v>
      </c>
    </row>
    <row r="15784" spans="11:11">
      <c r="K15784" t="s">
        <v>16510</v>
      </c>
    </row>
    <row r="15785" spans="11:11">
      <c r="K15785" t="s">
        <v>16511</v>
      </c>
    </row>
    <row r="15786" spans="11:11">
      <c r="K15786" t="s">
        <v>16512</v>
      </c>
    </row>
    <row r="15787" spans="11:11">
      <c r="K15787" t="s">
        <v>16513</v>
      </c>
    </row>
    <row r="15788" spans="11:11">
      <c r="K15788" t="s">
        <v>16514</v>
      </c>
    </row>
    <row r="15789" spans="11:11">
      <c r="K15789" t="s">
        <v>16515</v>
      </c>
    </row>
    <row r="15790" spans="11:11">
      <c r="K15790" t="s">
        <v>16516</v>
      </c>
    </row>
    <row r="15791" spans="11:11">
      <c r="K15791" t="s">
        <v>17511</v>
      </c>
    </row>
    <row r="15792" spans="11:11">
      <c r="K15792" t="s">
        <v>16517</v>
      </c>
    </row>
    <row r="15793" spans="11:11">
      <c r="K15793" t="s">
        <v>16518</v>
      </c>
    </row>
    <row r="15794" spans="11:11">
      <c r="K15794" t="s">
        <v>16519</v>
      </c>
    </row>
    <row r="15795" spans="11:11">
      <c r="K15795" t="s">
        <v>16520</v>
      </c>
    </row>
    <row r="15796" spans="11:11">
      <c r="K15796" t="s">
        <v>16521</v>
      </c>
    </row>
    <row r="15797" spans="11:11">
      <c r="K15797" t="s">
        <v>16522</v>
      </c>
    </row>
    <row r="15798" spans="11:11">
      <c r="K15798" t="s">
        <v>16523</v>
      </c>
    </row>
    <row r="15799" spans="11:11">
      <c r="K15799" t="s">
        <v>16524</v>
      </c>
    </row>
    <row r="15800" spans="11:11">
      <c r="K15800" t="s">
        <v>16525</v>
      </c>
    </row>
    <row r="15801" spans="11:11">
      <c r="K15801" t="s">
        <v>16526</v>
      </c>
    </row>
    <row r="15802" spans="11:11">
      <c r="K15802" t="s">
        <v>16527</v>
      </c>
    </row>
    <row r="15803" spans="11:11">
      <c r="K15803" t="s">
        <v>16528</v>
      </c>
    </row>
    <row r="15804" spans="11:11">
      <c r="K15804" t="s">
        <v>16529</v>
      </c>
    </row>
    <row r="15805" spans="11:11">
      <c r="K15805" t="s">
        <v>16530</v>
      </c>
    </row>
    <row r="15806" spans="11:11">
      <c r="K15806" t="s">
        <v>16531</v>
      </c>
    </row>
    <row r="15807" spans="11:11">
      <c r="K15807" t="s">
        <v>16532</v>
      </c>
    </row>
    <row r="15808" spans="11:11">
      <c r="K15808" t="s">
        <v>16533</v>
      </c>
    </row>
    <row r="15809" spans="11:11">
      <c r="K15809" t="s">
        <v>16534</v>
      </c>
    </row>
    <row r="15810" spans="11:11">
      <c r="K15810" t="s">
        <v>16535</v>
      </c>
    </row>
    <row r="15811" spans="11:11">
      <c r="K15811" t="s">
        <v>16536</v>
      </c>
    </row>
    <row r="15812" spans="11:11">
      <c r="K15812" t="s">
        <v>16537</v>
      </c>
    </row>
    <row r="15813" spans="11:11">
      <c r="K15813" t="s">
        <v>16538</v>
      </c>
    </row>
    <row r="15814" spans="11:11">
      <c r="K15814" t="s">
        <v>16539</v>
      </c>
    </row>
    <row r="15815" spans="11:11">
      <c r="K15815" t="s">
        <v>16540</v>
      </c>
    </row>
    <row r="15816" spans="11:11">
      <c r="K15816" t="s">
        <v>16541</v>
      </c>
    </row>
    <row r="15817" spans="11:11">
      <c r="K15817" t="s">
        <v>16542</v>
      </c>
    </row>
    <row r="15818" spans="11:11">
      <c r="K15818" t="s">
        <v>16543</v>
      </c>
    </row>
    <row r="15819" spans="11:11">
      <c r="K15819" t="s">
        <v>16544</v>
      </c>
    </row>
    <row r="15820" spans="11:11">
      <c r="K15820" t="s">
        <v>16545</v>
      </c>
    </row>
    <row r="15821" spans="11:11">
      <c r="K15821" t="s">
        <v>16546</v>
      </c>
    </row>
    <row r="15822" spans="11:11">
      <c r="K15822" t="s">
        <v>16547</v>
      </c>
    </row>
    <row r="15823" spans="11:11">
      <c r="K15823" t="s">
        <v>16548</v>
      </c>
    </row>
    <row r="15824" spans="11:11">
      <c r="K15824" t="s">
        <v>16549</v>
      </c>
    </row>
    <row r="15825" spans="11:11">
      <c r="K15825" t="s">
        <v>16550</v>
      </c>
    </row>
    <row r="15826" spans="11:11">
      <c r="K15826" t="s">
        <v>16551</v>
      </c>
    </row>
    <row r="15827" spans="11:11">
      <c r="K15827" t="s">
        <v>16552</v>
      </c>
    </row>
    <row r="15828" spans="11:11">
      <c r="K15828" t="s">
        <v>16553</v>
      </c>
    </row>
    <row r="15829" spans="11:11">
      <c r="K15829" t="s">
        <v>16554</v>
      </c>
    </row>
    <row r="15830" spans="11:11">
      <c r="K15830" t="s">
        <v>16555</v>
      </c>
    </row>
    <row r="15831" spans="11:11">
      <c r="K15831" t="s">
        <v>16556</v>
      </c>
    </row>
    <row r="15832" spans="11:11">
      <c r="K15832" t="s">
        <v>16557</v>
      </c>
    </row>
    <row r="15833" spans="11:11">
      <c r="K15833" t="s">
        <v>16558</v>
      </c>
    </row>
    <row r="15834" spans="11:11">
      <c r="K15834" t="s">
        <v>16559</v>
      </c>
    </row>
    <row r="15835" spans="11:11">
      <c r="K15835" t="s">
        <v>16560</v>
      </c>
    </row>
    <row r="15836" spans="11:11">
      <c r="K15836" t="s">
        <v>16561</v>
      </c>
    </row>
    <row r="15837" spans="11:11">
      <c r="K15837" t="s">
        <v>16562</v>
      </c>
    </row>
    <row r="15838" spans="11:11">
      <c r="K15838" t="s">
        <v>16563</v>
      </c>
    </row>
    <row r="15839" spans="11:11">
      <c r="K15839" t="s">
        <v>16564</v>
      </c>
    </row>
    <row r="15840" spans="11:11">
      <c r="K15840" t="s">
        <v>16565</v>
      </c>
    </row>
    <row r="15841" spans="11:11">
      <c r="K15841" t="s">
        <v>16566</v>
      </c>
    </row>
    <row r="15842" spans="11:11">
      <c r="K15842" t="s">
        <v>16567</v>
      </c>
    </row>
    <row r="15843" spans="11:11">
      <c r="K15843" t="s">
        <v>16568</v>
      </c>
    </row>
    <row r="15844" spans="11:11">
      <c r="K15844" t="s">
        <v>16569</v>
      </c>
    </row>
    <row r="15845" spans="11:11">
      <c r="K15845" t="s">
        <v>16570</v>
      </c>
    </row>
    <row r="15846" spans="11:11">
      <c r="K15846" t="s">
        <v>16571</v>
      </c>
    </row>
    <row r="15847" spans="11:11">
      <c r="K15847" t="s">
        <v>16572</v>
      </c>
    </row>
    <row r="15848" spans="11:11">
      <c r="K15848" t="s">
        <v>16573</v>
      </c>
    </row>
    <row r="15849" spans="11:11">
      <c r="K15849" t="s">
        <v>16574</v>
      </c>
    </row>
    <row r="15850" spans="11:11">
      <c r="K15850" t="s">
        <v>16575</v>
      </c>
    </row>
    <row r="15851" spans="11:11">
      <c r="K15851" t="s">
        <v>16576</v>
      </c>
    </row>
    <row r="15852" spans="11:11">
      <c r="K15852" t="s">
        <v>16577</v>
      </c>
    </row>
    <row r="15853" spans="11:11">
      <c r="K15853" t="s">
        <v>16578</v>
      </c>
    </row>
    <row r="15854" spans="11:11">
      <c r="K15854" t="s">
        <v>16579</v>
      </c>
    </row>
    <row r="15855" spans="11:11">
      <c r="K15855" t="s">
        <v>16580</v>
      </c>
    </row>
    <row r="15856" spans="11:11">
      <c r="K15856" t="s">
        <v>16581</v>
      </c>
    </row>
    <row r="15857" spans="11:11">
      <c r="K15857" t="s">
        <v>16582</v>
      </c>
    </row>
    <row r="15858" spans="11:11">
      <c r="K15858" t="s">
        <v>16583</v>
      </c>
    </row>
    <row r="15859" spans="11:11">
      <c r="K15859" t="s">
        <v>16584</v>
      </c>
    </row>
    <row r="15860" spans="11:11">
      <c r="K15860" t="s">
        <v>16585</v>
      </c>
    </row>
    <row r="15861" spans="11:11">
      <c r="K15861" t="s">
        <v>16586</v>
      </c>
    </row>
    <row r="15862" spans="11:11">
      <c r="K15862" t="s">
        <v>16587</v>
      </c>
    </row>
    <row r="15863" spans="11:11">
      <c r="K15863" t="s">
        <v>16588</v>
      </c>
    </row>
    <row r="15864" spans="11:11">
      <c r="K15864" t="s">
        <v>16589</v>
      </c>
    </row>
    <row r="15865" spans="11:11">
      <c r="K15865" t="s">
        <v>16590</v>
      </c>
    </row>
    <row r="15866" spans="11:11">
      <c r="K15866" t="s">
        <v>16591</v>
      </c>
    </row>
    <row r="15867" spans="11:11">
      <c r="K15867" t="s">
        <v>16592</v>
      </c>
    </row>
    <row r="15868" spans="11:11">
      <c r="K15868" t="s">
        <v>16593</v>
      </c>
    </row>
    <row r="15869" spans="11:11">
      <c r="K15869" t="s">
        <v>16594</v>
      </c>
    </row>
    <row r="15870" spans="11:11">
      <c r="K15870" t="s">
        <v>16595</v>
      </c>
    </row>
    <row r="15871" spans="11:11">
      <c r="K15871" t="s">
        <v>16596</v>
      </c>
    </row>
    <row r="15872" spans="11:11">
      <c r="K15872" t="s">
        <v>16597</v>
      </c>
    </row>
    <row r="15873" spans="11:11">
      <c r="K15873" t="s">
        <v>16598</v>
      </c>
    </row>
    <row r="15874" spans="11:11">
      <c r="K15874" t="s">
        <v>16599</v>
      </c>
    </row>
    <row r="15875" spans="11:11">
      <c r="K15875" t="s">
        <v>16600</v>
      </c>
    </row>
    <row r="15876" spans="11:11">
      <c r="K15876" t="s">
        <v>16601</v>
      </c>
    </row>
    <row r="15877" spans="11:11">
      <c r="K15877" t="s">
        <v>16602</v>
      </c>
    </row>
    <row r="15878" spans="11:11">
      <c r="K15878" t="s">
        <v>16603</v>
      </c>
    </row>
    <row r="15879" spans="11:11">
      <c r="K15879" t="s">
        <v>16604</v>
      </c>
    </row>
    <row r="15880" spans="11:11">
      <c r="K15880" t="s">
        <v>16605</v>
      </c>
    </row>
    <row r="15881" spans="11:11">
      <c r="K15881" t="s">
        <v>16606</v>
      </c>
    </row>
    <row r="15882" spans="11:11">
      <c r="K15882" t="s">
        <v>16607</v>
      </c>
    </row>
    <row r="15883" spans="11:11">
      <c r="K15883" t="s">
        <v>16608</v>
      </c>
    </row>
    <row r="15884" spans="11:11">
      <c r="K15884" t="s">
        <v>16609</v>
      </c>
    </row>
    <row r="15885" spans="11:11">
      <c r="K15885" t="s">
        <v>16610</v>
      </c>
    </row>
    <row r="15886" spans="11:11">
      <c r="K15886" t="s">
        <v>16611</v>
      </c>
    </row>
    <row r="15887" spans="11:11">
      <c r="K15887" t="s">
        <v>16612</v>
      </c>
    </row>
    <row r="15888" spans="11:11">
      <c r="K15888" t="s">
        <v>16613</v>
      </c>
    </row>
    <row r="15889" spans="11:11">
      <c r="K15889" t="s">
        <v>16614</v>
      </c>
    </row>
    <row r="15890" spans="11:11">
      <c r="K15890" t="s">
        <v>16615</v>
      </c>
    </row>
    <row r="15891" spans="11:11">
      <c r="K15891" t="s">
        <v>16616</v>
      </c>
    </row>
    <row r="15892" spans="11:11">
      <c r="K15892" t="s">
        <v>16617</v>
      </c>
    </row>
    <row r="15893" spans="11:11">
      <c r="K15893" t="s">
        <v>16618</v>
      </c>
    </row>
    <row r="15894" spans="11:11">
      <c r="K15894" t="s">
        <v>16619</v>
      </c>
    </row>
    <row r="15895" spans="11:11">
      <c r="K15895" t="s">
        <v>16620</v>
      </c>
    </row>
    <row r="15896" spans="11:11">
      <c r="K15896" t="s">
        <v>16621</v>
      </c>
    </row>
    <row r="15897" spans="11:11">
      <c r="K15897" t="s">
        <v>16622</v>
      </c>
    </row>
    <row r="15898" spans="11:11">
      <c r="K15898" t="s">
        <v>16623</v>
      </c>
    </row>
    <row r="15899" spans="11:11">
      <c r="K15899" t="s">
        <v>16624</v>
      </c>
    </row>
    <row r="15900" spans="11:11">
      <c r="K15900" t="s">
        <v>16625</v>
      </c>
    </row>
    <row r="15901" spans="11:11">
      <c r="K15901" t="s">
        <v>16626</v>
      </c>
    </row>
    <row r="15902" spans="11:11">
      <c r="K15902" t="s">
        <v>16627</v>
      </c>
    </row>
    <row r="15903" spans="11:11">
      <c r="K15903" t="s">
        <v>16628</v>
      </c>
    </row>
    <row r="15904" spans="11:11">
      <c r="K15904" t="s">
        <v>16629</v>
      </c>
    </row>
    <row r="15905" spans="11:11">
      <c r="K15905" t="s">
        <v>16630</v>
      </c>
    </row>
    <row r="15906" spans="11:11">
      <c r="K15906" t="s">
        <v>16631</v>
      </c>
    </row>
    <row r="15907" spans="11:11">
      <c r="K15907" t="s">
        <v>16632</v>
      </c>
    </row>
    <row r="15908" spans="11:11">
      <c r="K15908" t="s">
        <v>16633</v>
      </c>
    </row>
    <row r="15909" spans="11:11">
      <c r="K15909" t="s">
        <v>16634</v>
      </c>
    </row>
    <row r="15910" spans="11:11">
      <c r="K15910" t="s">
        <v>16635</v>
      </c>
    </row>
    <row r="15911" spans="11:11">
      <c r="K15911" t="s">
        <v>16636</v>
      </c>
    </row>
    <row r="15912" spans="11:11">
      <c r="K15912" t="s">
        <v>16637</v>
      </c>
    </row>
    <row r="15913" spans="11:11">
      <c r="K15913" t="s">
        <v>16638</v>
      </c>
    </row>
    <row r="15914" spans="11:11">
      <c r="K15914" t="s">
        <v>16639</v>
      </c>
    </row>
    <row r="15915" spans="11:11">
      <c r="K15915" t="s">
        <v>16640</v>
      </c>
    </row>
    <row r="15916" spans="11:11">
      <c r="K15916" t="s">
        <v>17512</v>
      </c>
    </row>
    <row r="15917" spans="11:11">
      <c r="K15917" t="s">
        <v>17513</v>
      </c>
    </row>
    <row r="15918" spans="11:11">
      <c r="K15918" t="s">
        <v>17514</v>
      </c>
    </row>
    <row r="15919" spans="11:11">
      <c r="K15919" t="s">
        <v>17515</v>
      </c>
    </row>
    <row r="15920" spans="11:11">
      <c r="K15920" t="s">
        <v>16641</v>
      </c>
    </row>
    <row r="15921" spans="11:11">
      <c r="K15921" t="s">
        <v>16642</v>
      </c>
    </row>
    <row r="15922" spans="11:11">
      <c r="K15922" t="s">
        <v>16643</v>
      </c>
    </row>
    <row r="15923" spans="11:11">
      <c r="K15923" t="s">
        <v>16644</v>
      </c>
    </row>
    <row r="15924" spans="11:11">
      <c r="K15924" t="s">
        <v>16645</v>
      </c>
    </row>
    <row r="15925" spans="11:11">
      <c r="K15925" t="s">
        <v>16646</v>
      </c>
    </row>
    <row r="15926" spans="11:11">
      <c r="K15926" t="s">
        <v>16647</v>
      </c>
    </row>
    <row r="15927" spans="11:11">
      <c r="K15927" t="s">
        <v>16648</v>
      </c>
    </row>
    <row r="15928" spans="11:11">
      <c r="K15928" t="s">
        <v>16649</v>
      </c>
    </row>
    <row r="15929" spans="11:11">
      <c r="K15929" t="s">
        <v>16650</v>
      </c>
    </row>
    <row r="15930" spans="11:11">
      <c r="K15930" t="s">
        <v>16651</v>
      </c>
    </row>
    <row r="15931" spans="11:11">
      <c r="K15931" t="s">
        <v>16652</v>
      </c>
    </row>
    <row r="15932" spans="11:11">
      <c r="K15932" t="s">
        <v>16653</v>
      </c>
    </row>
    <row r="15933" spans="11:11">
      <c r="K15933" t="s">
        <v>16654</v>
      </c>
    </row>
    <row r="15934" spans="11:11">
      <c r="K15934" t="s">
        <v>16655</v>
      </c>
    </row>
    <row r="15935" spans="11:11">
      <c r="K15935" t="s">
        <v>16656</v>
      </c>
    </row>
    <row r="15936" spans="11:11">
      <c r="K15936" t="s">
        <v>16657</v>
      </c>
    </row>
    <row r="15937" spans="11:11">
      <c r="K15937" t="s">
        <v>16658</v>
      </c>
    </row>
    <row r="15938" spans="11:11">
      <c r="K15938" t="s">
        <v>16659</v>
      </c>
    </row>
    <row r="15939" spans="11:11">
      <c r="K15939" t="s">
        <v>16660</v>
      </c>
    </row>
    <row r="15940" spans="11:11">
      <c r="K15940" t="s">
        <v>16661</v>
      </c>
    </row>
    <row r="15941" spans="11:11">
      <c r="K15941" t="s">
        <v>16662</v>
      </c>
    </row>
    <row r="15942" spans="11:11">
      <c r="K15942" t="s">
        <v>16663</v>
      </c>
    </row>
    <row r="15943" spans="11:11">
      <c r="K15943" t="s">
        <v>16664</v>
      </c>
    </row>
    <row r="15944" spans="11:11">
      <c r="K15944" t="s">
        <v>16665</v>
      </c>
    </row>
    <row r="15945" spans="11:11">
      <c r="K15945" t="s">
        <v>16666</v>
      </c>
    </row>
    <row r="15946" spans="11:11">
      <c r="K15946" t="s">
        <v>16667</v>
      </c>
    </row>
    <row r="15947" spans="11:11">
      <c r="K15947" t="s">
        <v>16668</v>
      </c>
    </row>
    <row r="15948" spans="11:11">
      <c r="K15948" t="s">
        <v>16669</v>
      </c>
    </row>
    <row r="15949" spans="11:11">
      <c r="K15949" t="s">
        <v>16670</v>
      </c>
    </row>
    <row r="15950" spans="11:11">
      <c r="K15950" t="s">
        <v>16671</v>
      </c>
    </row>
    <row r="15951" spans="11:11">
      <c r="K15951" t="s">
        <v>16672</v>
      </c>
    </row>
    <row r="15952" spans="11:11">
      <c r="K15952" t="s">
        <v>16673</v>
      </c>
    </row>
    <row r="15953" spans="11:11">
      <c r="K15953" t="s">
        <v>16674</v>
      </c>
    </row>
    <row r="15954" spans="11:11">
      <c r="K15954" t="s">
        <v>16675</v>
      </c>
    </row>
    <row r="15955" spans="11:11">
      <c r="K15955" t="s">
        <v>16676</v>
      </c>
    </row>
    <row r="15956" spans="11:11">
      <c r="K15956" t="s">
        <v>16677</v>
      </c>
    </row>
    <row r="15957" spans="11:11">
      <c r="K15957" t="s">
        <v>16678</v>
      </c>
    </row>
    <row r="15958" spans="11:11">
      <c r="K15958" t="s">
        <v>16679</v>
      </c>
    </row>
    <row r="15959" spans="11:11">
      <c r="K15959" t="s">
        <v>16680</v>
      </c>
    </row>
    <row r="15960" spans="11:11">
      <c r="K15960" t="s">
        <v>16681</v>
      </c>
    </row>
    <row r="15961" spans="11:11">
      <c r="K15961" t="s">
        <v>16682</v>
      </c>
    </row>
    <row r="15962" spans="11:11">
      <c r="K15962" t="s">
        <v>16683</v>
      </c>
    </row>
    <row r="15963" spans="11:11">
      <c r="K15963" t="s">
        <v>16684</v>
      </c>
    </row>
    <row r="15964" spans="11:11">
      <c r="K15964" t="s">
        <v>16685</v>
      </c>
    </row>
    <row r="15965" spans="11:11">
      <c r="K15965" t="s">
        <v>16686</v>
      </c>
    </row>
    <row r="15966" spans="11:11">
      <c r="K15966" t="s">
        <v>16687</v>
      </c>
    </row>
    <row r="15967" spans="11:11">
      <c r="K15967" t="s">
        <v>16688</v>
      </c>
    </row>
    <row r="15968" spans="11:11">
      <c r="K15968" t="s">
        <v>16689</v>
      </c>
    </row>
    <row r="15969" spans="11:11">
      <c r="K15969" t="s">
        <v>16690</v>
      </c>
    </row>
    <row r="15970" spans="11:11">
      <c r="K15970" t="s">
        <v>16691</v>
      </c>
    </row>
    <row r="15971" spans="11:11">
      <c r="K15971" t="s">
        <v>16692</v>
      </c>
    </row>
    <row r="15972" spans="11:11">
      <c r="K15972" t="s">
        <v>16693</v>
      </c>
    </row>
    <row r="15973" spans="11:11">
      <c r="K15973" t="s">
        <v>16694</v>
      </c>
    </row>
    <row r="15974" spans="11:11">
      <c r="K15974" t="s">
        <v>16695</v>
      </c>
    </row>
    <row r="15975" spans="11:11">
      <c r="K15975" t="s">
        <v>16696</v>
      </c>
    </row>
    <row r="15976" spans="11:11">
      <c r="K15976" t="s">
        <v>16697</v>
      </c>
    </row>
    <row r="15977" spans="11:11">
      <c r="K15977" t="s">
        <v>16698</v>
      </c>
    </row>
    <row r="15978" spans="11:11">
      <c r="K15978" t="s">
        <v>16699</v>
      </c>
    </row>
    <row r="15979" spans="11:11">
      <c r="K15979" t="s">
        <v>16700</v>
      </c>
    </row>
    <row r="15980" spans="11:11">
      <c r="K15980" t="s">
        <v>16701</v>
      </c>
    </row>
    <row r="15981" spans="11:11">
      <c r="K15981" t="s">
        <v>16702</v>
      </c>
    </row>
    <row r="15982" spans="11:11">
      <c r="K15982" t="s">
        <v>16703</v>
      </c>
    </row>
    <row r="15983" spans="11:11">
      <c r="K15983" t="s">
        <v>16704</v>
      </c>
    </row>
    <row r="15984" spans="11:11">
      <c r="K15984" t="s">
        <v>16705</v>
      </c>
    </row>
    <row r="15985" spans="11:11">
      <c r="K15985" t="s">
        <v>16706</v>
      </c>
    </row>
    <row r="15986" spans="11:11">
      <c r="K15986" t="s">
        <v>16707</v>
      </c>
    </row>
    <row r="15987" spans="11:11">
      <c r="K15987" t="s">
        <v>16708</v>
      </c>
    </row>
    <row r="15988" spans="11:11">
      <c r="K15988" t="s">
        <v>16709</v>
      </c>
    </row>
    <row r="15989" spans="11:11">
      <c r="K15989" t="s">
        <v>16710</v>
      </c>
    </row>
    <row r="15990" spans="11:11">
      <c r="K15990" t="s">
        <v>16711</v>
      </c>
    </row>
    <row r="15991" spans="11:11">
      <c r="K15991" t="s">
        <v>16712</v>
      </c>
    </row>
    <row r="15992" spans="11:11">
      <c r="K15992" t="s">
        <v>16713</v>
      </c>
    </row>
    <row r="15993" spans="11:11">
      <c r="K15993" t="s">
        <v>16714</v>
      </c>
    </row>
    <row r="15994" spans="11:11">
      <c r="K15994" t="s">
        <v>16715</v>
      </c>
    </row>
    <row r="15995" spans="11:11">
      <c r="K15995" t="s">
        <v>16716</v>
      </c>
    </row>
    <row r="15996" spans="11:11">
      <c r="K15996" t="s">
        <v>16717</v>
      </c>
    </row>
    <row r="15997" spans="11:11">
      <c r="K15997" t="s">
        <v>16718</v>
      </c>
    </row>
    <row r="15998" spans="11:11">
      <c r="K15998" t="s">
        <v>16719</v>
      </c>
    </row>
    <row r="15999" spans="11:11">
      <c r="K15999" t="s">
        <v>16720</v>
      </c>
    </row>
    <row r="16000" spans="11:11">
      <c r="K16000" t="s">
        <v>16721</v>
      </c>
    </row>
    <row r="16001" spans="11:11">
      <c r="K16001" t="s">
        <v>16722</v>
      </c>
    </row>
    <row r="16002" spans="11:11">
      <c r="K16002" t="s">
        <v>16723</v>
      </c>
    </row>
    <row r="16003" spans="11:11">
      <c r="K16003" t="s">
        <v>16724</v>
      </c>
    </row>
    <row r="16004" spans="11:11">
      <c r="K16004" t="s">
        <v>16725</v>
      </c>
    </row>
    <row r="16005" spans="11:11">
      <c r="K16005" t="s">
        <v>16726</v>
      </c>
    </row>
    <row r="16006" spans="11:11">
      <c r="K16006" t="s">
        <v>16727</v>
      </c>
    </row>
    <row r="16007" spans="11:11">
      <c r="K16007" t="s">
        <v>16728</v>
      </c>
    </row>
    <row r="16008" spans="11:11">
      <c r="K16008" t="s">
        <v>16729</v>
      </c>
    </row>
    <row r="16009" spans="11:11">
      <c r="K16009" t="s">
        <v>16730</v>
      </c>
    </row>
    <row r="16010" spans="11:11">
      <c r="K16010" t="s">
        <v>16731</v>
      </c>
    </row>
    <row r="16011" spans="11:11">
      <c r="K16011" t="s">
        <v>16732</v>
      </c>
    </row>
    <row r="16012" spans="11:11">
      <c r="K16012" t="s">
        <v>16733</v>
      </c>
    </row>
    <row r="16013" spans="11:11">
      <c r="K16013" t="s">
        <v>16734</v>
      </c>
    </row>
    <row r="16014" spans="11:11">
      <c r="K16014" t="s">
        <v>16735</v>
      </c>
    </row>
    <row r="16015" spans="11:11">
      <c r="K16015" t="s">
        <v>16736</v>
      </c>
    </row>
    <row r="16016" spans="11:11">
      <c r="K16016" t="s">
        <v>16737</v>
      </c>
    </row>
    <row r="16017" spans="11:11">
      <c r="K16017" t="s">
        <v>16738</v>
      </c>
    </row>
    <row r="16018" spans="11:11">
      <c r="K16018" t="s">
        <v>16739</v>
      </c>
    </row>
    <row r="16019" spans="11:11">
      <c r="K16019" t="s">
        <v>16740</v>
      </c>
    </row>
    <row r="16020" spans="11:11">
      <c r="K16020" t="s">
        <v>16741</v>
      </c>
    </row>
    <row r="16021" spans="11:11">
      <c r="K16021" t="s">
        <v>16742</v>
      </c>
    </row>
    <row r="16022" spans="11:11">
      <c r="K16022" t="s">
        <v>16743</v>
      </c>
    </row>
    <row r="16023" spans="11:11">
      <c r="K16023" t="s">
        <v>16744</v>
      </c>
    </row>
    <row r="16024" spans="11:11">
      <c r="K16024" t="s">
        <v>16745</v>
      </c>
    </row>
    <row r="16025" spans="11:11">
      <c r="K16025" t="s">
        <v>16746</v>
      </c>
    </row>
    <row r="16026" spans="11:11">
      <c r="K16026" t="s">
        <v>16747</v>
      </c>
    </row>
    <row r="16027" spans="11:11">
      <c r="K16027" t="s">
        <v>16748</v>
      </c>
    </row>
    <row r="16028" spans="11:11">
      <c r="K16028" t="s">
        <v>16749</v>
      </c>
    </row>
    <row r="16029" spans="11:11">
      <c r="K16029" t="s">
        <v>16750</v>
      </c>
    </row>
    <row r="16030" spans="11:11">
      <c r="K16030" t="s">
        <v>16751</v>
      </c>
    </row>
    <row r="16031" spans="11:11">
      <c r="K16031" t="s">
        <v>16752</v>
      </c>
    </row>
    <row r="16032" spans="11:11">
      <c r="K16032" t="s">
        <v>16753</v>
      </c>
    </row>
    <row r="16033" spans="11:11">
      <c r="K16033" t="s">
        <v>16754</v>
      </c>
    </row>
    <row r="16034" spans="11:11">
      <c r="K16034" t="s">
        <v>16755</v>
      </c>
    </row>
    <row r="16035" spans="11:11">
      <c r="K16035" t="s">
        <v>16756</v>
      </c>
    </row>
    <row r="16036" spans="11:11">
      <c r="K16036" t="s">
        <v>16757</v>
      </c>
    </row>
    <row r="16037" spans="11:11">
      <c r="K16037" t="s">
        <v>16758</v>
      </c>
    </row>
    <row r="16038" spans="11:11">
      <c r="K16038" t="s">
        <v>16759</v>
      </c>
    </row>
    <row r="16039" spans="11:11">
      <c r="K16039" t="s">
        <v>16760</v>
      </c>
    </row>
    <row r="16040" spans="11:11">
      <c r="K16040" t="s">
        <v>16761</v>
      </c>
    </row>
    <row r="16041" spans="11:11">
      <c r="K16041" t="s">
        <v>16762</v>
      </c>
    </row>
    <row r="16042" spans="11:11">
      <c r="K16042" t="s">
        <v>16763</v>
      </c>
    </row>
    <row r="16043" spans="11:11">
      <c r="K16043" t="s">
        <v>16764</v>
      </c>
    </row>
    <row r="16044" spans="11:11">
      <c r="K16044" t="s">
        <v>16765</v>
      </c>
    </row>
    <row r="16045" spans="11:11">
      <c r="K16045" t="s">
        <v>16766</v>
      </c>
    </row>
    <row r="16046" spans="11:11">
      <c r="K16046" t="s">
        <v>16767</v>
      </c>
    </row>
    <row r="16047" spans="11:11">
      <c r="K16047" t="s">
        <v>16768</v>
      </c>
    </row>
    <row r="16048" spans="11:11">
      <c r="K16048" t="s">
        <v>16769</v>
      </c>
    </row>
    <row r="16049" spans="11:11">
      <c r="K16049" t="s">
        <v>16770</v>
      </c>
    </row>
    <row r="16050" spans="11:11">
      <c r="K16050" t="s">
        <v>16771</v>
      </c>
    </row>
    <row r="16051" spans="11:11">
      <c r="K16051" t="s">
        <v>16772</v>
      </c>
    </row>
    <row r="16052" spans="11:11">
      <c r="K16052" t="s">
        <v>16773</v>
      </c>
    </row>
    <row r="16053" spans="11:11">
      <c r="K16053" t="s">
        <v>16774</v>
      </c>
    </row>
    <row r="16054" spans="11:11">
      <c r="K16054" t="s">
        <v>16775</v>
      </c>
    </row>
    <row r="16055" spans="11:11">
      <c r="K16055" t="s">
        <v>16776</v>
      </c>
    </row>
    <row r="16056" spans="11:11">
      <c r="K16056" t="s">
        <v>16777</v>
      </c>
    </row>
    <row r="16057" spans="11:11">
      <c r="K16057" t="s">
        <v>16778</v>
      </c>
    </row>
    <row r="16058" spans="11:11">
      <c r="K16058" t="s">
        <v>16779</v>
      </c>
    </row>
    <row r="16059" spans="11:11">
      <c r="K16059" t="s">
        <v>16780</v>
      </c>
    </row>
    <row r="16060" spans="11:11">
      <c r="K16060" t="s">
        <v>16781</v>
      </c>
    </row>
    <row r="16061" spans="11:11">
      <c r="K16061" t="s">
        <v>16782</v>
      </c>
    </row>
    <row r="16062" spans="11:11">
      <c r="K16062" t="s">
        <v>16783</v>
      </c>
    </row>
    <row r="16063" spans="11:11">
      <c r="K16063" t="s">
        <v>16784</v>
      </c>
    </row>
    <row r="16064" spans="11:11">
      <c r="K16064" t="s">
        <v>16785</v>
      </c>
    </row>
    <row r="16065" spans="11:11">
      <c r="K16065" t="s">
        <v>16786</v>
      </c>
    </row>
    <row r="16066" spans="11:11">
      <c r="K16066" t="s">
        <v>16787</v>
      </c>
    </row>
    <row r="16067" spans="11:11">
      <c r="K16067" t="s">
        <v>16788</v>
      </c>
    </row>
    <row r="16068" spans="11:11">
      <c r="K16068" t="s">
        <v>16789</v>
      </c>
    </row>
    <row r="16069" spans="11:11">
      <c r="K16069" t="s">
        <v>16790</v>
      </c>
    </row>
    <row r="16070" spans="11:11">
      <c r="K16070" t="s">
        <v>16791</v>
      </c>
    </row>
    <row r="16071" spans="11:11">
      <c r="K16071" t="s">
        <v>16792</v>
      </c>
    </row>
    <row r="16072" spans="11:11">
      <c r="K16072" t="s">
        <v>16793</v>
      </c>
    </row>
    <row r="16073" spans="11:11">
      <c r="K16073" t="s">
        <v>16794</v>
      </c>
    </row>
    <row r="16074" spans="11:11">
      <c r="K16074" t="s">
        <v>16795</v>
      </c>
    </row>
    <row r="16075" spans="11:11">
      <c r="K16075" t="s">
        <v>16796</v>
      </c>
    </row>
    <row r="16076" spans="11:11">
      <c r="K16076" t="s">
        <v>16797</v>
      </c>
    </row>
    <row r="16077" spans="11:11">
      <c r="K16077" t="s">
        <v>16798</v>
      </c>
    </row>
    <row r="16078" spans="11:11">
      <c r="K16078" t="s">
        <v>16799</v>
      </c>
    </row>
    <row r="16079" spans="11:11">
      <c r="K16079" t="s">
        <v>16800</v>
      </c>
    </row>
    <row r="16080" spans="11:11">
      <c r="K16080" t="s">
        <v>16801</v>
      </c>
    </row>
    <row r="16081" spans="11:11">
      <c r="K16081" t="s">
        <v>16802</v>
      </c>
    </row>
    <row r="16082" spans="11:11">
      <c r="K16082" t="s">
        <v>16803</v>
      </c>
    </row>
    <row r="16083" spans="11:11">
      <c r="K16083" t="s">
        <v>16804</v>
      </c>
    </row>
    <row r="16084" spans="11:11">
      <c r="K16084" t="s">
        <v>16805</v>
      </c>
    </row>
    <row r="16085" spans="11:11">
      <c r="K16085" t="s">
        <v>16806</v>
      </c>
    </row>
    <row r="16086" spans="11:11">
      <c r="K16086" t="s">
        <v>16807</v>
      </c>
    </row>
    <row r="16087" spans="11:11">
      <c r="K16087" t="s">
        <v>16808</v>
      </c>
    </row>
    <row r="16088" spans="11:11">
      <c r="K16088" t="s">
        <v>16809</v>
      </c>
    </row>
    <row r="16089" spans="11:11">
      <c r="K16089" t="s">
        <v>16810</v>
      </c>
    </row>
    <row r="16090" spans="11:11">
      <c r="K16090" t="s">
        <v>16811</v>
      </c>
    </row>
    <row r="16091" spans="11:11">
      <c r="K16091" t="s">
        <v>16812</v>
      </c>
    </row>
    <row r="16092" spans="11:11">
      <c r="K16092" t="s">
        <v>16813</v>
      </c>
    </row>
    <row r="16093" spans="11:11">
      <c r="K16093" t="s">
        <v>16814</v>
      </c>
    </row>
    <row r="16094" spans="11:11">
      <c r="K16094" t="s">
        <v>16815</v>
      </c>
    </row>
    <row r="16095" spans="11:11">
      <c r="K16095" t="s">
        <v>16816</v>
      </c>
    </row>
    <row r="16096" spans="11:11">
      <c r="K16096" t="s">
        <v>16817</v>
      </c>
    </row>
    <row r="16097" spans="11:11">
      <c r="K16097" t="s">
        <v>16818</v>
      </c>
    </row>
    <row r="16098" spans="11:11">
      <c r="K16098" t="s">
        <v>16819</v>
      </c>
    </row>
    <row r="16099" spans="11:11">
      <c r="K16099" t="s">
        <v>16820</v>
      </c>
    </row>
    <row r="16100" spans="11:11">
      <c r="K16100" t="s">
        <v>16821</v>
      </c>
    </row>
    <row r="16101" spans="11:11">
      <c r="K16101" t="s">
        <v>16822</v>
      </c>
    </row>
    <row r="16102" spans="11:11">
      <c r="K16102" t="s">
        <v>16823</v>
      </c>
    </row>
    <row r="16103" spans="11:11">
      <c r="K16103" t="s">
        <v>16824</v>
      </c>
    </row>
    <row r="16104" spans="11:11">
      <c r="K16104" t="s">
        <v>16825</v>
      </c>
    </row>
    <row r="16105" spans="11:11">
      <c r="K16105" t="s">
        <v>16826</v>
      </c>
    </row>
    <row r="16106" spans="11:11">
      <c r="K16106" t="s">
        <v>16827</v>
      </c>
    </row>
    <row r="16107" spans="11:11">
      <c r="K16107" t="s">
        <v>16828</v>
      </c>
    </row>
    <row r="16108" spans="11:11">
      <c r="K16108" t="s">
        <v>16829</v>
      </c>
    </row>
    <row r="16109" spans="11:11">
      <c r="K16109" t="s">
        <v>16830</v>
      </c>
    </row>
    <row r="16110" spans="11:11">
      <c r="K16110" t="s">
        <v>16831</v>
      </c>
    </row>
    <row r="16111" spans="11:11">
      <c r="K16111" t="s">
        <v>16832</v>
      </c>
    </row>
    <row r="16112" spans="11:11">
      <c r="K16112" t="s">
        <v>16833</v>
      </c>
    </row>
    <row r="16113" spans="11:11">
      <c r="K16113" t="s">
        <v>16834</v>
      </c>
    </row>
    <row r="16114" spans="11:11">
      <c r="K16114" t="s">
        <v>16835</v>
      </c>
    </row>
    <row r="16115" spans="11:11">
      <c r="K16115" t="s">
        <v>16836</v>
      </c>
    </row>
    <row r="16116" spans="11:11">
      <c r="K16116" t="s">
        <v>16837</v>
      </c>
    </row>
    <row r="16117" spans="11:11">
      <c r="K16117" t="s">
        <v>16838</v>
      </c>
    </row>
    <row r="16118" spans="11:11">
      <c r="K16118" t="s">
        <v>16839</v>
      </c>
    </row>
    <row r="16119" spans="11:11">
      <c r="K16119" t="s">
        <v>16840</v>
      </c>
    </row>
    <row r="16120" spans="11:11">
      <c r="K16120" t="s">
        <v>16841</v>
      </c>
    </row>
    <row r="16121" spans="11:11">
      <c r="K16121" t="s">
        <v>16842</v>
      </c>
    </row>
    <row r="16122" spans="11:11">
      <c r="K16122" t="s">
        <v>16843</v>
      </c>
    </row>
    <row r="16123" spans="11:11">
      <c r="K16123" t="s">
        <v>16844</v>
      </c>
    </row>
    <row r="16124" spans="11:11">
      <c r="K16124" t="s">
        <v>16845</v>
      </c>
    </row>
    <row r="16125" spans="11:11">
      <c r="K16125" t="s">
        <v>16846</v>
      </c>
    </row>
    <row r="16126" spans="11:11">
      <c r="K16126" t="s">
        <v>16847</v>
      </c>
    </row>
    <row r="16127" spans="11:11">
      <c r="K16127" t="s">
        <v>16848</v>
      </c>
    </row>
    <row r="16128" spans="11:11">
      <c r="K16128" t="s">
        <v>16849</v>
      </c>
    </row>
    <row r="16129" spans="11:11">
      <c r="K16129" t="s">
        <v>16850</v>
      </c>
    </row>
    <row r="16130" spans="11:11">
      <c r="K16130" t="s">
        <v>16851</v>
      </c>
    </row>
    <row r="16131" spans="11:11">
      <c r="K16131" t="s">
        <v>16852</v>
      </c>
    </row>
    <row r="16132" spans="11:11">
      <c r="K16132" t="s">
        <v>16853</v>
      </c>
    </row>
    <row r="16133" spans="11:11">
      <c r="K16133" t="s">
        <v>16854</v>
      </c>
    </row>
    <row r="16134" spans="11:11">
      <c r="K16134" t="s">
        <v>16855</v>
      </c>
    </row>
    <row r="16135" spans="11:11">
      <c r="K16135" t="s">
        <v>16856</v>
      </c>
    </row>
    <row r="16136" spans="11:11">
      <c r="K16136" t="s">
        <v>16857</v>
      </c>
    </row>
    <row r="16137" spans="11:11">
      <c r="K16137" t="s">
        <v>16858</v>
      </c>
    </row>
    <row r="16138" spans="11:11">
      <c r="K16138" t="s">
        <v>16859</v>
      </c>
    </row>
    <row r="16139" spans="11:11">
      <c r="K16139" t="s">
        <v>16860</v>
      </c>
    </row>
    <row r="16140" spans="11:11">
      <c r="K16140" t="s">
        <v>16861</v>
      </c>
    </row>
    <row r="16141" spans="11:11">
      <c r="K16141" t="s">
        <v>16862</v>
      </c>
    </row>
    <row r="16142" spans="11:11">
      <c r="K16142" t="s">
        <v>16863</v>
      </c>
    </row>
    <row r="16143" spans="11:11">
      <c r="K16143" t="s">
        <v>16864</v>
      </c>
    </row>
    <row r="16144" spans="11:11">
      <c r="K16144" t="s">
        <v>16865</v>
      </c>
    </row>
    <row r="16145" spans="11:11">
      <c r="K16145" t="s">
        <v>16866</v>
      </c>
    </row>
    <row r="16146" spans="11:11">
      <c r="K16146" t="s">
        <v>16867</v>
      </c>
    </row>
    <row r="16147" spans="11:11">
      <c r="K16147" t="s">
        <v>16868</v>
      </c>
    </row>
    <row r="16148" spans="11:11">
      <c r="K16148" t="s">
        <v>16869</v>
      </c>
    </row>
    <row r="16149" spans="11:11">
      <c r="K16149" t="s">
        <v>16870</v>
      </c>
    </row>
    <row r="16150" spans="11:11">
      <c r="K16150" t="s">
        <v>16871</v>
      </c>
    </row>
    <row r="16151" spans="11:11">
      <c r="K16151" t="s">
        <v>16872</v>
      </c>
    </row>
    <row r="16152" spans="11:11">
      <c r="K16152" t="s">
        <v>16873</v>
      </c>
    </row>
    <row r="16153" spans="11:11">
      <c r="K16153" t="s">
        <v>16874</v>
      </c>
    </row>
    <row r="16154" spans="11:11">
      <c r="K16154" t="s">
        <v>16875</v>
      </c>
    </row>
    <row r="16155" spans="11:11">
      <c r="K16155" t="s">
        <v>16876</v>
      </c>
    </row>
    <row r="16156" spans="11:11">
      <c r="K16156" t="s">
        <v>16877</v>
      </c>
    </row>
    <row r="16157" spans="11:11">
      <c r="K16157" t="s">
        <v>16878</v>
      </c>
    </row>
    <row r="16158" spans="11:11">
      <c r="K16158" t="s">
        <v>16879</v>
      </c>
    </row>
    <row r="16159" spans="11:11">
      <c r="K16159" t="s">
        <v>16880</v>
      </c>
    </row>
    <row r="16160" spans="11:11">
      <c r="K16160" t="s">
        <v>16881</v>
      </c>
    </row>
    <row r="16161" spans="11:11">
      <c r="K16161" t="s">
        <v>16882</v>
      </c>
    </row>
    <row r="16162" spans="11:11">
      <c r="K16162" t="s">
        <v>16883</v>
      </c>
    </row>
    <row r="16163" spans="11:11">
      <c r="K16163" t="s">
        <v>16884</v>
      </c>
    </row>
    <row r="16164" spans="11:11">
      <c r="K16164" t="s">
        <v>16885</v>
      </c>
    </row>
    <row r="16165" spans="11:11">
      <c r="K16165" t="s">
        <v>16886</v>
      </c>
    </row>
    <row r="16166" spans="11:11">
      <c r="K16166" t="s">
        <v>16887</v>
      </c>
    </row>
    <row r="16167" spans="11:11">
      <c r="K16167" t="s">
        <v>16888</v>
      </c>
    </row>
    <row r="16168" spans="11:11">
      <c r="K16168" t="s">
        <v>17516</v>
      </c>
    </row>
    <row r="16169" spans="11:11">
      <c r="K16169" t="s">
        <v>17517</v>
      </c>
    </row>
    <row r="16170" spans="11:11">
      <c r="K16170" t="s">
        <v>16889</v>
      </c>
    </row>
    <row r="16171" spans="11:11">
      <c r="K16171" t="s">
        <v>16890</v>
      </c>
    </row>
    <row r="16172" spans="11:11">
      <c r="K16172" t="s">
        <v>16891</v>
      </c>
    </row>
    <row r="16173" spans="11:11">
      <c r="K16173" t="s">
        <v>16892</v>
      </c>
    </row>
    <row r="16174" spans="11:11">
      <c r="K16174" t="s">
        <v>16893</v>
      </c>
    </row>
    <row r="16175" spans="11:11">
      <c r="K16175" t="s">
        <v>16894</v>
      </c>
    </row>
    <row r="16176" spans="11:11">
      <c r="K16176" t="s">
        <v>16895</v>
      </c>
    </row>
    <row r="16177" spans="11:11">
      <c r="K16177" t="s">
        <v>16896</v>
      </c>
    </row>
    <row r="16178" spans="11:11">
      <c r="K16178" t="s">
        <v>16897</v>
      </c>
    </row>
    <row r="16179" spans="11:11">
      <c r="K16179" t="s">
        <v>16898</v>
      </c>
    </row>
    <row r="16180" spans="11:11">
      <c r="K16180" t="s">
        <v>16899</v>
      </c>
    </row>
    <row r="16181" spans="11:11">
      <c r="K16181" t="s">
        <v>16900</v>
      </c>
    </row>
    <row r="16182" spans="11:11">
      <c r="K16182" t="s">
        <v>16901</v>
      </c>
    </row>
    <row r="16183" spans="11:11">
      <c r="K16183" t="s">
        <v>16902</v>
      </c>
    </row>
    <row r="16184" spans="11:11">
      <c r="K16184" t="s">
        <v>16903</v>
      </c>
    </row>
    <row r="16185" spans="11:11">
      <c r="K16185" t="s">
        <v>16904</v>
      </c>
    </row>
    <row r="16186" spans="11:11">
      <c r="K16186" t="s">
        <v>16905</v>
      </c>
    </row>
    <row r="16187" spans="11:11">
      <c r="K16187" t="s">
        <v>16906</v>
      </c>
    </row>
    <row r="16188" spans="11:11">
      <c r="K16188" t="s">
        <v>16907</v>
      </c>
    </row>
    <row r="16189" spans="11:11">
      <c r="K16189" t="s">
        <v>16908</v>
      </c>
    </row>
    <row r="16190" spans="11:11">
      <c r="K16190" t="s">
        <v>16909</v>
      </c>
    </row>
    <row r="16191" spans="11:11">
      <c r="K16191" t="s">
        <v>16910</v>
      </c>
    </row>
    <row r="16192" spans="11:11">
      <c r="K16192" t="s">
        <v>16911</v>
      </c>
    </row>
    <row r="16193" spans="11:11">
      <c r="K16193" t="s">
        <v>16912</v>
      </c>
    </row>
    <row r="16194" spans="11:11">
      <c r="K16194" t="s">
        <v>16913</v>
      </c>
    </row>
    <row r="16195" spans="11:11">
      <c r="K16195" t="s">
        <v>16914</v>
      </c>
    </row>
    <row r="16196" spans="11:11">
      <c r="K16196" t="s">
        <v>16915</v>
      </c>
    </row>
    <row r="16197" spans="11:11">
      <c r="K16197" t="s">
        <v>16916</v>
      </c>
    </row>
    <row r="16198" spans="11:11">
      <c r="K16198" t="s">
        <v>16917</v>
      </c>
    </row>
    <row r="16199" spans="11:11">
      <c r="K16199" t="s">
        <v>16918</v>
      </c>
    </row>
    <row r="16200" spans="11:11">
      <c r="K16200" t="s">
        <v>16919</v>
      </c>
    </row>
    <row r="16201" spans="11:11">
      <c r="K16201" t="s">
        <v>16920</v>
      </c>
    </row>
    <row r="16202" spans="11:11">
      <c r="K16202" t="s">
        <v>16921</v>
      </c>
    </row>
    <row r="16203" spans="11:11">
      <c r="K16203" t="s">
        <v>16922</v>
      </c>
    </row>
    <row r="16204" spans="11:11">
      <c r="K16204" t="s">
        <v>16923</v>
      </c>
    </row>
    <row r="16205" spans="11:11">
      <c r="K16205" t="s">
        <v>16924</v>
      </c>
    </row>
    <row r="16206" spans="11:11">
      <c r="K16206" t="s">
        <v>16925</v>
      </c>
    </row>
    <row r="16207" spans="11:11">
      <c r="K16207" t="s">
        <v>16926</v>
      </c>
    </row>
    <row r="16208" spans="11:11">
      <c r="K16208" t="s">
        <v>16927</v>
      </c>
    </row>
    <row r="16209" spans="11:11">
      <c r="K16209" t="s">
        <v>16928</v>
      </c>
    </row>
    <row r="16210" spans="11:11">
      <c r="K16210" t="s">
        <v>16929</v>
      </c>
    </row>
    <row r="16211" spans="11:11">
      <c r="K16211" t="s">
        <v>16930</v>
      </c>
    </row>
    <row r="16212" spans="11:11">
      <c r="K16212" t="s">
        <v>16931</v>
      </c>
    </row>
    <row r="16213" spans="11:11">
      <c r="K16213" t="s">
        <v>16932</v>
      </c>
    </row>
    <row r="16214" spans="11:11">
      <c r="K16214" t="s">
        <v>16933</v>
      </c>
    </row>
    <row r="16215" spans="11:11">
      <c r="K16215" t="s">
        <v>16934</v>
      </c>
    </row>
    <row r="16216" spans="11:11">
      <c r="K16216" t="s">
        <v>16935</v>
      </c>
    </row>
    <row r="16217" spans="11:11">
      <c r="K16217" t="s">
        <v>16936</v>
      </c>
    </row>
    <row r="16218" spans="11:11">
      <c r="K16218" t="s">
        <v>16937</v>
      </c>
    </row>
    <row r="16219" spans="11:11">
      <c r="K16219" t="s">
        <v>16938</v>
      </c>
    </row>
    <row r="16220" spans="11:11">
      <c r="K16220" t="s">
        <v>16939</v>
      </c>
    </row>
    <row r="16221" spans="11:11">
      <c r="K16221" t="s">
        <v>16940</v>
      </c>
    </row>
    <row r="16222" spans="11:11">
      <c r="K16222" t="s">
        <v>16941</v>
      </c>
    </row>
    <row r="16223" spans="11:11">
      <c r="K16223" t="s">
        <v>16942</v>
      </c>
    </row>
    <row r="16224" spans="11:11">
      <c r="K16224" t="s">
        <v>16943</v>
      </c>
    </row>
    <row r="16225" spans="11:11">
      <c r="K16225" t="s">
        <v>16944</v>
      </c>
    </row>
    <row r="16226" spans="11:11">
      <c r="K16226" t="s">
        <v>16945</v>
      </c>
    </row>
    <row r="16227" spans="11:11">
      <c r="K16227" t="s">
        <v>16946</v>
      </c>
    </row>
    <row r="16228" spans="11:11">
      <c r="K16228" t="s">
        <v>16947</v>
      </c>
    </row>
    <row r="16229" spans="11:11">
      <c r="K16229" t="s">
        <v>16948</v>
      </c>
    </row>
    <row r="16230" spans="11:11">
      <c r="K16230" t="s">
        <v>16949</v>
      </c>
    </row>
    <row r="16231" spans="11:11">
      <c r="K16231" t="s">
        <v>16950</v>
      </c>
    </row>
    <row r="16232" spans="11:11">
      <c r="K16232" t="s">
        <v>16951</v>
      </c>
    </row>
    <row r="16233" spans="11:11">
      <c r="K16233" t="s">
        <v>16952</v>
      </c>
    </row>
    <row r="16234" spans="11:11">
      <c r="K16234" t="s">
        <v>16953</v>
      </c>
    </row>
    <row r="16235" spans="11:11">
      <c r="K16235" t="s">
        <v>16954</v>
      </c>
    </row>
    <row r="16236" spans="11:11">
      <c r="K16236" t="s">
        <v>16955</v>
      </c>
    </row>
    <row r="16237" spans="11:11">
      <c r="K16237" t="s">
        <v>16956</v>
      </c>
    </row>
    <row r="16238" spans="11:11">
      <c r="K16238" t="s">
        <v>16957</v>
      </c>
    </row>
    <row r="16239" spans="11:11">
      <c r="K16239" t="s">
        <v>16958</v>
      </c>
    </row>
    <row r="16240" spans="11:11">
      <c r="K16240" t="s">
        <v>16959</v>
      </c>
    </row>
    <row r="16241" spans="11:11">
      <c r="K16241" t="s">
        <v>16960</v>
      </c>
    </row>
    <row r="16242" spans="11:11">
      <c r="K16242" t="s">
        <v>16961</v>
      </c>
    </row>
    <row r="16243" spans="11:11">
      <c r="K16243" t="s">
        <v>16962</v>
      </c>
    </row>
    <row r="16244" spans="11:11">
      <c r="K16244" t="s">
        <v>16963</v>
      </c>
    </row>
    <row r="16245" spans="11:11">
      <c r="K16245" t="s">
        <v>16964</v>
      </c>
    </row>
    <row r="16246" spans="11:11">
      <c r="K16246" t="s">
        <v>16965</v>
      </c>
    </row>
    <row r="16247" spans="11:11">
      <c r="K16247" t="s">
        <v>16966</v>
      </c>
    </row>
    <row r="16248" spans="11:11">
      <c r="K16248" t="s">
        <v>16967</v>
      </c>
    </row>
    <row r="16249" spans="11:11">
      <c r="K16249" t="s">
        <v>16968</v>
      </c>
    </row>
    <row r="16250" spans="11:11">
      <c r="K16250" t="s">
        <v>16969</v>
      </c>
    </row>
    <row r="16251" spans="11:11">
      <c r="K16251" t="s">
        <v>16970</v>
      </c>
    </row>
    <row r="16252" spans="11:11">
      <c r="K16252" t="s">
        <v>16971</v>
      </c>
    </row>
    <row r="16253" spans="11:11">
      <c r="K16253" t="s">
        <v>16972</v>
      </c>
    </row>
    <row r="16254" spans="11:11">
      <c r="K16254" t="s">
        <v>16973</v>
      </c>
    </row>
    <row r="16255" spans="11:11">
      <c r="K16255" t="s">
        <v>16974</v>
      </c>
    </row>
    <row r="16256" spans="11:11">
      <c r="K16256" t="s">
        <v>16975</v>
      </c>
    </row>
    <row r="16257" spans="11:11">
      <c r="K16257" t="s">
        <v>16976</v>
      </c>
    </row>
    <row r="16258" spans="11:11">
      <c r="K16258" t="s">
        <v>16977</v>
      </c>
    </row>
    <row r="16259" spans="11:11">
      <c r="K16259" t="s">
        <v>16978</v>
      </c>
    </row>
    <row r="16260" spans="11:11">
      <c r="K16260" t="s">
        <v>16979</v>
      </c>
    </row>
    <row r="16261" spans="11:11">
      <c r="K16261" t="s">
        <v>16980</v>
      </c>
    </row>
    <row r="16262" spans="11:11">
      <c r="K16262" t="s">
        <v>16981</v>
      </c>
    </row>
    <row r="16263" spans="11:11">
      <c r="K16263" t="s">
        <v>16982</v>
      </c>
    </row>
    <row r="16264" spans="11:11">
      <c r="K16264" t="s">
        <v>16983</v>
      </c>
    </row>
    <row r="16265" spans="11:11">
      <c r="K16265" t="s">
        <v>16984</v>
      </c>
    </row>
    <row r="16266" spans="11:11">
      <c r="K16266" t="s">
        <v>16985</v>
      </c>
    </row>
    <row r="16267" spans="11:11">
      <c r="K16267" t="s">
        <v>16986</v>
      </c>
    </row>
    <row r="16268" spans="11:11">
      <c r="K16268" t="s">
        <v>16987</v>
      </c>
    </row>
    <row r="16269" spans="11:11">
      <c r="K16269" t="s">
        <v>16988</v>
      </c>
    </row>
    <row r="16270" spans="11:11">
      <c r="K16270" t="s">
        <v>16989</v>
      </c>
    </row>
    <row r="16271" spans="11:11">
      <c r="K16271" t="s">
        <v>16990</v>
      </c>
    </row>
    <row r="16272" spans="11:11">
      <c r="K16272" t="s">
        <v>16991</v>
      </c>
    </row>
    <row r="16273" spans="11:11">
      <c r="K16273" t="s">
        <v>16992</v>
      </c>
    </row>
    <row r="16274" spans="11:11">
      <c r="K16274" t="s">
        <v>16993</v>
      </c>
    </row>
    <row r="16275" spans="11:11">
      <c r="K16275" t="s">
        <v>16994</v>
      </c>
    </row>
    <row r="16276" spans="11:11">
      <c r="K16276" t="s">
        <v>16995</v>
      </c>
    </row>
    <row r="16277" spans="11:11">
      <c r="K16277" t="s">
        <v>16996</v>
      </c>
    </row>
    <row r="16278" spans="11:11">
      <c r="K16278" t="s">
        <v>16997</v>
      </c>
    </row>
    <row r="16279" spans="11:11">
      <c r="K16279" t="s">
        <v>16998</v>
      </c>
    </row>
    <row r="16280" spans="11:11">
      <c r="K16280" t="s">
        <v>16999</v>
      </c>
    </row>
    <row r="16281" spans="11:11">
      <c r="K16281" t="s">
        <v>17000</v>
      </c>
    </row>
    <row r="16282" spans="11:11">
      <c r="K16282" t="s">
        <v>17001</v>
      </c>
    </row>
    <row r="16283" spans="11:11">
      <c r="K16283" t="s">
        <v>17002</v>
      </c>
    </row>
    <row r="16284" spans="11:11">
      <c r="K16284" t="s">
        <v>17003</v>
      </c>
    </row>
    <row r="16285" spans="11:11">
      <c r="K16285" t="s">
        <v>17004</v>
      </c>
    </row>
    <row r="16286" spans="11:11">
      <c r="K16286" t="s">
        <v>17005</v>
      </c>
    </row>
    <row r="16287" spans="11:11">
      <c r="K16287" t="s">
        <v>17006</v>
      </c>
    </row>
    <row r="16288" spans="11:11">
      <c r="K16288" t="s">
        <v>17007</v>
      </c>
    </row>
    <row r="16289" spans="11:11">
      <c r="K16289" t="s">
        <v>17008</v>
      </c>
    </row>
    <row r="16290" spans="11:11">
      <c r="K16290" t="s">
        <v>17009</v>
      </c>
    </row>
    <row r="16291" spans="11:11">
      <c r="K16291" t="s">
        <v>17010</v>
      </c>
    </row>
    <row r="16292" spans="11:11">
      <c r="K16292" t="s">
        <v>17011</v>
      </c>
    </row>
    <row r="16293" spans="11:11">
      <c r="K16293" t="s">
        <v>17012</v>
      </c>
    </row>
    <row r="16294" spans="11:11">
      <c r="K16294" t="s">
        <v>17013</v>
      </c>
    </row>
    <row r="16295" spans="11:11">
      <c r="K16295" t="s">
        <v>17014</v>
      </c>
    </row>
    <row r="16296" spans="11:11">
      <c r="K16296" t="s">
        <v>17015</v>
      </c>
    </row>
    <row r="16297" spans="11:11">
      <c r="K16297" t="s">
        <v>17016</v>
      </c>
    </row>
    <row r="16298" spans="11:11">
      <c r="K16298" t="s">
        <v>17017</v>
      </c>
    </row>
    <row r="16299" spans="11:11">
      <c r="K16299" t="s">
        <v>17018</v>
      </c>
    </row>
    <row r="16300" spans="11:11">
      <c r="K16300" t="s">
        <v>17019</v>
      </c>
    </row>
    <row r="16301" spans="11:11">
      <c r="K16301" t="s">
        <v>17020</v>
      </c>
    </row>
    <row r="16302" spans="11:11">
      <c r="K16302" t="s">
        <v>17021</v>
      </c>
    </row>
    <row r="16303" spans="11:11">
      <c r="K16303" t="s">
        <v>17022</v>
      </c>
    </row>
    <row r="16304" spans="11:11">
      <c r="K16304" t="s">
        <v>17023</v>
      </c>
    </row>
    <row r="16305" spans="11:11">
      <c r="K16305" t="s">
        <v>17024</v>
      </c>
    </row>
    <row r="16306" spans="11:11">
      <c r="K16306" t="s">
        <v>17025</v>
      </c>
    </row>
    <row r="16307" spans="11:11">
      <c r="K16307" t="s">
        <v>17026</v>
      </c>
    </row>
    <row r="16308" spans="11:11">
      <c r="K16308" t="s">
        <v>17027</v>
      </c>
    </row>
    <row r="16309" spans="11:11">
      <c r="K16309" t="s">
        <v>17028</v>
      </c>
    </row>
    <row r="16310" spans="11:11">
      <c r="K16310" t="s">
        <v>17029</v>
      </c>
    </row>
    <row r="16311" spans="11:11">
      <c r="K16311" t="s">
        <v>17030</v>
      </c>
    </row>
    <row r="16312" spans="11:11">
      <c r="K16312" t="s">
        <v>17031</v>
      </c>
    </row>
    <row r="16313" spans="11:11">
      <c r="K16313" t="s">
        <v>17032</v>
      </c>
    </row>
    <row r="16314" spans="11:11">
      <c r="K16314" t="s">
        <v>17033</v>
      </c>
    </row>
    <row r="16315" spans="11:11">
      <c r="K16315" t="s">
        <v>17034</v>
      </c>
    </row>
    <row r="16316" spans="11:11">
      <c r="K16316" t="s">
        <v>17035</v>
      </c>
    </row>
    <row r="16317" spans="11:11">
      <c r="K16317" t="s">
        <v>17036</v>
      </c>
    </row>
    <row r="16318" spans="11:11">
      <c r="K16318" t="s">
        <v>17037</v>
      </c>
    </row>
    <row r="16319" spans="11:11">
      <c r="K16319" t="s">
        <v>17038</v>
      </c>
    </row>
    <row r="16320" spans="11:11">
      <c r="K16320" t="s">
        <v>17039</v>
      </c>
    </row>
    <row r="16321" spans="11:11">
      <c r="K16321" t="s">
        <v>17040</v>
      </c>
    </row>
    <row r="16322" spans="11:11">
      <c r="K16322" t="s">
        <v>17041</v>
      </c>
    </row>
    <row r="16323" spans="11:11">
      <c r="K16323" t="s">
        <v>17042</v>
      </c>
    </row>
    <row r="16324" spans="11:11">
      <c r="K16324" t="s">
        <v>17043</v>
      </c>
    </row>
    <row r="16325" spans="11:11">
      <c r="K16325" t="s">
        <v>17044</v>
      </c>
    </row>
  </sheetData>
  <sheetProtection algorithmName="SHA-512" hashValue="SV6vim1ZFb5FZ+SqzDgt679Clf6pwgHEH7F09Us6rlYz5MG5UJ3mKHCfFxdHXzJE6Sa69j/jwZr1RKyykEyioA==" saltValue="b26BE7t4EM00OYMOrWc3dQ==" spinCount="100000" sheet="1" selectLockedCells="1" selectUnlockedCells="1"/>
  <sortState xmlns:xlrd2="http://schemas.microsoft.com/office/spreadsheetml/2017/richdata2" ref="B3:B514">
    <sortCondition ref="B3"/>
  </sortState>
  <customSheetViews>
    <customSheetView guid="{C6923F09-0F18-4BDE-8A80-968CB62FD765}" scale="85">
      <pageMargins left="0.75" right="0.75" top="1" bottom="1" header="0.5" footer="0.5"/>
      <headerFooter alignWithMargins="0"/>
    </customSheetView>
    <customSheetView guid="{3289CEB8-64E0-4137-AE4A-3AAF5FD1C11E}" scale="85">
      <pageMargins left="0.75" right="0.75" top="1" bottom="1" header="0.5" footer="0.5"/>
      <headerFooter alignWithMargins="0"/>
    </customSheetView>
  </customSheetViews>
  <phoneticPr fontId="14" type="noConversion"/>
  <pageMargins left="0.75" right="0.75" top="1" bottom="1" header="0.5" footer="0.5"/>
  <pageSetup paperSize="9" orientation="portrait" horizontalDpi="300" verticalDpi="300" r:id="rId1"/>
  <headerFooter alignWithMargins="0">
    <oddHeader>&amp;L&amp;"Arial"&amp;9&amp;K0078D7INTERNAL&amp;1#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B1:D293"/>
  <sheetViews>
    <sheetView zoomScale="70" zoomScaleNormal="70" workbookViewId="0"/>
  </sheetViews>
  <sheetFormatPr defaultColWidth="10.109375" defaultRowHeight="15"/>
  <cols>
    <col min="1" max="1" width="10.109375" style="334"/>
    <col min="2" max="2" width="21.44140625" style="334" customWidth="1"/>
    <col min="3" max="3" width="18" style="334" customWidth="1"/>
    <col min="4" max="4" width="77.88671875" style="334" customWidth="1"/>
    <col min="5" max="16384" width="10.109375" style="334"/>
  </cols>
  <sheetData>
    <row r="1" spans="2:4" ht="15.6" thickBot="1"/>
    <row r="2" spans="2:4" s="338" customFormat="1" ht="70.5" customHeight="1" thickBot="1">
      <c r="B2" s="335" t="s">
        <v>407</v>
      </c>
      <c r="C2" s="336" t="s">
        <v>405</v>
      </c>
      <c r="D2" s="337" t="s">
        <v>406</v>
      </c>
    </row>
    <row r="3" spans="2:4" ht="46.8">
      <c r="B3" s="339">
        <v>4.0999999999999996</v>
      </c>
      <c r="C3" s="340">
        <v>42571</v>
      </c>
      <c r="D3" s="347" t="s">
        <v>408</v>
      </c>
    </row>
    <row r="4" spans="2:4" ht="46.8">
      <c r="B4" s="341">
        <v>4.2</v>
      </c>
      <c r="C4" s="342">
        <v>42747</v>
      </c>
      <c r="D4" s="348" t="s">
        <v>414</v>
      </c>
    </row>
    <row r="5" spans="2:4" ht="31.2">
      <c r="B5" s="341">
        <v>4.3</v>
      </c>
      <c r="C5" s="342">
        <v>42786</v>
      </c>
      <c r="D5" s="348" t="s">
        <v>421</v>
      </c>
    </row>
    <row r="6" spans="2:4" ht="15.6">
      <c r="B6" s="341"/>
      <c r="C6" s="342">
        <v>42808</v>
      </c>
      <c r="D6" s="349" t="s">
        <v>422</v>
      </c>
    </row>
    <row r="7" spans="2:4" ht="40.5" customHeight="1">
      <c r="B7" s="341">
        <v>4.4000000000000004</v>
      </c>
      <c r="C7" s="342">
        <v>42922</v>
      </c>
      <c r="D7" s="348" t="s">
        <v>423</v>
      </c>
    </row>
    <row r="8" spans="2:4" ht="35.25" customHeight="1">
      <c r="B8" s="341">
        <v>4.5</v>
      </c>
      <c r="C8" s="342">
        <v>42768</v>
      </c>
      <c r="D8" s="348" t="s">
        <v>423</v>
      </c>
    </row>
    <row r="9" spans="2:4" ht="78">
      <c r="B9" s="341">
        <v>4.5999999999999996</v>
      </c>
      <c r="C9" s="342">
        <v>43151</v>
      </c>
      <c r="D9" s="348" t="s">
        <v>426</v>
      </c>
    </row>
    <row r="10" spans="2:4" ht="15.6">
      <c r="B10" s="341">
        <v>4.7</v>
      </c>
      <c r="C10" s="342">
        <v>43252</v>
      </c>
      <c r="D10" s="348" t="s">
        <v>432</v>
      </c>
    </row>
    <row r="11" spans="2:4" ht="109.2">
      <c r="B11" s="341">
        <v>4.8</v>
      </c>
      <c r="C11" s="342">
        <v>43287</v>
      </c>
      <c r="D11" s="348" t="s">
        <v>443</v>
      </c>
    </row>
    <row r="12" spans="2:4" ht="78">
      <c r="B12" s="341">
        <v>4.9000000000000004</v>
      </c>
      <c r="C12" s="342">
        <v>43488</v>
      </c>
      <c r="D12" s="348" t="s">
        <v>495</v>
      </c>
    </row>
    <row r="13" spans="2:4" ht="31.2">
      <c r="B13" s="341"/>
      <c r="C13" s="342">
        <v>43644</v>
      </c>
      <c r="D13" s="348" t="s">
        <v>423</v>
      </c>
    </row>
    <row r="14" spans="2:4" ht="62.4">
      <c r="B14" s="465">
        <v>4.0999999999999996</v>
      </c>
      <c r="C14" s="342">
        <v>43887</v>
      </c>
      <c r="D14" s="348" t="s">
        <v>520</v>
      </c>
    </row>
    <row r="15" spans="2:4" ht="31.2">
      <c r="B15" s="341"/>
      <c r="C15" s="342">
        <v>43927</v>
      </c>
      <c r="D15" s="348" t="s">
        <v>528</v>
      </c>
    </row>
    <row r="16" spans="2:4" ht="15.6">
      <c r="B16" s="479">
        <v>4.1100000000000003</v>
      </c>
      <c r="C16" s="342">
        <v>44064</v>
      </c>
      <c r="D16" s="348" t="s">
        <v>530</v>
      </c>
    </row>
    <row r="17" spans="2:4" ht="31.2">
      <c r="B17" s="341"/>
      <c r="C17" s="342">
        <v>44068</v>
      </c>
      <c r="D17" s="348" t="s">
        <v>528</v>
      </c>
    </row>
    <row r="18" spans="2:4" ht="31.2">
      <c r="B18" s="479">
        <v>4.12</v>
      </c>
      <c r="C18" s="342">
        <v>44229</v>
      </c>
      <c r="D18" s="348" t="s">
        <v>532</v>
      </c>
    </row>
    <row r="19" spans="2:4" ht="15.6">
      <c r="B19" s="341"/>
      <c r="C19" s="342">
        <v>44238</v>
      </c>
      <c r="D19" s="348" t="s">
        <v>556</v>
      </c>
    </row>
    <row r="20" spans="2:4" ht="15.6">
      <c r="B20" s="479">
        <v>4.13</v>
      </c>
      <c r="C20" s="342">
        <v>44249</v>
      </c>
      <c r="D20" s="348" t="s">
        <v>563</v>
      </c>
    </row>
    <row r="21" spans="2:4" ht="15.6">
      <c r="B21" s="479">
        <v>4.1399999999999997</v>
      </c>
      <c r="C21" s="342">
        <v>44349</v>
      </c>
      <c r="D21" s="348" t="s">
        <v>563</v>
      </c>
    </row>
    <row r="22" spans="2:4" ht="15.6">
      <c r="B22" s="341"/>
      <c r="C22" s="342">
        <v>44383</v>
      </c>
      <c r="D22" s="348" t="s">
        <v>577</v>
      </c>
    </row>
    <row r="23" spans="2:4" ht="15.6">
      <c r="B23" s="341"/>
      <c r="C23" s="342">
        <v>44384</v>
      </c>
      <c r="D23" s="348" t="s">
        <v>578</v>
      </c>
    </row>
    <row r="24" spans="2:4" ht="124.8">
      <c r="B24" s="341"/>
      <c r="C24" s="342">
        <v>44384</v>
      </c>
      <c r="D24" s="348" t="s">
        <v>587</v>
      </c>
    </row>
    <row r="25" spans="2:4" ht="15.6">
      <c r="B25" s="341"/>
      <c r="C25" s="342">
        <v>44399</v>
      </c>
      <c r="D25" s="349" t="s">
        <v>556</v>
      </c>
    </row>
    <row r="26" spans="2:4" ht="15.6">
      <c r="B26" s="341"/>
      <c r="C26" s="342">
        <v>44615</v>
      </c>
      <c r="D26" s="349" t="s">
        <v>578</v>
      </c>
    </row>
    <row r="27" spans="2:4" ht="15.6">
      <c r="B27" s="341"/>
      <c r="C27" s="342">
        <v>44629</v>
      </c>
      <c r="D27" s="349" t="s">
        <v>556</v>
      </c>
    </row>
    <row r="28" spans="2:4" ht="15.6">
      <c r="B28" s="479">
        <v>4.1500000000000004</v>
      </c>
      <c r="C28" s="342">
        <v>44756</v>
      </c>
      <c r="D28" s="349" t="s">
        <v>578</v>
      </c>
    </row>
    <row r="29" spans="2:4" ht="31.2">
      <c r="B29" s="341"/>
      <c r="C29" s="342">
        <v>44757</v>
      </c>
      <c r="D29" s="349" t="s">
        <v>622</v>
      </c>
    </row>
    <row r="30" spans="2:4" ht="15.6">
      <c r="B30" s="341"/>
      <c r="C30" s="342">
        <v>44764</v>
      </c>
      <c r="D30" s="349" t="s">
        <v>556</v>
      </c>
    </row>
    <row r="31" spans="2:4" ht="15.6">
      <c r="B31" s="479">
        <v>4.16</v>
      </c>
      <c r="C31" s="342">
        <v>44987</v>
      </c>
      <c r="D31" s="349" t="s">
        <v>563</v>
      </c>
    </row>
    <row r="32" spans="2:4" ht="93.6">
      <c r="B32" s="341"/>
      <c r="C32" s="342">
        <v>44999</v>
      </c>
      <c r="D32" s="349" t="s">
        <v>17047</v>
      </c>
    </row>
    <row r="33" spans="2:4" ht="31.2">
      <c r="B33" s="341"/>
      <c r="C33" s="342">
        <v>45009</v>
      </c>
      <c r="D33" s="349" t="s">
        <v>17052</v>
      </c>
    </row>
    <row r="34" spans="2:4" ht="31.2">
      <c r="B34" s="479">
        <v>4.17</v>
      </c>
      <c r="C34" s="342">
        <v>45107</v>
      </c>
      <c r="D34" s="349" t="s">
        <v>17065</v>
      </c>
    </row>
    <row r="35" spans="2:4" ht="31.2">
      <c r="B35" s="341"/>
      <c r="C35" s="342">
        <v>45119</v>
      </c>
      <c r="D35" s="349" t="s">
        <v>528</v>
      </c>
    </row>
    <row r="36" spans="2:4" ht="15.6">
      <c r="B36" s="341"/>
      <c r="C36" s="342"/>
      <c r="D36" s="349"/>
    </row>
    <row r="37" spans="2:4" ht="15.6">
      <c r="B37" s="341"/>
      <c r="C37" s="342"/>
      <c r="D37" s="349"/>
    </row>
    <row r="38" spans="2:4" ht="15.6">
      <c r="B38" s="341"/>
      <c r="C38" s="342"/>
      <c r="D38" s="349"/>
    </row>
    <row r="39" spans="2:4" ht="15.6">
      <c r="B39" s="341"/>
      <c r="C39" s="342"/>
      <c r="D39" s="349"/>
    </row>
    <row r="40" spans="2:4" ht="15.6">
      <c r="B40" s="341"/>
      <c r="C40" s="342"/>
      <c r="D40" s="349"/>
    </row>
    <row r="41" spans="2:4" ht="15.6">
      <c r="B41" s="341"/>
      <c r="C41" s="342"/>
      <c r="D41" s="349"/>
    </row>
    <row r="42" spans="2:4" ht="15.6">
      <c r="B42" s="341"/>
      <c r="C42" s="342"/>
      <c r="D42" s="349"/>
    </row>
    <row r="43" spans="2:4" ht="15.6">
      <c r="B43" s="341"/>
      <c r="C43" s="342"/>
      <c r="D43" s="349"/>
    </row>
    <row r="44" spans="2:4" ht="15.6">
      <c r="B44" s="341"/>
      <c r="C44" s="342"/>
      <c r="D44" s="349"/>
    </row>
    <row r="45" spans="2:4" ht="15.6">
      <c r="B45" s="341"/>
      <c r="C45" s="342"/>
      <c r="D45" s="349"/>
    </row>
    <row r="46" spans="2:4" ht="15.6">
      <c r="B46" s="341"/>
      <c r="C46" s="342"/>
      <c r="D46" s="349"/>
    </row>
    <row r="47" spans="2:4" ht="15.6">
      <c r="B47" s="341"/>
      <c r="C47" s="342"/>
      <c r="D47" s="349"/>
    </row>
    <row r="48" spans="2:4" ht="15.6">
      <c r="B48" s="341"/>
      <c r="C48" s="342"/>
      <c r="D48" s="349"/>
    </row>
    <row r="49" spans="2:4" ht="15.6">
      <c r="B49" s="341"/>
      <c r="C49" s="342"/>
      <c r="D49" s="349"/>
    </row>
    <row r="50" spans="2:4" ht="15.6">
      <c r="B50" s="341"/>
      <c r="C50" s="342"/>
      <c r="D50" s="349"/>
    </row>
    <row r="51" spans="2:4" ht="15.6">
      <c r="B51" s="341"/>
      <c r="C51" s="342"/>
      <c r="D51" s="349"/>
    </row>
    <row r="52" spans="2:4" ht="15.6">
      <c r="B52" s="341"/>
      <c r="C52" s="342"/>
      <c r="D52" s="349"/>
    </row>
    <row r="53" spans="2:4" ht="15.6">
      <c r="B53" s="341"/>
      <c r="C53" s="342"/>
      <c r="D53" s="349"/>
    </row>
    <row r="54" spans="2:4" ht="15.6">
      <c r="B54" s="341"/>
      <c r="C54" s="342"/>
      <c r="D54" s="349"/>
    </row>
    <row r="55" spans="2:4" ht="15.6">
      <c r="B55" s="341"/>
      <c r="C55" s="342"/>
      <c r="D55" s="349"/>
    </row>
    <row r="56" spans="2:4" ht="15.6">
      <c r="B56" s="341"/>
      <c r="C56" s="342"/>
      <c r="D56" s="349"/>
    </row>
    <row r="57" spans="2:4" ht="15.6">
      <c r="B57" s="341"/>
      <c r="C57" s="342"/>
      <c r="D57" s="349"/>
    </row>
    <row r="58" spans="2:4" ht="15.6">
      <c r="B58" s="341"/>
      <c r="C58" s="342"/>
      <c r="D58" s="349"/>
    </row>
    <row r="59" spans="2:4" ht="15.6">
      <c r="B59" s="341"/>
      <c r="C59" s="342"/>
      <c r="D59" s="349"/>
    </row>
    <row r="60" spans="2:4" ht="15.6">
      <c r="B60" s="341"/>
      <c r="C60" s="342"/>
      <c r="D60" s="349"/>
    </row>
    <row r="61" spans="2:4" ht="15.6">
      <c r="B61" s="341"/>
      <c r="C61" s="342"/>
      <c r="D61" s="349"/>
    </row>
    <row r="62" spans="2:4" ht="15.6">
      <c r="B62" s="341"/>
      <c r="C62" s="342"/>
      <c r="D62" s="349"/>
    </row>
    <row r="63" spans="2:4" ht="15.6">
      <c r="B63" s="341"/>
      <c r="C63" s="342"/>
      <c r="D63" s="349"/>
    </row>
    <row r="64" spans="2:4" ht="15.6">
      <c r="B64" s="341"/>
      <c r="C64" s="342"/>
      <c r="D64" s="349"/>
    </row>
    <row r="65" spans="2:4" ht="15.6">
      <c r="B65" s="341"/>
      <c r="C65" s="342"/>
      <c r="D65" s="349"/>
    </row>
    <row r="66" spans="2:4" ht="15.6">
      <c r="B66" s="341"/>
      <c r="C66" s="342"/>
      <c r="D66" s="349"/>
    </row>
    <row r="67" spans="2:4" ht="15.6">
      <c r="B67" s="341"/>
      <c r="C67" s="342"/>
      <c r="D67" s="349"/>
    </row>
    <row r="68" spans="2:4" ht="15.6">
      <c r="B68" s="341"/>
      <c r="C68" s="342"/>
      <c r="D68" s="349"/>
    </row>
    <row r="69" spans="2:4" ht="15.6">
      <c r="B69" s="341"/>
      <c r="C69" s="342"/>
      <c r="D69" s="349"/>
    </row>
    <row r="70" spans="2:4" ht="15.6">
      <c r="B70" s="341"/>
      <c r="C70" s="342"/>
      <c r="D70" s="349"/>
    </row>
    <row r="71" spans="2:4" ht="15.6">
      <c r="B71" s="341"/>
      <c r="C71" s="342"/>
      <c r="D71" s="349"/>
    </row>
    <row r="72" spans="2:4" ht="15.6">
      <c r="B72" s="341"/>
      <c r="C72" s="342"/>
      <c r="D72" s="349"/>
    </row>
    <row r="73" spans="2:4" ht="15.6">
      <c r="B73" s="341"/>
      <c r="C73" s="342"/>
      <c r="D73" s="349"/>
    </row>
    <row r="74" spans="2:4" ht="15.6">
      <c r="B74" s="341"/>
      <c r="C74" s="342"/>
      <c r="D74" s="349"/>
    </row>
    <row r="75" spans="2:4" ht="15.6">
      <c r="B75" s="341"/>
      <c r="C75" s="342"/>
      <c r="D75" s="349"/>
    </row>
    <row r="76" spans="2:4" ht="15.6">
      <c r="B76" s="341"/>
      <c r="C76" s="342"/>
      <c r="D76" s="349"/>
    </row>
    <row r="77" spans="2:4" ht="15.6">
      <c r="B77" s="341"/>
      <c r="C77" s="342"/>
      <c r="D77" s="349"/>
    </row>
    <row r="78" spans="2:4" ht="15.6">
      <c r="B78" s="341"/>
      <c r="C78" s="342"/>
      <c r="D78" s="349"/>
    </row>
    <row r="79" spans="2:4" ht="15.6">
      <c r="B79" s="341"/>
      <c r="C79" s="342"/>
      <c r="D79" s="349"/>
    </row>
    <row r="80" spans="2:4" ht="15.6">
      <c r="B80" s="341"/>
      <c r="C80" s="342"/>
      <c r="D80" s="350"/>
    </row>
    <row r="81" spans="2:4" ht="15.6">
      <c r="B81" s="341"/>
      <c r="C81" s="342"/>
      <c r="D81" s="349"/>
    </row>
    <row r="82" spans="2:4" ht="15.6">
      <c r="B82" s="341"/>
      <c r="C82" s="342"/>
      <c r="D82" s="349"/>
    </row>
    <row r="83" spans="2:4" ht="15.6">
      <c r="B83" s="341"/>
      <c r="C83" s="342"/>
      <c r="D83" s="349"/>
    </row>
    <row r="84" spans="2:4" ht="15.6">
      <c r="B84" s="341"/>
      <c r="C84" s="342"/>
      <c r="D84" s="349"/>
    </row>
    <row r="85" spans="2:4" ht="15.6">
      <c r="B85" s="341"/>
      <c r="C85" s="342"/>
      <c r="D85" s="349"/>
    </row>
    <row r="86" spans="2:4" ht="15.6">
      <c r="B86" s="341"/>
      <c r="C86" s="342"/>
      <c r="D86" s="349"/>
    </row>
    <row r="87" spans="2:4" ht="15.6">
      <c r="B87" s="341"/>
      <c r="C87" s="342"/>
      <c r="D87" s="349"/>
    </row>
    <row r="88" spans="2:4" ht="15.6">
      <c r="B88" s="341"/>
      <c r="C88" s="343"/>
      <c r="D88" s="351"/>
    </row>
    <row r="89" spans="2:4" ht="15.6">
      <c r="B89" s="341"/>
      <c r="C89" s="343"/>
      <c r="D89" s="351"/>
    </row>
    <row r="90" spans="2:4" ht="15.6">
      <c r="B90" s="341"/>
      <c r="C90" s="343"/>
      <c r="D90" s="351"/>
    </row>
    <row r="91" spans="2:4" ht="15.6">
      <c r="B91" s="341"/>
      <c r="C91" s="343"/>
      <c r="D91" s="351"/>
    </row>
    <row r="92" spans="2:4" ht="15.6">
      <c r="B92" s="341"/>
      <c r="C92" s="343"/>
      <c r="D92" s="351"/>
    </row>
    <row r="93" spans="2:4" ht="15.6">
      <c r="B93" s="341"/>
      <c r="C93" s="344"/>
      <c r="D93" s="352"/>
    </row>
    <row r="94" spans="2:4" ht="15.6">
      <c r="B94" s="341"/>
      <c r="C94" s="343"/>
      <c r="D94" s="351"/>
    </row>
    <row r="95" spans="2:4" ht="15.6">
      <c r="B95" s="341"/>
      <c r="C95" s="343"/>
      <c r="D95" s="351"/>
    </row>
    <row r="96" spans="2:4" ht="15.6">
      <c r="B96" s="341"/>
      <c r="C96" s="343"/>
      <c r="D96" s="351"/>
    </row>
    <row r="97" spans="2:4" ht="15.6">
      <c r="B97" s="341"/>
      <c r="C97" s="343"/>
      <c r="D97" s="351"/>
    </row>
    <row r="98" spans="2:4" ht="15.6">
      <c r="B98" s="341"/>
      <c r="C98" s="343"/>
      <c r="D98" s="351"/>
    </row>
    <row r="99" spans="2:4" ht="15.6">
      <c r="B99" s="341"/>
      <c r="C99" s="343"/>
      <c r="D99" s="351"/>
    </row>
    <row r="100" spans="2:4" ht="15.6">
      <c r="B100" s="341"/>
      <c r="C100" s="343"/>
      <c r="D100" s="351"/>
    </row>
    <row r="101" spans="2:4" ht="15.6">
      <c r="B101" s="341"/>
      <c r="C101" s="343"/>
      <c r="D101" s="351"/>
    </row>
    <row r="102" spans="2:4" ht="15.6">
      <c r="B102" s="341"/>
      <c r="C102" s="343"/>
      <c r="D102" s="351"/>
    </row>
    <row r="103" spans="2:4" ht="15.6">
      <c r="B103" s="341"/>
      <c r="C103" s="343"/>
      <c r="D103" s="351"/>
    </row>
    <row r="104" spans="2:4" ht="15.6">
      <c r="B104" s="341"/>
      <c r="C104" s="343"/>
      <c r="D104" s="351"/>
    </row>
    <row r="105" spans="2:4" ht="15.6">
      <c r="B105" s="341"/>
      <c r="C105" s="342"/>
      <c r="D105" s="349"/>
    </row>
    <row r="106" spans="2:4" ht="15.6">
      <c r="B106" s="341"/>
      <c r="C106" s="342"/>
      <c r="D106" s="349"/>
    </row>
    <row r="107" spans="2:4" ht="15.6">
      <c r="B107" s="341"/>
      <c r="C107" s="342"/>
      <c r="D107" s="349"/>
    </row>
    <row r="108" spans="2:4" ht="15.6">
      <c r="B108" s="341"/>
      <c r="C108" s="342"/>
      <c r="D108" s="349"/>
    </row>
    <row r="109" spans="2:4" ht="15.6">
      <c r="B109" s="341"/>
      <c r="C109" s="342"/>
      <c r="D109" s="349"/>
    </row>
    <row r="110" spans="2:4" ht="15.6">
      <c r="B110" s="341"/>
      <c r="C110" s="342"/>
      <c r="D110" s="349"/>
    </row>
    <row r="111" spans="2:4" ht="15.6">
      <c r="B111" s="341"/>
      <c r="C111" s="342"/>
      <c r="D111" s="349"/>
    </row>
    <row r="112" spans="2:4" ht="15.6">
      <c r="B112" s="341"/>
      <c r="C112" s="342"/>
      <c r="D112" s="349"/>
    </row>
    <row r="113" spans="2:4" ht="15.6">
      <c r="B113" s="341"/>
      <c r="C113" s="342"/>
      <c r="D113" s="349"/>
    </row>
    <row r="114" spans="2:4" ht="15.6">
      <c r="B114" s="341"/>
      <c r="C114" s="342"/>
      <c r="D114" s="349"/>
    </row>
    <row r="115" spans="2:4" ht="15.6">
      <c r="B115" s="341"/>
      <c r="C115" s="342"/>
      <c r="D115" s="349"/>
    </row>
    <row r="116" spans="2:4" ht="15.6">
      <c r="B116" s="341"/>
      <c r="C116" s="342"/>
      <c r="D116" s="349"/>
    </row>
    <row r="117" spans="2:4" ht="15.6">
      <c r="B117" s="341"/>
      <c r="C117" s="342"/>
      <c r="D117" s="349"/>
    </row>
    <row r="118" spans="2:4" ht="15.6">
      <c r="B118" s="341"/>
      <c r="C118" s="342"/>
      <c r="D118" s="349"/>
    </row>
    <row r="119" spans="2:4" ht="15.6">
      <c r="B119" s="341"/>
      <c r="C119" s="342"/>
      <c r="D119" s="349"/>
    </row>
    <row r="120" spans="2:4" ht="15.6">
      <c r="B120" s="341"/>
      <c r="C120" s="342"/>
      <c r="D120" s="349"/>
    </row>
    <row r="121" spans="2:4" ht="15.6">
      <c r="B121" s="341"/>
      <c r="C121" s="342"/>
      <c r="D121" s="349"/>
    </row>
    <row r="122" spans="2:4" ht="15.6">
      <c r="B122" s="341"/>
      <c r="C122" s="342"/>
      <c r="D122" s="349"/>
    </row>
    <row r="123" spans="2:4" ht="15.6">
      <c r="B123" s="341"/>
      <c r="C123" s="342"/>
      <c r="D123" s="349"/>
    </row>
    <row r="124" spans="2:4" ht="15.6">
      <c r="B124" s="341"/>
      <c r="C124" s="342"/>
      <c r="D124" s="349"/>
    </row>
    <row r="125" spans="2:4" ht="15.6">
      <c r="B125" s="341"/>
      <c r="C125" s="342"/>
      <c r="D125" s="349"/>
    </row>
    <row r="126" spans="2:4" ht="15.6">
      <c r="B126" s="341"/>
      <c r="C126" s="342"/>
      <c r="D126" s="349"/>
    </row>
    <row r="127" spans="2:4" ht="15.6">
      <c r="B127" s="341"/>
      <c r="C127" s="342"/>
      <c r="D127" s="349"/>
    </row>
    <row r="128" spans="2:4" ht="15.6">
      <c r="B128" s="341"/>
      <c r="C128" s="342"/>
      <c r="D128" s="349"/>
    </row>
    <row r="129" spans="2:4" ht="15.6">
      <c r="B129" s="341"/>
      <c r="C129" s="342"/>
      <c r="D129" s="349"/>
    </row>
    <row r="130" spans="2:4" ht="15.6">
      <c r="B130" s="341"/>
      <c r="C130" s="342"/>
      <c r="D130" s="349"/>
    </row>
    <row r="131" spans="2:4" ht="15.6">
      <c r="B131" s="341"/>
      <c r="C131" s="342"/>
      <c r="D131" s="349"/>
    </row>
    <row r="132" spans="2:4" ht="15.6">
      <c r="B132" s="341"/>
      <c r="C132" s="342"/>
      <c r="D132" s="349"/>
    </row>
    <row r="133" spans="2:4" ht="15.6">
      <c r="B133" s="341"/>
      <c r="C133" s="342"/>
      <c r="D133" s="353"/>
    </row>
    <row r="134" spans="2:4" ht="15.6">
      <c r="B134" s="341"/>
      <c r="C134" s="342"/>
      <c r="D134" s="349"/>
    </row>
    <row r="135" spans="2:4" ht="15.6">
      <c r="B135" s="341"/>
      <c r="C135" s="342"/>
      <c r="D135" s="349"/>
    </row>
    <row r="136" spans="2:4" ht="15.6">
      <c r="B136" s="341"/>
      <c r="C136" s="342"/>
      <c r="D136" s="349"/>
    </row>
    <row r="137" spans="2:4" ht="15.6">
      <c r="B137" s="341"/>
      <c r="C137" s="342"/>
      <c r="D137" s="349"/>
    </row>
    <row r="138" spans="2:4" ht="15.6">
      <c r="B138" s="341"/>
      <c r="C138" s="342"/>
      <c r="D138" s="349"/>
    </row>
    <row r="139" spans="2:4" ht="15.6">
      <c r="B139" s="341"/>
      <c r="C139" s="342"/>
      <c r="D139" s="349"/>
    </row>
    <row r="140" spans="2:4" ht="15.6">
      <c r="B140" s="341"/>
      <c r="C140" s="342"/>
      <c r="D140" s="349"/>
    </row>
    <row r="141" spans="2:4" ht="15.6">
      <c r="B141" s="341"/>
      <c r="C141" s="342"/>
      <c r="D141" s="349"/>
    </row>
    <row r="142" spans="2:4" ht="15.6">
      <c r="B142" s="341"/>
      <c r="C142" s="342"/>
      <c r="D142" s="349"/>
    </row>
    <row r="143" spans="2:4" ht="15.6">
      <c r="B143" s="341"/>
      <c r="C143" s="342"/>
      <c r="D143" s="349"/>
    </row>
    <row r="144" spans="2:4" ht="15.6">
      <c r="B144" s="341"/>
      <c r="C144" s="342"/>
      <c r="D144" s="349"/>
    </row>
    <row r="145" spans="2:4" ht="15.6">
      <c r="B145" s="341"/>
      <c r="C145" s="342"/>
      <c r="D145" s="349"/>
    </row>
    <row r="146" spans="2:4" ht="15.6">
      <c r="B146" s="341"/>
      <c r="C146" s="342"/>
      <c r="D146" s="349"/>
    </row>
    <row r="147" spans="2:4" ht="15.6">
      <c r="B147" s="341"/>
      <c r="C147" s="342"/>
      <c r="D147" s="349"/>
    </row>
    <row r="148" spans="2:4" ht="15.6">
      <c r="B148" s="341"/>
      <c r="C148" s="342"/>
      <c r="D148" s="349"/>
    </row>
    <row r="149" spans="2:4" ht="15.6">
      <c r="B149" s="341"/>
      <c r="C149" s="342"/>
      <c r="D149" s="349"/>
    </row>
    <row r="150" spans="2:4" ht="15.6">
      <c r="B150" s="341"/>
      <c r="C150" s="342"/>
      <c r="D150" s="349"/>
    </row>
    <row r="151" spans="2:4" ht="15.6">
      <c r="B151" s="341"/>
      <c r="C151" s="342"/>
      <c r="D151" s="349"/>
    </row>
    <row r="152" spans="2:4" ht="15.6">
      <c r="B152" s="341"/>
      <c r="C152" s="342"/>
      <c r="D152" s="349"/>
    </row>
    <row r="153" spans="2:4" ht="15.6">
      <c r="B153" s="341"/>
      <c r="C153" s="342"/>
      <c r="D153" s="349"/>
    </row>
    <row r="154" spans="2:4" ht="15.6">
      <c r="B154" s="341"/>
      <c r="C154" s="342"/>
      <c r="D154" s="349"/>
    </row>
    <row r="155" spans="2:4" ht="15.6">
      <c r="B155" s="341"/>
      <c r="C155" s="342"/>
      <c r="D155" s="349"/>
    </row>
    <row r="156" spans="2:4" ht="15.6">
      <c r="B156" s="341"/>
      <c r="C156" s="342"/>
      <c r="D156" s="349"/>
    </row>
    <row r="157" spans="2:4" ht="15.6">
      <c r="B157" s="341"/>
      <c r="C157" s="342"/>
      <c r="D157" s="349"/>
    </row>
    <row r="158" spans="2:4" ht="15.6">
      <c r="B158" s="341"/>
      <c r="C158" s="342"/>
      <c r="D158" s="349"/>
    </row>
    <row r="159" spans="2:4" ht="15.6">
      <c r="B159" s="341"/>
      <c r="C159" s="342"/>
      <c r="D159" s="349"/>
    </row>
    <row r="160" spans="2:4" ht="15.6">
      <c r="B160" s="341"/>
      <c r="C160" s="342"/>
      <c r="D160" s="349"/>
    </row>
    <row r="161" spans="2:4" ht="15.6">
      <c r="B161" s="341"/>
      <c r="C161" s="342"/>
      <c r="D161" s="349"/>
    </row>
    <row r="162" spans="2:4" ht="15.6">
      <c r="B162" s="341"/>
      <c r="C162" s="342"/>
      <c r="D162" s="349"/>
    </row>
    <row r="163" spans="2:4" ht="15.6">
      <c r="B163" s="341"/>
      <c r="C163" s="342"/>
      <c r="D163" s="349"/>
    </row>
    <row r="164" spans="2:4" ht="15.6">
      <c r="B164" s="341"/>
      <c r="C164" s="342"/>
      <c r="D164" s="349"/>
    </row>
    <row r="165" spans="2:4" ht="15.6">
      <c r="B165" s="341"/>
      <c r="C165" s="342"/>
      <c r="D165" s="349"/>
    </row>
    <row r="166" spans="2:4" ht="15.6">
      <c r="B166" s="341"/>
      <c r="C166" s="342"/>
      <c r="D166" s="349"/>
    </row>
    <row r="167" spans="2:4" ht="15.6">
      <c r="B167" s="341"/>
      <c r="C167" s="342"/>
      <c r="D167" s="349"/>
    </row>
    <row r="168" spans="2:4" ht="15.6">
      <c r="B168" s="341"/>
      <c r="C168" s="342"/>
      <c r="D168" s="349"/>
    </row>
    <row r="169" spans="2:4" ht="15.6">
      <c r="B169" s="341"/>
      <c r="C169" s="342"/>
      <c r="D169" s="349"/>
    </row>
    <row r="170" spans="2:4" ht="15.6">
      <c r="B170" s="341"/>
      <c r="C170" s="342"/>
      <c r="D170" s="349"/>
    </row>
    <row r="171" spans="2:4" ht="15.6">
      <c r="B171" s="341"/>
      <c r="C171" s="342"/>
      <c r="D171" s="349"/>
    </row>
    <row r="172" spans="2:4" ht="15.6">
      <c r="B172" s="341"/>
      <c r="C172" s="342"/>
      <c r="D172" s="349"/>
    </row>
    <row r="173" spans="2:4" ht="15.6">
      <c r="B173" s="341"/>
      <c r="C173" s="342"/>
      <c r="D173" s="349"/>
    </row>
    <row r="174" spans="2:4" ht="15.6">
      <c r="B174" s="341"/>
      <c r="C174" s="342"/>
      <c r="D174" s="349"/>
    </row>
    <row r="175" spans="2:4" ht="15.6">
      <c r="B175" s="341"/>
      <c r="C175" s="342"/>
      <c r="D175" s="349"/>
    </row>
    <row r="176" spans="2:4" ht="15.6">
      <c r="B176" s="341"/>
      <c r="C176" s="342"/>
      <c r="D176" s="349"/>
    </row>
    <row r="177" spans="2:4" ht="15.6">
      <c r="B177" s="341"/>
      <c r="C177" s="342"/>
      <c r="D177" s="349"/>
    </row>
    <row r="178" spans="2:4" ht="15.6">
      <c r="B178" s="341"/>
      <c r="C178" s="342"/>
      <c r="D178" s="349"/>
    </row>
    <row r="179" spans="2:4" ht="15.6">
      <c r="B179" s="341"/>
      <c r="C179" s="342"/>
      <c r="D179" s="349"/>
    </row>
    <row r="180" spans="2:4" ht="15.6">
      <c r="B180" s="341"/>
      <c r="C180" s="342"/>
      <c r="D180" s="349"/>
    </row>
    <row r="181" spans="2:4" ht="15.6">
      <c r="B181" s="341"/>
      <c r="C181" s="342"/>
      <c r="D181" s="349"/>
    </row>
    <row r="182" spans="2:4" ht="15.6">
      <c r="B182" s="341"/>
      <c r="C182" s="342"/>
      <c r="D182" s="349"/>
    </row>
    <row r="183" spans="2:4" ht="15.6">
      <c r="B183" s="341"/>
      <c r="C183" s="342"/>
      <c r="D183" s="349"/>
    </row>
    <row r="184" spans="2:4" ht="15.6">
      <c r="B184" s="341"/>
      <c r="C184" s="342"/>
      <c r="D184" s="349"/>
    </row>
    <row r="185" spans="2:4" ht="15.6">
      <c r="B185" s="341"/>
      <c r="C185" s="342"/>
      <c r="D185" s="349"/>
    </row>
    <row r="186" spans="2:4" ht="15.6">
      <c r="B186" s="341"/>
      <c r="C186" s="342"/>
      <c r="D186" s="349"/>
    </row>
    <row r="187" spans="2:4" ht="15.6">
      <c r="B187" s="341"/>
      <c r="C187" s="342"/>
      <c r="D187" s="349"/>
    </row>
    <row r="188" spans="2:4" ht="15.6">
      <c r="B188" s="341"/>
      <c r="C188" s="342"/>
      <c r="D188" s="349"/>
    </row>
    <row r="189" spans="2:4" ht="15.6">
      <c r="B189" s="341"/>
      <c r="C189" s="342"/>
      <c r="D189" s="349"/>
    </row>
    <row r="190" spans="2:4" ht="15.6">
      <c r="B190" s="341"/>
      <c r="C190" s="342"/>
      <c r="D190" s="349"/>
    </row>
    <row r="191" spans="2:4" ht="15.6">
      <c r="B191" s="341"/>
      <c r="C191" s="342"/>
      <c r="D191" s="349"/>
    </row>
    <row r="192" spans="2:4" ht="15.6">
      <c r="B192" s="341"/>
      <c r="C192" s="342"/>
      <c r="D192" s="349"/>
    </row>
    <row r="193" spans="2:4" ht="15.6">
      <c r="B193" s="341"/>
      <c r="C193" s="342"/>
      <c r="D193" s="349"/>
    </row>
    <row r="194" spans="2:4" ht="15.6">
      <c r="B194" s="341"/>
      <c r="C194" s="342"/>
      <c r="D194" s="349"/>
    </row>
    <row r="195" spans="2:4" ht="15.6">
      <c r="B195" s="341"/>
      <c r="C195" s="342"/>
      <c r="D195" s="349"/>
    </row>
    <row r="196" spans="2:4" ht="15.6">
      <c r="B196" s="341"/>
      <c r="C196" s="342"/>
      <c r="D196" s="349"/>
    </row>
    <row r="197" spans="2:4" ht="15.6">
      <c r="B197" s="341"/>
      <c r="C197" s="342"/>
      <c r="D197" s="349"/>
    </row>
    <row r="198" spans="2:4" ht="15.6">
      <c r="B198" s="341"/>
      <c r="C198" s="342"/>
      <c r="D198" s="349"/>
    </row>
    <row r="199" spans="2:4" ht="15.6">
      <c r="B199" s="341"/>
      <c r="C199" s="342"/>
      <c r="D199" s="349"/>
    </row>
    <row r="200" spans="2:4" ht="15.6">
      <c r="B200" s="341"/>
      <c r="C200" s="342"/>
      <c r="D200" s="349"/>
    </row>
    <row r="201" spans="2:4" ht="15.6">
      <c r="B201" s="341"/>
      <c r="C201" s="342"/>
      <c r="D201" s="349"/>
    </row>
    <row r="202" spans="2:4" ht="15.6">
      <c r="B202" s="341"/>
      <c r="C202" s="342"/>
      <c r="D202" s="349"/>
    </row>
    <row r="203" spans="2:4" ht="15.6">
      <c r="B203" s="341"/>
      <c r="C203" s="342"/>
      <c r="D203" s="349"/>
    </row>
    <row r="204" spans="2:4" ht="15.6">
      <c r="B204" s="341"/>
      <c r="C204" s="342"/>
      <c r="D204" s="349"/>
    </row>
    <row r="205" spans="2:4" ht="15.6">
      <c r="B205" s="341"/>
      <c r="C205" s="342"/>
      <c r="D205" s="349"/>
    </row>
    <row r="206" spans="2:4" ht="15.6">
      <c r="B206" s="341"/>
      <c r="C206" s="342"/>
      <c r="D206" s="349"/>
    </row>
    <row r="207" spans="2:4" ht="15.6">
      <c r="B207" s="341"/>
      <c r="C207" s="342"/>
      <c r="D207" s="349"/>
    </row>
    <row r="208" spans="2:4" ht="15.6">
      <c r="B208" s="341"/>
      <c r="C208" s="342"/>
      <c r="D208" s="349"/>
    </row>
    <row r="209" spans="2:4" ht="15.6">
      <c r="B209" s="341"/>
      <c r="C209" s="342"/>
      <c r="D209" s="349"/>
    </row>
    <row r="210" spans="2:4" ht="15.6">
      <c r="B210" s="341"/>
      <c r="C210" s="342"/>
      <c r="D210" s="349"/>
    </row>
    <row r="211" spans="2:4" ht="15.6">
      <c r="B211" s="341"/>
      <c r="C211" s="342"/>
      <c r="D211" s="349"/>
    </row>
    <row r="212" spans="2:4" ht="15.6">
      <c r="B212" s="341"/>
      <c r="C212" s="342"/>
      <c r="D212" s="349"/>
    </row>
    <row r="213" spans="2:4" ht="15.6">
      <c r="B213" s="341"/>
      <c r="C213" s="342"/>
      <c r="D213" s="349"/>
    </row>
    <row r="214" spans="2:4" ht="15.6">
      <c r="B214" s="341"/>
      <c r="C214" s="342"/>
      <c r="D214" s="349"/>
    </row>
    <row r="215" spans="2:4" ht="15.6">
      <c r="B215" s="341"/>
      <c r="C215" s="342"/>
      <c r="D215" s="349"/>
    </row>
    <row r="216" spans="2:4" ht="15.6">
      <c r="B216" s="341"/>
      <c r="C216" s="342"/>
      <c r="D216" s="349"/>
    </row>
    <row r="217" spans="2:4" ht="15.6">
      <c r="B217" s="341"/>
      <c r="C217" s="342"/>
      <c r="D217" s="349"/>
    </row>
    <row r="218" spans="2:4" ht="15.6">
      <c r="B218" s="341"/>
      <c r="C218" s="342"/>
      <c r="D218" s="349"/>
    </row>
    <row r="219" spans="2:4" ht="15.6">
      <c r="B219" s="341"/>
      <c r="C219" s="342"/>
      <c r="D219" s="349"/>
    </row>
    <row r="220" spans="2:4" ht="15.6">
      <c r="B220" s="341"/>
      <c r="C220" s="342"/>
      <c r="D220" s="349"/>
    </row>
    <row r="221" spans="2:4" ht="15.6">
      <c r="B221" s="341"/>
      <c r="C221" s="342"/>
      <c r="D221" s="349"/>
    </row>
    <row r="222" spans="2:4" ht="15.6">
      <c r="B222" s="341"/>
      <c r="C222" s="342"/>
      <c r="D222" s="349"/>
    </row>
    <row r="223" spans="2:4" ht="15.6">
      <c r="B223" s="341"/>
      <c r="C223" s="342"/>
      <c r="D223" s="349"/>
    </row>
    <row r="224" spans="2:4" ht="15.6">
      <c r="B224" s="341"/>
      <c r="C224" s="342"/>
      <c r="D224" s="349"/>
    </row>
    <row r="225" spans="2:4" ht="15.6">
      <c r="B225" s="341"/>
      <c r="C225" s="342"/>
      <c r="D225" s="349"/>
    </row>
    <row r="226" spans="2:4" ht="15.6">
      <c r="B226" s="341"/>
      <c r="C226" s="342"/>
      <c r="D226" s="349"/>
    </row>
    <row r="227" spans="2:4" ht="15.6">
      <c r="B227" s="341"/>
      <c r="C227" s="342"/>
      <c r="D227" s="349"/>
    </row>
    <row r="228" spans="2:4" ht="15.6">
      <c r="B228" s="341"/>
      <c r="C228" s="342"/>
      <c r="D228" s="349"/>
    </row>
    <row r="229" spans="2:4" ht="15.6">
      <c r="B229" s="341"/>
      <c r="C229" s="342"/>
      <c r="D229" s="349"/>
    </row>
    <row r="230" spans="2:4" ht="15.6">
      <c r="B230" s="341"/>
      <c r="C230" s="342"/>
      <c r="D230" s="349"/>
    </row>
    <row r="231" spans="2:4" ht="15.6">
      <c r="B231" s="341"/>
      <c r="C231" s="342"/>
      <c r="D231" s="349"/>
    </row>
    <row r="232" spans="2:4" ht="15.6">
      <c r="B232" s="341"/>
      <c r="C232" s="342"/>
      <c r="D232" s="349"/>
    </row>
    <row r="233" spans="2:4" ht="15.6">
      <c r="B233" s="341"/>
      <c r="C233" s="342"/>
      <c r="D233" s="349"/>
    </row>
    <row r="234" spans="2:4" ht="15.6">
      <c r="B234" s="341"/>
      <c r="C234" s="342"/>
      <c r="D234" s="349"/>
    </row>
    <row r="235" spans="2:4" ht="15.6">
      <c r="B235" s="341"/>
      <c r="C235" s="342"/>
      <c r="D235" s="349"/>
    </row>
    <row r="236" spans="2:4" ht="15.6">
      <c r="B236" s="341"/>
      <c r="C236" s="342"/>
      <c r="D236" s="349"/>
    </row>
    <row r="237" spans="2:4" ht="15.6">
      <c r="B237" s="341"/>
      <c r="C237" s="342"/>
      <c r="D237" s="349"/>
    </row>
    <row r="238" spans="2:4" ht="15.6">
      <c r="B238" s="341"/>
      <c r="C238" s="342"/>
      <c r="D238" s="349"/>
    </row>
    <row r="239" spans="2:4" ht="15.6">
      <c r="B239" s="341"/>
      <c r="C239" s="342"/>
      <c r="D239" s="349"/>
    </row>
    <row r="240" spans="2:4" ht="15.6">
      <c r="B240" s="341"/>
      <c r="C240" s="342"/>
      <c r="D240" s="349"/>
    </row>
    <row r="241" spans="2:4" ht="15.6">
      <c r="B241" s="341"/>
      <c r="C241" s="342"/>
      <c r="D241" s="349"/>
    </row>
    <row r="242" spans="2:4" ht="15.6">
      <c r="B242" s="341"/>
      <c r="C242" s="342"/>
      <c r="D242" s="349"/>
    </row>
    <row r="243" spans="2:4" ht="15.6">
      <c r="B243" s="341"/>
      <c r="C243" s="342"/>
      <c r="D243" s="349"/>
    </row>
    <row r="244" spans="2:4" ht="15.6">
      <c r="B244" s="341"/>
      <c r="C244" s="342"/>
      <c r="D244" s="349"/>
    </row>
    <row r="245" spans="2:4" ht="15.6">
      <c r="B245" s="341"/>
      <c r="C245" s="342"/>
      <c r="D245" s="349"/>
    </row>
    <row r="246" spans="2:4" ht="15.6">
      <c r="B246" s="341"/>
      <c r="C246" s="342"/>
      <c r="D246" s="349"/>
    </row>
    <row r="247" spans="2:4" ht="15.6">
      <c r="B247" s="341"/>
      <c r="C247" s="342"/>
      <c r="D247" s="349"/>
    </row>
    <row r="248" spans="2:4" ht="15.6">
      <c r="B248" s="341"/>
      <c r="C248" s="342"/>
      <c r="D248" s="349"/>
    </row>
    <row r="249" spans="2:4" ht="15.6">
      <c r="B249" s="341"/>
      <c r="C249" s="342"/>
      <c r="D249" s="349"/>
    </row>
    <row r="250" spans="2:4" ht="15.6">
      <c r="B250" s="341"/>
      <c r="C250" s="342"/>
      <c r="D250" s="349"/>
    </row>
    <row r="251" spans="2:4" ht="15.6">
      <c r="B251" s="341"/>
      <c r="C251" s="342"/>
      <c r="D251" s="349"/>
    </row>
    <row r="252" spans="2:4" ht="15.6">
      <c r="B252" s="341"/>
      <c r="C252" s="342"/>
      <c r="D252" s="349"/>
    </row>
    <row r="253" spans="2:4" ht="15.6">
      <c r="B253" s="341"/>
      <c r="C253" s="342"/>
      <c r="D253" s="349"/>
    </row>
    <row r="254" spans="2:4" ht="15.6">
      <c r="B254" s="341"/>
      <c r="C254" s="342"/>
      <c r="D254" s="349"/>
    </row>
    <row r="255" spans="2:4" ht="15.6">
      <c r="B255" s="341"/>
      <c r="C255" s="342"/>
      <c r="D255" s="349"/>
    </row>
    <row r="256" spans="2:4" ht="15.6">
      <c r="B256" s="341"/>
      <c r="C256" s="342"/>
      <c r="D256" s="349"/>
    </row>
    <row r="257" spans="2:4" ht="15.6">
      <c r="B257" s="341"/>
      <c r="C257" s="342"/>
      <c r="D257" s="349"/>
    </row>
    <row r="258" spans="2:4" ht="15.6">
      <c r="B258" s="341"/>
      <c r="C258" s="342"/>
      <c r="D258" s="349"/>
    </row>
    <row r="259" spans="2:4" ht="15.6">
      <c r="B259" s="341"/>
      <c r="C259" s="342"/>
      <c r="D259" s="349"/>
    </row>
    <row r="260" spans="2:4" ht="15.6">
      <c r="B260" s="341"/>
      <c r="C260" s="342"/>
      <c r="D260" s="349"/>
    </row>
    <row r="261" spans="2:4" ht="15.6">
      <c r="B261" s="341"/>
      <c r="C261" s="342"/>
      <c r="D261" s="349"/>
    </row>
    <row r="262" spans="2:4" ht="15.6">
      <c r="B262" s="341"/>
      <c r="C262" s="342"/>
      <c r="D262" s="349"/>
    </row>
    <row r="263" spans="2:4" ht="15.6">
      <c r="B263" s="341"/>
      <c r="C263" s="342"/>
      <c r="D263" s="349"/>
    </row>
    <row r="264" spans="2:4" ht="15.6">
      <c r="B264" s="341"/>
      <c r="C264" s="342"/>
      <c r="D264" s="349"/>
    </row>
    <row r="265" spans="2:4" ht="15.6">
      <c r="B265" s="341"/>
      <c r="C265" s="342"/>
      <c r="D265" s="349"/>
    </row>
    <row r="266" spans="2:4" ht="15.6">
      <c r="B266" s="341"/>
      <c r="C266" s="342"/>
      <c r="D266" s="349"/>
    </row>
    <row r="267" spans="2:4" ht="15.6">
      <c r="B267" s="341"/>
      <c r="C267" s="342"/>
      <c r="D267" s="349"/>
    </row>
    <row r="268" spans="2:4" ht="15.6">
      <c r="B268" s="341"/>
      <c r="C268" s="342"/>
      <c r="D268" s="349"/>
    </row>
    <row r="269" spans="2:4" ht="15.6">
      <c r="B269" s="341"/>
      <c r="C269" s="342"/>
      <c r="D269" s="349"/>
    </row>
    <row r="270" spans="2:4" ht="15.6">
      <c r="B270" s="341"/>
      <c r="C270" s="342"/>
      <c r="D270" s="349"/>
    </row>
    <row r="271" spans="2:4" ht="15.6">
      <c r="B271" s="341"/>
      <c r="C271" s="342"/>
      <c r="D271" s="349"/>
    </row>
    <row r="272" spans="2:4" ht="15.6">
      <c r="B272" s="341"/>
      <c r="C272" s="342"/>
      <c r="D272" s="349"/>
    </row>
    <row r="273" spans="2:4" ht="15.6">
      <c r="B273" s="341"/>
      <c r="C273" s="342"/>
      <c r="D273" s="349"/>
    </row>
    <row r="274" spans="2:4" ht="15.6">
      <c r="B274" s="341"/>
      <c r="C274" s="342"/>
      <c r="D274" s="349"/>
    </row>
    <row r="275" spans="2:4" ht="15.6">
      <c r="B275" s="341"/>
      <c r="C275" s="342"/>
      <c r="D275" s="349"/>
    </row>
    <row r="276" spans="2:4" ht="15.6">
      <c r="B276" s="341"/>
      <c r="C276" s="342"/>
      <c r="D276" s="349"/>
    </row>
    <row r="277" spans="2:4" ht="15.6">
      <c r="B277" s="341"/>
      <c r="C277" s="342"/>
      <c r="D277" s="349"/>
    </row>
    <row r="278" spans="2:4" ht="15.6">
      <c r="B278" s="341"/>
      <c r="C278" s="342"/>
      <c r="D278" s="349"/>
    </row>
    <row r="279" spans="2:4" ht="15.6">
      <c r="B279" s="341"/>
      <c r="C279" s="342"/>
      <c r="D279" s="349"/>
    </row>
    <row r="280" spans="2:4" ht="15.6">
      <c r="B280" s="341"/>
      <c r="C280" s="342"/>
      <c r="D280" s="349"/>
    </row>
    <row r="281" spans="2:4" ht="15.6">
      <c r="B281" s="341"/>
      <c r="C281" s="342"/>
      <c r="D281" s="349"/>
    </row>
    <row r="282" spans="2:4" ht="15.6">
      <c r="B282" s="341"/>
      <c r="C282" s="342"/>
      <c r="D282" s="349"/>
    </row>
    <row r="283" spans="2:4" ht="15.6">
      <c r="B283" s="341"/>
      <c r="C283" s="342"/>
      <c r="D283" s="349"/>
    </row>
    <row r="284" spans="2:4" ht="15.6">
      <c r="B284" s="341"/>
      <c r="C284" s="342"/>
      <c r="D284" s="349"/>
    </row>
    <row r="285" spans="2:4" ht="15.6">
      <c r="B285" s="341"/>
      <c r="C285" s="342"/>
      <c r="D285" s="349"/>
    </row>
    <row r="286" spans="2:4" ht="15.6">
      <c r="B286" s="341"/>
      <c r="C286" s="342"/>
      <c r="D286" s="349"/>
    </row>
    <row r="287" spans="2:4" ht="15.6">
      <c r="B287" s="341"/>
      <c r="C287" s="342"/>
      <c r="D287" s="349"/>
    </row>
    <row r="288" spans="2:4" ht="15.6">
      <c r="B288" s="341"/>
      <c r="C288" s="342"/>
      <c r="D288" s="349"/>
    </row>
    <row r="289" spans="2:4" ht="15.6">
      <c r="B289" s="341"/>
      <c r="C289" s="342"/>
      <c r="D289" s="349"/>
    </row>
    <row r="290" spans="2:4" ht="15.6">
      <c r="B290" s="341"/>
      <c r="C290" s="342"/>
      <c r="D290" s="349"/>
    </row>
    <row r="291" spans="2:4" ht="15.6">
      <c r="B291" s="341"/>
      <c r="C291" s="342"/>
      <c r="D291" s="349"/>
    </row>
    <row r="292" spans="2:4" ht="15.6">
      <c r="B292" s="341"/>
      <c r="C292" s="342"/>
      <c r="D292" s="349"/>
    </row>
    <row r="293" spans="2:4" ht="16.2" thickBot="1">
      <c r="B293" s="345"/>
      <c r="C293" s="346"/>
      <c r="D293" s="354"/>
    </row>
  </sheetData>
  <sheetProtection algorithmName="SHA-512" hashValue="5ccvU6+9r0rIxrgn+F/0MMl8dCV3kXcTn0g3giZW/z8V8j+R090Ngr07DxEYeKo95wt+ihekDi2U3BhS/PErRw==" saltValue="wCgJviMYf8Eyywv+XtyW7w==" spinCount="100000" sheet="1" objects="1" scenarios="1"/>
  <phoneticPr fontId="14" type="noConversion"/>
  <pageMargins left="0.75" right="0.75" top="1" bottom="1" header="0.5" footer="0.5"/>
  <pageSetup orientation="portrait" r:id="rId1"/>
  <headerFooter alignWithMargins="0">
    <oddHeader>&amp;L&amp;"Arial"&amp;9&amp;K0078D7INTERNAL&amp;1#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344"/>
  <sheetViews>
    <sheetView topLeftCell="A8" workbookViewId="0">
      <selection activeCell="J17" sqref="J16:J17"/>
    </sheetView>
  </sheetViews>
  <sheetFormatPr defaultRowHeight="15"/>
  <cols>
    <col min="1" max="1" width="2.109375" style="15" customWidth="1"/>
    <col min="2" max="2" width="36.109375" style="15" customWidth="1"/>
    <col min="3" max="3" width="19.109375" style="18" customWidth="1"/>
    <col min="4" max="4" width="17.21875" style="18" customWidth="1"/>
    <col min="5" max="5" width="21.77734375" customWidth="1"/>
    <col min="6" max="6" width="19.109375" customWidth="1"/>
    <col min="7" max="7" width="13.21875" customWidth="1"/>
    <col min="8" max="8" width="2.44140625" style="276" customWidth="1"/>
    <col min="9" max="9" width="23" bestFit="1" customWidth="1"/>
    <col min="10" max="10" width="23.77734375" customWidth="1"/>
    <col min="11" max="11" width="10"/>
    <col min="12" max="12" width="11.109375" customWidth="1"/>
    <col min="13" max="15" width="10"/>
    <col min="16" max="16" width="10.109375" style="276"/>
  </cols>
  <sheetData>
    <row r="1" spans="1:16" ht="17.399999999999999">
      <c r="A1" s="60" t="s">
        <v>339</v>
      </c>
      <c r="B1" s="60"/>
      <c r="C1" s="16"/>
      <c r="D1" s="16"/>
      <c r="E1" s="7"/>
      <c r="F1" s="7"/>
      <c r="G1" s="7"/>
      <c r="H1" s="272"/>
      <c r="I1" s="8"/>
      <c r="J1" s="8"/>
      <c r="K1" s="8"/>
      <c r="L1" s="8"/>
    </row>
    <row r="2" spans="1:16" s="10" customFormat="1">
      <c r="A2" s="13"/>
      <c r="B2" s="13"/>
      <c r="C2" s="17"/>
      <c r="D2" s="17"/>
      <c r="E2" s="11"/>
      <c r="F2" s="11"/>
      <c r="G2" s="11"/>
      <c r="H2" s="273"/>
      <c r="P2" s="273"/>
    </row>
    <row r="3" spans="1:16" s="10" customFormat="1" ht="18" thickBot="1">
      <c r="A3" s="14" t="s">
        <v>154</v>
      </c>
      <c r="B3" s="14"/>
      <c r="C3" s="17"/>
      <c r="D3" s="17"/>
      <c r="E3" s="11"/>
      <c r="F3" s="11"/>
      <c r="G3" s="11"/>
      <c r="H3" s="273"/>
      <c r="P3" s="273"/>
    </row>
    <row r="4" spans="1:16" s="10" customFormat="1" ht="15.75" customHeight="1">
      <c r="A4" s="600" t="s">
        <v>74</v>
      </c>
      <c r="B4" s="600"/>
      <c r="C4" s="600"/>
      <c r="D4" s="600"/>
      <c r="E4" s="600"/>
      <c r="F4" s="600"/>
      <c r="G4" s="600"/>
      <c r="H4" s="601"/>
      <c r="I4" s="61" t="s">
        <v>142</v>
      </c>
      <c r="J4" s="62" t="str">
        <f>IF(Preparation!F19="Mainframe","Not Required",IF(OR(AND(J5="NO",OR(Preparation!F21="No",Preparation!F21="")),AND(J5="Yes",COUNTIF(G16:G168,"Incomplete")=0)),"Completed","Incomplete"))</f>
        <v>Completed</v>
      </c>
      <c r="P4" s="273"/>
    </row>
    <row r="5" spans="1:16" s="10" customFormat="1" ht="15" customHeight="1">
      <c r="A5" s="597" t="s">
        <v>586</v>
      </c>
      <c r="B5" s="597"/>
      <c r="C5" s="597"/>
      <c r="D5" s="597"/>
      <c r="E5" s="597"/>
      <c r="F5" s="597"/>
      <c r="G5" s="597"/>
      <c r="H5" s="607"/>
      <c r="I5" s="604" t="s">
        <v>73</v>
      </c>
      <c r="J5" s="598" t="s">
        <v>160</v>
      </c>
      <c r="P5" s="273"/>
    </row>
    <row r="6" spans="1:16" s="10" customFormat="1" ht="15.75" customHeight="1" thickBot="1">
      <c r="A6" s="608"/>
      <c r="B6" s="608"/>
      <c r="C6" s="608"/>
      <c r="D6" s="608"/>
      <c r="E6" s="608"/>
      <c r="F6" s="608"/>
      <c r="G6" s="608"/>
      <c r="H6" s="609"/>
      <c r="I6" s="605"/>
      <c r="J6" s="599"/>
      <c r="P6" s="273"/>
    </row>
    <row r="7" spans="1:16" s="10" customFormat="1" ht="15.75" customHeight="1">
      <c r="A7" s="602" t="s">
        <v>71</v>
      </c>
      <c r="B7" s="606"/>
      <c r="C7" s="606"/>
      <c r="D7" s="606"/>
      <c r="E7" s="606"/>
      <c r="F7" s="606"/>
      <c r="G7" s="606"/>
      <c r="H7" s="606"/>
      <c r="I7" s="72"/>
      <c r="J7" s="5"/>
      <c r="P7" s="273"/>
    </row>
    <row r="8" spans="1:16" s="10" customFormat="1" ht="15.75" customHeight="1">
      <c r="A8" s="602" t="s">
        <v>399</v>
      </c>
      <c r="B8" s="602"/>
      <c r="C8" s="606"/>
      <c r="D8" s="606"/>
      <c r="E8" s="606"/>
      <c r="F8" s="606"/>
      <c r="G8" s="606"/>
      <c r="H8" s="606"/>
      <c r="I8" s="610" t="str">
        <f>IF(Preparation!F21="Yes","Note: Disable GEMS monitoring is mandatory for application with production outage.","")</f>
        <v/>
      </c>
      <c r="J8" s="611"/>
      <c r="P8" s="273"/>
    </row>
    <row r="9" spans="1:16" s="10" customFormat="1" ht="15.75" customHeight="1">
      <c r="A9" s="606"/>
      <c r="B9" s="606"/>
      <c r="C9" s="606"/>
      <c r="D9" s="606"/>
      <c r="E9" s="606"/>
      <c r="F9" s="606"/>
      <c r="G9" s="606"/>
      <c r="H9" s="606"/>
      <c r="I9" s="611"/>
      <c r="J9" s="611"/>
      <c r="P9" s="273"/>
    </row>
    <row r="10" spans="1:16" s="10" customFormat="1" ht="16.5" customHeight="1">
      <c r="A10" s="602" t="s">
        <v>487</v>
      </c>
      <c r="B10" s="602"/>
      <c r="C10" s="602"/>
      <c r="D10" s="602"/>
      <c r="E10" s="602"/>
      <c r="F10" s="602"/>
      <c r="G10" s="602"/>
      <c r="H10" s="602"/>
      <c r="J10" s="72"/>
      <c r="P10" s="273"/>
    </row>
    <row r="11" spans="1:16" s="10" customFormat="1" ht="16.5" customHeight="1">
      <c r="A11" s="603" t="s">
        <v>72</v>
      </c>
      <c r="B11" s="603"/>
      <c r="C11" s="603"/>
      <c r="D11" s="603"/>
      <c r="E11" s="603"/>
      <c r="F11" s="603"/>
      <c r="G11" s="603"/>
      <c r="H11" s="603"/>
      <c r="P11" s="273"/>
    </row>
    <row r="12" spans="1:16" s="10" customFormat="1" ht="29.4" customHeight="1">
      <c r="A12" s="597" t="s">
        <v>503</v>
      </c>
      <c r="B12" s="597"/>
      <c r="C12" s="597"/>
      <c r="D12" s="597"/>
      <c r="E12" s="597"/>
      <c r="F12" s="597"/>
      <c r="G12" s="597"/>
      <c r="H12" s="188"/>
      <c r="P12" s="273"/>
    </row>
    <row r="13" spans="1:16" s="10" customFormat="1" ht="47.25" customHeight="1">
      <c r="A13" s="597" t="s">
        <v>531</v>
      </c>
      <c r="B13" s="597"/>
      <c r="C13" s="597"/>
      <c r="D13" s="597"/>
      <c r="E13" s="597"/>
      <c r="F13" s="597"/>
      <c r="G13" s="597"/>
      <c r="H13" s="188"/>
      <c r="P13" s="273"/>
    </row>
    <row r="14" spans="1:16" s="10" customFormat="1" ht="15.6" thickBot="1">
      <c r="A14" s="13"/>
      <c r="B14" s="13"/>
      <c r="C14" s="17"/>
      <c r="D14" s="17"/>
      <c r="E14" s="11"/>
      <c r="F14" s="11"/>
      <c r="G14" s="11"/>
      <c r="H14" s="273"/>
      <c r="P14" s="273"/>
    </row>
    <row r="15" spans="1:16" ht="24.6" thickBot="1">
      <c r="B15" s="126" t="s">
        <v>222</v>
      </c>
      <c r="C15" s="127" t="s">
        <v>168</v>
      </c>
      <c r="D15" s="81" t="s">
        <v>174</v>
      </c>
      <c r="E15" s="81" t="s">
        <v>166</v>
      </c>
      <c r="F15" s="82" t="s">
        <v>177</v>
      </c>
      <c r="G15" s="91" t="s">
        <v>143</v>
      </c>
      <c r="H15" s="274"/>
      <c r="I15" s="123"/>
      <c r="J15" s="123"/>
      <c r="K15" s="123"/>
      <c r="L15" s="123"/>
      <c r="M15" s="123"/>
    </row>
    <row r="16" spans="1:16" ht="15.6" thickBot="1">
      <c r="B16" s="533" t="s">
        <v>17582</v>
      </c>
      <c r="C16" s="685" t="s">
        <v>17669</v>
      </c>
      <c r="D16" s="685" t="s">
        <v>17691</v>
      </c>
      <c r="E16" s="534">
        <v>45099.770833333336</v>
      </c>
      <c r="F16" s="534">
        <v>45100.895833333336</v>
      </c>
      <c r="G16" s="415" t="str">
        <f>IF(AND(B16&lt;&gt;"",C16&lt;&gt;"",D16&lt;&gt;"",ISNUMBER(E16),ISNUMBER(F16)),"Completed","Incomplete")</f>
        <v>Completed</v>
      </c>
      <c r="H16" s="274" t="str">
        <f>Preparation!$J$2</f>
        <v>ICDD</v>
      </c>
      <c r="I16" s="123"/>
      <c r="J16" s="123"/>
      <c r="K16" s="123"/>
      <c r="L16" s="123"/>
      <c r="M16" s="123"/>
      <c r="P16" s="276" t="s">
        <v>387</v>
      </c>
    </row>
    <row r="17" spans="2:16" ht="15.6" thickBot="1">
      <c r="B17" s="533" t="s">
        <v>17582</v>
      </c>
      <c r="C17" s="685" t="s">
        <v>17692</v>
      </c>
      <c r="D17" s="685" t="s">
        <v>17693</v>
      </c>
      <c r="E17" s="534">
        <v>45099.770833333336</v>
      </c>
      <c r="F17" s="534">
        <v>45100.895833333336</v>
      </c>
      <c r="G17" s="110" t="str">
        <f>IF((COUNTIF(C17:F17,"")=4),"",IF(AND(B17&lt;&gt;"",C17&lt;&gt;"",D17&lt;&gt;"",ISNUMBER(E17),ISNUMBER(F17)),"Completed","Incomplete"))</f>
        <v>Completed</v>
      </c>
      <c r="H17" s="274" t="str">
        <f>Preparation!$J$2</f>
        <v>ICDD</v>
      </c>
      <c r="I17" s="1"/>
      <c r="J17" s="1"/>
      <c r="K17" s="1"/>
      <c r="L17" s="1"/>
      <c r="M17" s="123"/>
      <c r="P17" s="276" t="s">
        <v>387</v>
      </c>
    </row>
    <row r="18" spans="2:16" ht="15.6" thickBot="1">
      <c r="B18" s="533" t="s">
        <v>17582</v>
      </c>
      <c r="C18" s="685" t="s">
        <v>17670</v>
      </c>
      <c r="D18" s="685" t="s">
        <v>17694</v>
      </c>
      <c r="E18" s="534">
        <v>45099.770833333336</v>
      </c>
      <c r="F18" s="534">
        <v>45100.895833333336</v>
      </c>
      <c r="G18" s="110" t="str">
        <f t="shared" ref="G18:G79" si="0">IF((COUNTIF(C18:F18,"")=4),"",IF(AND(B18&lt;&gt;"",C18&lt;&gt;"",D18&lt;&gt;"",ISNUMBER(E18),ISNUMBER(F18)),"Completed","Incomplete"))</f>
        <v>Completed</v>
      </c>
      <c r="H18" s="274" t="str">
        <f>Preparation!$J$2</f>
        <v>ICDD</v>
      </c>
      <c r="I18" s="1"/>
      <c r="J18" s="1"/>
      <c r="K18" s="1"/>
      <c r="L18" s="1"/>
      <c r="M18" s="123"/>
      <c r="P18" s="276" t="s">
        <v>387</v>
      </c>
    </row>
    <row r="19" spans="2:16" ht="15.6" thickBot="1">
      <c r="B19" s="533" t="s">
        <v>17582</v>
      </c>
      <c r="C19" s="685" t="s">
        <v>17695</v>
      </c>
      <c r="D19" s="685" t="s">
        <v>17696</v>
      </c>
      <c r="E19" s="534">
        <v>45099.770833333336</v>
      </c>
      <c r="F19" s="534">
        <v>45100.895833333336</v>
      </c>
      <c r="G19" s="110" t="str">
        <f t="shared" si="0"/>
        <v>Completed</v>
      </c>
      <c r="H19" s="274" t="str">
        <f>Preparation!$J$2</f>
        <v>ICDD</v>
      </c>
      <c r="I19" s="1"/>
      <c r="J19" s="1"/>
      <c r="K19" s="1"/>
      <c r="L19" s="1"/>
      <c r="M19" s="123"/>
      <c r="P19" s="276" t="s">
        <v>387</v>
      </c>
    </row>
    <row r="20" spans="2:16" ht="15.6" thickBot="1">
      <c r="B20" s="533" t="s">
        <v>17582</v>
      </c>
      <c r="C20" s="685" t="s">
        <v>17619</v>
      </c>
      <c r="D20" s="685" t="s">
        <v>17620</v>
      </c>
      <c r="E20" s="534">
        <v>45099.770833333336</v>
      </c>
      <c r="F20" s="534">
        <v>45100.895833333336</v>
      </c>
      <c r="G20" s="110" t="str">
        <f t="shared" si="0"/>
        <v>Completed</v>
      </c>
      <c r="H20" s="274" t="str">
        <f>Preparation!$J$2</f>
        <v>ICDD</v>
      </c>
      <c r="I20" s="1"/>
      <c r="J20" s="1"/>
      <c r="K20" s="1"/>
      <c r="L20" s="1"/>
      <c r="M20" s="123"/>
      <c r="P20" s="276" t="s">
        <v>387</v>
      </c>
    </row>
    <row r="21" spans="2:16" ht="15.6" thickBot="1">
      <c r="B21" s="533" t="s">
        <v>17582</v>
      </c>
      <c r="C21" s="685" t="s">
        <v>17621</v>
      </c>
      <c r="D21" s="685" t="s">
        <v>17697</v>
      </c>
      <c r="E21" s="534">
        <v>45099.770833333336</v>
      </c>
      <c r="F21" s="534">
        <v>45100.895833333336</v>
      </c>
      <c r="G21" s="110" t="str">
        <f t="shared" si="0"/>
        <v>Completed</v>
      </c>
      <c r="H21" s="274" t="str">
        <f>Preparation!$J$2</f>
        <v>ICDD</v>
      </c>
      <c r="I21" s="1"/>
      <c r="J21" s="1"/>
      <c r="K21" s="1"/>
      <c r="L21" s="1"/>
      <c r="M21" s="123"/>
      <c r="P21" s="276" t="s">
        <v>387</v>
      </c>
    </row>
    <row r="22" spans="2:16" ht="15.6" thickBot="1">
      <c r="B22" s="533" t="s">
        <v>17582</v>
      </c>
      <c r="C22" s="685" t="s">
        <v>17622</v>
      </c>
      <c r="D22" s="685" t="s">
        <v>17623</v>
      </c>
      <c r="E22" s="534">
        <v>45099.770833333336</v>
      </c>
      <c r="F22" s="534">
        <v>45100.895833333336</v>
      </c>
      <c r="G22" s="110" t="str">
        <f t="shared" si="0"/>
        <v>Completed</v>
      </c>
      <c r="H22" s="274" t="str">
        <f>Preparation!$J$2</f>
        <v>ICDD</v>
      </c>
      <c r="I22" s="1"/>
      <c r="J22" s="1"/>
      <c r="K22" s="1"/>
      <c r="L22" s="1"/>
      <c r="M22" s="123"/>
      <c r="P22" s="276" t="s">
        <v>387</v>
      </c>
    </row>
    <row r="23" spans="2:16" ht="15.6" thickBot="1">
      <c r="B23" s="533" t="s">
        <v>17582</v>
      </c>
      <c r="C23" s="685" t="s">
        <v>17624</v>
      </c>
      <c r="D23" s="685" t="s">
        <v>17698</v>
      </c>
      <c r="E23" s="534">
        <v>45099.770833333336</v>
      </c>
      <c r="F23" s="534">
        <v>45100.895833333336</v>
      </c>
      <c r="G23" s="110" t="str">
        <f t="shared" si="0"/>
        <v>Completed</v>
      </c>
      <c r="H23" s="274" t="str">
        <f>Preparation!$J$2</f>
        <v>ICDD</v>
      </c>
      <c r="I23" s="1"/>
      <c r="J23" s="1"/>
      <c r="K23" s="1"/>
      <c r="L23" s="1"/>
      <c r="M23" s="123"/>
      <c r="P23" s="276" t="s">
        <v>387</v>
      </c>
    </row>
    <row r="24" spans="2:16" ht="15.6" thickBot="1">
      <c r="B24" s="533" t="s">
        <v>17582</v>
      </c>
      <c r="C24" s="685" t="s">
        <v>17625</v>
      </c>
      <c r="D24" s="685" t="s">
        <v>17626</v>
      </c>
      <c r="E24" s="534">
        <v>45099.770833333336</v>
      </c>
      <c r="F24" s="534">
        <v>45100.895833333336</v>
      </c>
      <c r="G24" s="110" t="str">
        <f t="shared" si="0"/>
        <v>Completed</v>
      </c>
      <c r="H24" s="274" t="str">
        <f>Preparation!$J$2</f>
        <v>ICDD</v>
      </c>
      <c r="I24" s="1"/>
      <c r="J24" s="1"/>
      <c r="K24" s="1"/>
      <c r="L24" s="1"/>
      <c r="M24" s="123"/>
      <c r="P24" s="276" t="s">
        <v>387</v>
      </c>
    </row>
    <row r="25" spans="2:16" ht="15.6" thickBot="1">
      <c r="B25" s="533" t="s">
        <v>17582</v>
      </c>
      <c r="C25" s="685" t="s">
        <v>17627</v>
      </c>
      <c r="D25" s="685" t="s">
        <v>17628</v>
      </c>
      <c r="E25" s="534">
        <v>45099.770833333336</v>
      </c>
      <c r="F25" s="534">
        <v>45100.895833333336</v>
      </c>
      <c r="G25" s="110" t="str">
        <f t="shared" si="0"/>
        <v>Completed</v>
      </c>
      <c r="H25" s="274" t="str">
        <f>Preparation!$J$2</f>
        <v>ICDD</v>
      </c>
      <c r="I25" s="1"/>
      <c r="J25" s="1"/>
      <c r="K25" s="1"/>
      <c r="L25" s="1"/>
      <c r="M25" s="123"/>
      <c r="P25" s="276" t="s">
        <v>387</v>
      </c>
    </row>
    <row r="26" spans="2:16" ht="15.6" thickBot="1">
      <c r="B26" s="533" t="s">
        <v>17582</v>
      </c>
      <c r="C26" s="685" t="s">
        <v>17629</v>
      </c>
      <c r="D26" s="685" t="s">
        <v>17630</v>
      </c>
      <c r="E26" s="534">
        <v>45099.770833333336</v>
      </c>
      <c r="F26" s="534">
        <v>45100.895833333336</v>
      </c>
      <c r="G26" s="110" t="str">
        <f t="shared" si="0"/>
        <v>Completed</v>
      </c>
      <c r="H26" s="274" t="str">
        <f>Preparation!$J$2</f>
        <v>ICDD</v>
      </c>
      <c r="I26" s="1"/>
      <c r="J26" s="1"/>
      <c r="K26" s="1"/>
      <c r="L26" s="1"/>
      <c r="M26" s="123"/>
      <c r="P26" s="276" t="s">
        <v>387</v>
      </c>
    </row>
    <row r="27" spans="2:16" ht="15.6" thickBot="1">
      <c r="B27" s="533" t="s">
        <v>17582</v>
      </c>
      <c r="C27" s="685" t="s">
        <v>17631</v>
      </c>
      <c r="D27" s="685" t="s">
        <v>17632</v>
      </c>
      <c r="E27" s="534">
        <v>45099.770833333336</v>
      </c>
      <c r="F27" s="534">
        <v>45100.895833333336</v>
      </c>
      <c r="G27" s="110" t="str">
        <f t="shared" si="0"/>
        <v>Completed</v>
      </c>
      <c r="H27" s="274" t="str">
        <f>Preparation!$J$2</f>
        <v>ICDD</v>
      </c>
      <c r="I27" s="1"/>
      <c r="J27" s="1"/>
      <c r="K27" s="1"/>
      <c r="L27" s="1"/>
      <c r="M27" s="123"/>
      <c r="P27" s="276" t="s">
        <v>387</v>
      </c>
    </row>
    <row r="28" spans="2:16" ht="15.6" thickBot="1">
      <c r="B28" s="533" t="s">
        <v>17582</v>
      </c>
      <c r="C28" s="685" t="s">
        <v>17662</v>
      </c>
      <c r="D28" s="685" t="s">
        <v>17583</v>
      </c>
      <c r="E28" s="534">
        <v>45099.770833333336</v>
      </c>
      <c r="F28" s="534">
        <v>45100.895833333336</v>
      </c>
      <c r="G28" s="110" t="str">
        <f t="shared" si="0"/>
        <v>Completed</v>
      </c>
      <c r="H28" s="274" t="str">
        <f>Preparation!$J$2</f>
        <v>ICDD</v>
      </c>
      <c r="I28" s="1"/>
      <c r="J28" s="1"/>
      <c r="K28" s="1"/>
      <c r="L28" s="1"/>
      <c r="M28" s="123"/>
      <c r="P28" s="276" t="s">
        <v>387</v>
      </c>
    </row>
    <row r="29" spans="2:16" ht="15.6" thickBot="1">
      <c r="B29" s="533" t="s">
        <v>17582</v>
      </c>
      <c r="C29" s="685" t="s">
        <v>17663</v>
      </c>
      <c r="D29" s="685" t="s">
        <v>17584</v>
      </c>
      <c r="E29" s="534">
        <v>45099.770833333336</v>
      </c>
      <c r="F29" s="534">
        <v>45100.895833333336</v>
      </c>
      <c r="G29" s="110" t="str">
        <f t="shared" si="0"/>
        <v>Completed</v>
      </c>
      <c r="H29" s="274" t="str">
        <f>Preparation!$J$2</f>
        <v>ICDD</v>
      </c>
      <c r="I29" s="1"/>
      <c r="J29" s="1"/>
      <c r="K29" s="1"/>
      <c r="L29" s="1"/>
      <c r="M29" s="123"/>
      <c r="P29" s="276" t="s">
        <v>387</v>
      </c>
    </row>
    <row r="30" spans="2:16" ht="15.6" thickBot="1">
      <c r="B30" s="533" t="s">
        <v>17582</v>
      </c>
      <c r="C30" s="685" t="s">
        <v>17664</v>
      </c>
      <c r="D30" s="685" t="s">
        <v>17585</v>
      </c>
      <c r="E30" s="534">
        <v>45099.770833333336</v>
      </c>
      <c r="F30" s="534">
        <v>45100.895833333336</v>
      </c>
      <c r="G30" s="110" t="str">
        <f t="shared" si="0"/>
        <v>Completed</v>
      </c>
      <c r="H30" s="274" t="str">
        <f>Preparation!$J$2</f>
        <v>ICDD</v>
      </c>
      <c r="I30" s="1"/>
      <c r="J30" s="1"/>
      <c r="K30" s="1"/>
      <c r="L30" s="1"/>
      <c r="M30" s="123"/>
      <c r="P30" s="276" t="s">
        <v>387</v>
      </c>
    </row>
    <row r="31" spans="2:16" ht="15.6" thickBot="1">
      <c r="B31" s="533" t="s">
        <v>17582</v>
      </c>
      <c r="C31" s="685" t="s">
        <v>17665</v>
      </c>
      <c r="D31" s="685" t="s">
        <v>17586</v>
      </c>
      <c r="E31" s="534">
        <v>45099.770833333336</v>
      </c>
      <c r="F31" s="534">
        <v>45100.895833333336</v>
      </c>
      <c r="G31" s="110" t="str">
        <f t="shared" si="0"/>
        <v>Completed</v>
      </c>
      <c r="H31" s="274" t="str">
        <f>Preparation!$J$2</f>
        <v>ICDD</v>
      </c>
      <c r="I31" s="1"/>
      <c r="J31" s="1"/>
      <c r="K31" s="1"/>
      <c r="L31" s="1"/>
      <c r="M31" s="123"/>
      <c r="P31" s="276" t="s">
        <v>387</v>
      </c>
    </row>
    <row r="32" spans="2:16" ht="15.6" thickBot="1">
      <c r="B32" s="533" t="s">
        <v>17582</v>
      </c>
      <c r="C32" s="685" t="s">
        <v>17633</v>
      </c>
      <c r="D32" s="685" t="s">
        <v>17634</v>
      </c>
      <c r="E32" s="534">
        <v>45099.770833333336</v>
      </c>
      <c r="F32" s="534">
        <v>45100.895833333336</v>
      </c>
      <c r="G32" s="110" t="str">
        <f t="shared" si="0"/>
        <v>Completed</v>
      </c>
      <c r="H32" s="274" t="str">
        <f>Preparation!$J$2</f>
        <v>ICDD</v>
      </c>
      <c r="I32" s="1"/>
      <c r="J32" s="1"/>
      <c r="K32" s="1"/>
      <c r="L32" s="1"/>
      <c r="M32" s="123"/>
      <c r="P32" s="276" t="s">
        <v>387</v>
      </c>
    </row>
    <row r="33" spans="2:16" ht="15.6" thickBot="1">
      <c r="B33" s="533" t="s">
        <v>17582</v>
      </c>
      <c r="C33" s="685" t="s">
        <v>17635</v>
      </c>
      <c r="D33" s="685" t="s">
        <v>17636</v>
      </c>
      <c r="E33" s="534">
        <v>45099.770833333336</v>
      </c>
      <c r="F33" s="534">
        <v>45100.895833333336</v>
      </c>
      <c r="G33" s="110" t="str">
        <f t="shared" si="0"/>
        <v>Completed</v>
      </c>
      <c r="H33" s="274" t="str">
        <f>Preparation!$J$2</f>
        <v>ICDD</v>
      </c>
      <c r="I33" s="1"/>
      <c r="J33" s="1"/>
      <c r="K33" s="1"/>
      <c r="L33" s="1"/>
      <c r="M33" s="123"/>
      <c r="P33" s="276" t="s">
        <v>387</v>
      </c>
    </row>
    <row r="34" spans="2:16" ht="15.6" thickBot="1">
      <c r="B34" s="533" t="s">
        <v>17582</v>
      </c>
      <c r="C34" s="685" t="s">
        <v>17637</v>
      </c>
      <c r="D34" s="685" t="s">
        <v>17699</v>
      </c>
      <c r="E34" s="534">
        <v>45099.770833333336</v>
      </c>
      <c r="F34" s="534">
        <v>45100.895833333336</v>
      </c>
      <c r="G34" s="110" t="str">
        <f t="shared" si="0"/>
        <v>Completed</v>
      </c>
      <c r="H34" s="274" t="str">
        <f>Preparation!$J$2</f>
        <v>ICDD</v>
      </c>
      <c r="I34" s="1"/>
      <c r="J34" s="1"/>
      <c r="K34" s="1"/>
      <c r="L34" s="1"/>
      <c r="M34" s="123"/>
      <c r="P34" s="276" t="s">
        <v>387</v>
      </c>
    </row>
    <row r="35" spans="2:16" ht="15.6" thickBot="1">
      <c r="B35" s="533" t="s">
        <v>17582</v>
      </c>
      <c r="C35" s="685" t="s">
        <v>17638</v>
      </c>
      <c r="D35" s="685" t="s">
        <v>17639</v>
      </c>
      <c r="E35" s="534">
        <v>45099.770833333336</v>
      </c>
      <c r="F35" s="534">
        <v>45100.895833333336</v>
      </c>
      <c r="G35" s="110" t="str">
        <f t="shared" si="0"/>
        <v>Completed</v>
      </c>
      <c r="H35" s="274" t="str">
        <f>Preparation!$J$2</f>
        <v>ICDD</v>
      </c>
      <c r="I35" s="1"/>
      <c r="J35" s="1"/>
      <c r="K35" s="1"/>
      <c r="L35" s="1"/>
      <c r="M35" s="123"/>
      <c r="P35" s="276" t="s">
        <v>387</v>
      </c>
    </row>
    <row r="36" spans="2:16" ht="15.6" thickBot="1">
      <c r="B36" s="533" t="s">
        <v>17582</v>
      </c>
      <c r="C36" s="685" t="s">
        <v>17700</v>
      </c>
      <c r="D36" s="685" t="s">
        <v>17701</v>
      </c>
      <c r="E36" s="534">
        <v>45099.770833333336</v>
      </c>
      <c r="F36" s="534">
        <v>45100.895833333336</v>
      </c>
      <c r="G36" s="110" t="str">
        <f t="shared" si="0"/>
        <v>Completed</v>
      </c>
      <c r="H36" s="274" t="str">
        <f>Preparation!$J$2</f>
        <v>ICDD</v>
      </c>
      <c r="I36" s="1"/>
      <c r="J36" s="1"/>
      <c r="K36" s="1"/>
      <c r="L36" s="1"/>
      <c r="M36" s="123"/>
      <c r="P36" s="276" t="s">
        <v>387</v>
      </c>
    </row>
    <row r="37" spans="2:16" ht="15.6" thickBot="1">
      <c r="B37" s="533" t="s">
        <v>17582</v>
      </c>
      <c r="C37" s="685" t="s">
        <v>17702</v>
      </c>
      <c r="D37" s="685" t="s">
        <v>17703</v>
      </c>
      <c r="E37" s="534">
        <v>45099.770833333336</v>
      </c>
      <c r="F37" s="534">
        <v>45100.895833333336</v>
      </c>
      <c r="G37" s="110" t="str">
        <f t="shared" si="0"/>
        <v>Completed</v>
      </c>
      <c r="H37" s="274" t="str">
        <f>Preparation!$J$2</f>
        <v>ICDD</v>
      </c>
      <c r="I37" s="1"/>
      <c r="J37" s="1"/>
      <c r="K37" s="1"/>
      <c r="L37" s="1"/>
      <c r="M37" s="123"/>
      <c r="P37" s="276" t="s">
        <v>387</v>
      </c>
    </row>
    <row r="38" spans="2:16" ht="15.6" thickBot="1">
      <c r="B38" s="533" t="s">
        <v>17582</v>
      </c>
      <c r="C38" s="685" t="s">
        <v>17704</v>
      </c>
      <c r="D38" s="685" t="s">
        <v>17705</v>
      </c>
      <c r="E38" s="534">
        <v>45099.770833333336</v>
      </c>
      <c r="F38" s="534">
        <v>45100.895833333336</v>
      </c>
      <c r="G38" s="110" t="str">
        <f t="shared" si="0"/>
        <v>Completed</v>
      </c>
      <c r="H38" s="274" t="str">
        <f>Preparation!$J$2</f>
        <v>ICDD</v>
      </c>
      <c r="I38" s="1"/>
      <c r="J38" s="1"/>
      <c r="K38" s="1"/>
      <c r="L38" s="1"/>
      <c r="M38" s="123"/>
      <c r="P38" s="276" t="s">
        <v>387</v>
      </c>
    </row>
    <row r="39" spans="2:16" ht="15.6" thickBot="1">
      <c r="B39" s="533" t="s">
        <v>17582</v>
      </c>
      <c r="C39" s="685" t="s">
        <v>17706</v>
      </c>
      <c r="D39" s="685" t="s">
        <v>17617</v>
      </c>
      <c r="E39" s="534">
        <v>45099.770833333336</v>
      </c>
      <c r="F39" s="534">
        <v>45100.895833333336</v>
      </c>
      <c r="G39" s="110" t="str">
        <f t="shared" si="0"/>
        <v>Completed</v>
      </c>
      <c r="H39" s="274" t="str">
        <f>Preparation!$J$2</f>
        <v>ICDD</v>
      </c>
      <c r="I39" s="1"/>
      <c r="J39" s="1"/>
      <c r="K39" s="1"/>
      <c r="L39" s="1"/>
      <c r="M39" s="123"/>
      <c r="P39" s="276" t="s">
        <v>387</v>
      </c>
    </row>
    <row r="40" spans="2:16" ht="15.6" thickBot="1">
      <c r="B40" s="533" t="s">
        <v>17582</v>
      </c>
      <c r="C40" s="685" t="s">
        <v>17587</v>
      </c>
      <c r="D40" s="685" t="s">
        <v>17588</v>
      </c>
      <c r="E40" s="534">
        <v>45099.770833333336</v>
      </c>
      <c r="F40" s="534">
        <v>45100.895833333336</v>
      </c>
      <c r="G40" s="110" t="str">
        <f t="shared" si="0"/>
        <v>Completed</v>
      </c>
      <c r="H40" s="274" t="str">
        <f>Preparation!$J$2</f>
        <v>ICDD</v>
      </c>
      <c r="I40" s="1"/>
      <c r="J40" s="1"/>
      <c r="K40" s="1"/>
      <c r="L40" s="1"/>
      <c r="M40" s="123"/>
      <c r="P40" s="276" t="s">
        <v>387</v>
      </c>
    </row>
    <row r="41" spans="2:16" ht="15.6" thickBot="1">
      <c r="B41" s="533" t="s">
        <v>17582</v>
      </c>
      <c r="C41" s="685" t="s">
        <v>17589</v>
      </c>
      <c r="D41" s="685" t="s">
        <v>17590</v>
      </c>
      <c r="E41" s="534">
        <v>45099.770833333336</v>
      </c>
      <c r="F41" s="534">
        <v>45100.895833333336</v>
      </c>
      <c r="G41" s="110" t="str">
        <f t="shared" si="0"/>
        <v>Completed</v>
      </c>
      <c r="H41" s="274" t="str">
        <f>Preparation!$J$2</f>
        <v>ICDD</v>
      </c>
      <c r="I41" s="1"/>
      <c r="J41" s="1"/>
      <c r="K41" s="1"/>
      <c r="L41" s="1"/>
      <c r="M41" s="123"/>
      <c r="P41" s="276" t="s">
        <v>387</v>
      </c>
    </row>
    <row r="42" spans="2:16" ht="15.6" thickBot="1">
      <c r="B42" s="533" t="s">
        <v>17582</v>
      </c>
      <c r="C42" s="685" t="s">
        <v>17591</v>
      </c>
      <c r="D42" s="685" t="s">
        <v>17592</v>
      </c>
      <c r="E42" s="534">
        <v>45099.770833333336</v>
      </c>
      <c r="F42" s="534">
        <v>45100.895833333336</v>
      </c>
      <c r="G42" s="110" t="str">
        <f t="shared" si="0"/>
        <v>Completed</v>
      </c>
      <c r="H42" s="274" t="str">
        <f>Preparation!$J$2</f>
        <v>ICDD</v>
      </c>
      <c r="I42" s="1"/>
      <c r="J42" s="1"/>
      <c r="K42" s="1"/>
      <c r="L42" s="1"/>
      <c r="M42" s="123"/>
      <c r="P42" s="276" t="s">
        <v>387</v>
      </c>
    </row>
    <row r="43" spans="2:16" ht="15.6" thickBot="1">
      <c r="B43" s="533" t="s">
        <v>17582</v>
      </c>
      <c r="C43" s="685" t="s">
        <v>17593</v>
      </c>
      <c r="D43" s="685" t="s">
        <v>17594</v>
      </c>
      <c r="E43" s="534">
        <v>45099.770833333336</v>
      </c>
      <c r="F43" s="534">
        <v>45100.895833333336</v>
      </c>
      <c r="G43" s="110" t="str">
        <f t="shared" si="0"/>
        <v>Completed</v>
      </c>
      <c r="H43" s="274" t="str">
        <f>Preparation!$J$2</f>
        <v>ICDD</v>
      </c>
      <c r="I43" s="1"/>
      <c r="J43" s="1"/>
      <c r="K43" s="1"/>
      <c r="L43" s="1"/>
      <c r="M43" s="123"/>
      <c r="P43" s="276" t="s">
        <v>387</v>
      </c>
    </row>
    <row r="44" spans="2:16" ht="15.6" thickBot="1">
      <c r="B44" s="533" t="s">
        <v>17582</v>
      </c>
      <c r="C44" s="685" t="s">
        <v>17707</v>
      </c>
      <c r="D44" s="685" t="s">
        <v>17708</v>
      </c>
      <c r="E44" s="534">
        <v>45099.770833333336</v>
      </c>
      <c r="F44" s="534">
        <v>45100.895833333336</v>
      </c>
      <c r="G44" s="110" t="str">
        <f t="shared" si="0"/>
        <v>Completed</v>
      </c>
      <c r="H44" s="274" t="str">
        <f>Preparation!$J$2</f>
        <v>ICDD</v>
      </c>
      <c r="I44" s="1"/>
      <c r="J44" s="1"/>
      <c r="K44" s="1"/>
      <c r="L44" s="1"/>
      <c r="M44" s="123"/>
      <c r="P44" s="276" t="s">
        <v>387</v>
      </c>
    </row>
    <row r="45" spans="2:16" ht="15.6" thickBot="1">
      <c r="B45" s="533" t="s">
        <v>17582</v>
      </c>
      <c r="C45" s="685" t="s">
        <v>17709</v>
      </c>
      <c r="D45" s="685" t="s">
        <v>17710</v>
      </c>
      <c r="E45" s="534">
        <v>45099.770833333336</v>
      </c>
      <c r="F45" s="534">
        <v>45100.895833333336</v>
      </c>
      <c r="G45" s="110" t="str">
        <f t="shared" si="0"/>
        <v>Completed</v>
      </c>
      <c r="H45" s="274" t="str">
        <f>Preparation!$J$2</f>
        <v>ICDD</v>
      </c>
      <c r="I45" s="1"/>
      <c r="J45" s="1"/>
      <c r="K45" s="1"/>
      <c r="L45" s="1"/>
      <c r="M45" s="123"/>
      <c r="P45" s="276" t="s">
        <v>387</v>
      </c>
    </row>
    <row r="46" spans="2:16" ht="15.6" thickBot="1">
      <c r="B46" s="533" t="s">
        <v>17582</v>
      </c>
      <c r="C46" s="685" t="s">
        <v>17711</v>
      </c>
      <c r="D46" s="685" t="s">
        <v>17712</v>
      </c>
      <c r="E46" s="534">
        <v>45099.770833333336</v>
      </c>
      <c r="F46" s="534">
        <v>45100.895833333336</v>
      </c>
      <c r="G46" s="110" t="str">
        <f t="shared" si="0"/>
        <v>Completed</v>
      </c>
      <c r="H46" s="274" t="str">
        <f>Preparation!$J$2</f>
        <v>ICDD</v>
      </c>
      <c r="I46" s="1"/>
      <c r="J46" s="1"/>
      <c r="K46" s="1"/>
      <c r="L46" s="1"/>
      <c r="M46" s="123"/>
      <c r="P46" s="276" t="s">
        <v>387</v>
      </c>
    </row>
    <row r="47" spans="2:16" ht="15.6" thickBot="1">
      <c r="B47" s="533" t="s">
        <v>17582</v>
      </c>
      <c r="C47" s="685" t="s">
        <v>17713</v>
      </c>
      <c r="D47" s="685" t="s">
        <v>17714</v>
      </c>
      <c r="E47" s="534">
        <v>45099.770833333336</v>
      </c>
      <c r="F47" s="534">
        <v>45100.895833333336</v>
      </c>
      <c r="G47" s="110" t="str">
        <f t="shared" si="0"/>
        <v>Completed</v>
      </c>
      <c r="H47" s="274" t="str">
        <f>Preparation!$J$2</f>
        <v>ICDD</v>
      </c>
      <c r="I47" s="1"/>
      <c r="J47" s="1"/>
      <c r="K47" s="1"/>
      <c r="L47" s="1"/>
      <c r="M47" s="123"/>
      <c r="P47" s="276" t="s">
        <v>387</v>
      </c>
    </row>
    <row r="48" spans="2:16" ht="15.6" thickBot="1">
      <c r="B48" s="533" t="s">
        <v>17582</v>
      </c>
      <c r="C48" s="685" t="s">
        <v>17715</v>
      </c>
      <c r="D48" s="685" t="s">
        <v>17607</v>
      </c>
      <c r="E48" s="534">
        <v>45099.770833333336</v>
      </c>
      <c r="F48" s="534">
        <v>45100.895833333336</v>
      </c>
      <c r="G48" s="110" t="str">
        <f t="shared" si="0"/>
        <v>Completed</v>
      </c>
      <c r="H48" s="274" t="str">
        <f>Preparation!$J$2</f>
        <v>ICDD</v>
      </c>
      <c r="I48" s="1"/>
      <c r="J48" s="1"/>
      <c r="K48" s="1"/>
      <c r="L48" s="1"/>
      <c r="M48" s="123"/>
      <c r="P48" s="276" t="s">
        <v>387</v>
      </c>
    </row>
    <row r="49" spans="2:13" ht="15.6" thickBot="1">
      <c r="B49" s="533" t="s">
        <v>17582</v>
      </c>
      <c r="C49" s="685" t="s">
        <v>17716</v>
      </c>
      <c r="D49" s="685" t="s">
        <v>17608</v>
      </c>
      <c r="E49" s="534">
        <v>45099.770833333336</v>
      </c>
      <c r="F49" s="534">
        <v>45100.895833333336</v>
      </c>
      <c r="G49" s="110" t="str">
        <f t="shared" si="0"/>
        <v>Completed</v>
      </c>
      <c r="H49" s="274" t="str">
        <f>Preparation!$J$2</f>
        <v>ICDD</v>
      </c>
      <c r="I49" s="1"/>
      <c r="J49" s="1"/>
      <c r="K49" s="1"/>
      <c r="L49" s="1"/>
      <c r="M49" s="123"/>
    </row>
    <row r="50" spans="2:13" ht="15.6" thickBot="1">
      <c r="B50" s="533" t="s">
        <v>17582</v>
      </c>
      <c r="C50" s="685" t="s">
        <v>17666</v>
      </c>
      <c r="D50" s="685" t="s">
        <v>17595</v>
      </c>
      <c r="E50" s="534">
        <v>45099.770833333336</v>
      </c>
      <c r="F50" s="534">
        <v>45100.895833333336</v>
      </c>
      <c r="G50" s="110" t="str">
        <f t="shared" si="0"/>
        <v>Completed</v>
      </c>
      <c r="H50" s="274" t="str">
        <f>Preparation!$J$2</f>
        <v>ICDD</v>
      </c>
      <c r="I50" s="1"/>
      <c r="J50" s="1"/>
      <c r="K50" s="1"/>
      <c r="L50" s="1"/>
      <c r="M50" s="123"/>
    </row>
    <row r="51" spans="2:13" ht="15.6" thickBot="1">
      <c r="B51" s="533" t="s">
        <v>17582</v>
      </c>
      <c r="C51" s="685" t="s">
        <v>17667</v>
      </c>
      <c r="D51" s="685" t="s">
        <v>17596</v>
      </c>
      <c r="E51" s="534">
        <v>45099.770833333336</v>
      </c>
      <c r="F51" s="534">
        <v>45100.895833333336</v>
      </c>
      <c r="G51" s="110" t="str">
        <f t="shared" si="0"/>
        <v>Completed</v>
      </c>
      <c r="H51" s="274" t="str">
        <f>Preparation!$J$2</f>
        <v>ICDD</v>
      </c>
      <c r="I51" s="1"/>
      <c r="J51" s="1"/>
      <c r="K51" s="1"/>
      <c r="L51" s="1"/>
      <c r="M51" s="123"/>
    </row>
    <row r="52" spans="2:13" ht="15.6" thickBot="1">
      <c r="B52" s="533" t="s">
        <v>17582</v>
      </c>
      <c r="C52" s="685" t="s">
        <v>17597</v>
      </c>
      <c r="D52" s="685" t="s">
        <v>17598</v>
      </c>
      <c r="E52" s="534">
        <v>45099.770833333336</v>
      </c>
      <c r="F52" s="534">
        <v>45100.895833333336</v>
      </c>
      <c r="G52" s="110" t="str">
        <f t="shared" si="0"/>
        <v>Completed</v>
      </c>
      <c r="H52" s="274" t="str">
        <f>Preparation!$J$2</f>
        <v>ICDD</v>
      </c>
      <c r="I52" s="1"/>
      <c r="J52" s="1"/>
      <c r="K52" s="1"/>
      <c r="L52" s="1"/>
      <c r="M52" s="123"/>
    </row>
    <row r="53" spans="2:13" ht="15.6" thickBot="1">
      <c r="B53" s="533" t="s">
        <v>17582</v>
      </c>
      <c r="C53" s="685" t="s">
        <v>17717</v>
      </c>
      <c r="D53" s="685" t="s">
        <v>17609</v>
      </c>
      <c r="E53" s="534">
        <v>45099.770833333336</v>
      </c>
      <c r="F53" s="534">
        <v>45100.895833333336</v>
      </c>
      <c r="G53" s="110" t="str">
        <f t="shared" si="0"/>
        <v>Completed</v>
      </c>
      <c r="H53" s="274" t="str">
        <f>Preparation!$J$2</f>
        <v>ICDD</v>
      </c>
      <c r="I53" s="1"/>
      <c r="J53" s="1"/>
      <c r="K53" s="1"/>
      <c r="L53" s="1"/>
      <c r="M53" s="123"/>
    </row>
    <row r="54" spans="2:13" ht="15.6" thickBot="1">
      <c r="B54" s="533" t="s">
        <v>17582</v>
      </c>
      <c r="C54" s="685" t="s">
        <v>17599</v>
      </c>
      <c r="D54" s="685" t="s">
        <v>17718</v>
      </c>
      <c r="E54" s="534">
        <v>45099.770833333336</v>
      </c>
      <c r="F54" s="534">
        <v>45100.895833333336</v>
      </c>
      <c r="G54" s="110" t="str">
        <f t="shared" si="0"/>
        <v>Completed</v>
      </c>
      <c r="H54" s="274" t="str">
        <f>Preparation!$J$2</f>
        <v>ICDD</v>
      </c>
      <c r="I54" s="1"/>
      <c r="J54" s="1"/>
      <c r="K54" s="1"/>
      <c r="L54" s="1"/>
      <c r="M54" s="123"/>
    </row>
    <row r="55" spans="2:13" ht="15.6" thickBot="1">
      <c r="B55" s="533" t="s">
        <v>17582</v>
      </c>
      <c r="C55" s="685" t="s">
        <v>17600</v>
      </c>
      <c r="D55" s="685" t="s">
        <v>17601</v>
      </c>
      <c r="E55" s="534">
        <v>45099.770833333336</v>
      </c>
      <c r="F55" s="534">
        <v>45100.895833333336</v>
      </c>
      <c r="G55" s="110" t="str">
        <f t="shared" si="0"/>
        <v>Completed</v>
      </c>
      <c r="H55" s="274" t="str">
        <f>Preparation!$J$2</f>
        <v>ICDD</v>
      </c>
      <c r="I55" s="1"/>
      <c r="J55" s="1"/>
      <c r="K55" s="1"/>
      <c r="L55" s="1"/>
      <c r="M55" s="123"/>
    </row>
    <row r="56" spans="2:13" ht="15.6" thickBot="1">
      <c r="B56" s="533" t="s">
        <v>17582</v>
      </c>
      <c r="C56" s="685" t="s">
        <v>17602</v>
      </c>
      <c r="D56" s="685" t="s">
        <v>17719</v>
      </c>
      <c r="E56" s="534">
        <v>45099.770833333336</v>
      </c>
      <c r="F56" s="534">
        <v>45100.895833333336</v>
      </c>
      <c r="G56" s="110" t="str">
        <f t="shared" si="0"/>
        <v>Completed</v>
      </c>
      <c r="H56" s="274" t="str">
        <f>Preparation!$J$2</f>
        <v>ICDD</v>
      </c>
      <c r="I56" s="1"/>
      <c r="J56" s="1"/>
      <c r="K56" s="1"/>
      <c r="L56" s="1"/>
      <c r="M56" s="123"/>
    </row>
    <row r="57" spans="2:13" ht="15.6" thickBot="1">
      <c r="B57" s="533" t="s">
        <v>17582</v>
      </c>
      <c r="C57" s="685" t="s">
        <v>17603</v>
      </c>
      <c r="D57" s="685" t="s">
        <v>17604</v>
      </c>
      <c r="E57" s="534">
        <v>45099.770833333336</v>
      </c>
      <c r="F57" s="534">
        <v>45100.895833333336</v>
      </c>
      <c r="G57" s="110" t="str">
        <f t="shared" si="0"/>
        <v>Completed</v>
      </c>
      <c r="H57" s="274" t="str">
        <f>Preparation!$J$2</f>
        <v>ICDD</v>
      </c>
      <c r="I57" s="1"/>
      <c r="J57" s="1"/>
      <c r="K57" s="1"/>
      <c r="L57" s="1"/>
      <c r="M57" s="123"/>
    </row>
    <row r="58" spans="2:13" ht="15.6" thickBot="1">
      <c r="B58" s="533" t="s">
        <v>17582</v>
      </c>
      <c r="C58" s="685" t="s">
        <v>17720</v>
      </c>
      <c r="D58" s="685" t="s">
        <v>17605</v>
      </c>
      <c r="E58" s="534">
        <v>45099.770833333336</v>
      </c>
      <c r="F58" s="534">
        <v>45100.895833333336</v>
      </c>
      <c r="G58" s="110" t="str">
        <f t="shared" si="0"/>
        <v>Completed</v>
      </c>
      <c r="H58" s="274" t="str">
        <f>Preparation!$J$2</f>
        <v>ICDD</v>
      </c>
      <c r="I58" s="1"/>
      <c r="J58" s="1"/>
      <c r="K58" s="1"/>
      <c r="L58" s="1"/>
      <c r="M58" s="123"/>
    </row>
    <row r="59" spans="2:13" ht="15.6" thickBot="1">
      <c r="B59" s="533" t="s">
        <v>17582</v>
      </c>
      <c r="C59" s="685" t="s">
        <v>17721</v>
      </c>
      <c r="D59" s="685" t="s">
        <v>17606</v>
      </c>
      <c r="E59" s="534">
        <v>45099.770833333336</v>
      </c>
      <c r="F59" s="534">
        <v>45100.895833333336</v>
      </c>
      <c r="G59" s="110" t="str">
        <f t="shared" si="0"/>
        <v>Completed</v>
      </c>
      <c r="H59" s="274" t="str">
        <f>Preparation!$J$2</f>
        <v>ICDD</v>
      </c>
      <c r="I59" s="1"/>
      <c r="J59" s="1"/>
      <c r="K59" s="1"/>
      <c r="L59" s="1"/>
      <c r="M59" s="123"/>
    </row>
    <row r="60" spans="2:13" ht="15.6" thickBot="1">
      <c r="B60" s="533" t="s">
        <v>17582</v>
      </c>
      <c r="C60" s="685" t="s">
        <v>17722</v>
      </c>
      <c r="D60" s="685" t="s">
        <v>17723</v>
      </c>
      <c r="E60" s="534">
        <v>45099.770833333336</v>
      </c>
      <c r="F60" s="534">
        <v>45100.895833333336</v>
      </c>
      <c r="G60" s="110" t="str">
        <f t="shared" si="0"/>
        <v>Completed</v>
      </c>
      <c r="H60" s="274" t="str">
        <f>Preparation!$J$2</f>
        <v>ICDD</v>
      </c>
      <c r="I60" s="1"/>
      <c r="J60" s="1"/>
      <c r="K60" s="1"/>
      <c r="L60" s="1"/>
      <c r="M60" s="123"/>
    </row>
    <row r="61" spans="2:13" ht="15.6" thickBot="1">
      <c r="B61" s="533" t="s">
        <v>17582</v>
      </c>
      <c r="C61" s="685" t="s">
        <v>17724</v>
      </c>
      <c r="D61" s="685" t="s">
        <v>17618</v>
      </c>
      <c r="E61" s="534">
        <v>45099.770833333336</v>
      </c>
      <c r="F61" s="534">
        <v>45100.895833333336</v>
      </c>
      <c r="G61" s="110" t="str">
        <f t="shared" si="0"/>
        <v>Completed</v>
      </c>
      <c r="H61" s="274" t="str">
        <f>Preparation!$J$2</f>
        <v>ICDD</v>
      </c>
      <c r="I61" s="1"/>
      <c r="J61" s="1"/>
      <c r="K61" s="1"/>
      <c r="L61" s="1"/>
      <c r="M61" s="123"/>
    </row>
    <row r="62" spans="2:13" ht="15.6" thickBot="1">
      <c r="B62" s="533" t="s">
        <v>17582</v>
      </c>
      <c r="C62" s="685" t="s">
        <v>17725</v>
      </c>
      <c r="D62" s="685" t="s">
        <v>17726</v>
      </c>
      <c r="E62" s="534">
        <v>45099.770833333336</v>
      </c>
      <c r="F62" s="534">
        <v>45100.895833333336</v>
      </c>
      <c r="G62" s="110" t="str">
        <f t="shared" si="0"/>
        <v>Completed</v>
      </c>
      <c r="H62" s="274" t="str">
        <f>Preparation!$J$2</f>
        <v>ICDD</v>
      </c>
      <c r="I62" s="1"/>
      <c r="J62" s="1"/>
      <c r="K62" s="1"/>
      <c r="L62" s="1"/>
      <c r="M62" s="123"/>
    </row>
    <row r="63" spans="2:13" ht="15.6" thickBot="1">
      <c r="B63" s="533" t="s">
        <v>17582</v>
      </c>
      <c r="C63" s="685" t="s">
        <v>17727</v>
      </c>
      <c r="D63" s="685" t="s">
        <v>17728</v>
      </c>
      <c r="E63" s="534">
        <v>45099.770833333336</v>
      </c>
      <c r="F63" s="534">
        <v>45100.895833333336</v>
      </c>
      <c r="G63" s="110" t="str">
        <f t="shared" si="0"/>
        <v>Completed</v>
      </c>
      <c r="H63" s="274" t="str">
        <f>Preparation!$J$2</f>
        <v>ICDD</v>
      </c>
      <c r="I63" s="1"/>
      <c r="J63" s="1"/>
      <c r="K63" s="1"/>
      <c r="L63" s="1"/>
      <c r="M63" s="123"/>
    </row>
    <row r="64" spans="2:13" ht="15.6" thickBot="1">
      <c r="B64" s="533" t="s">
        <v>17582</v>
      </c>
      <c r="C64" s="685" t="s">
        <v>17729</v>
      </c>
      <c r="D64" s="685" t="s">
        <v>17730</v>
      </c>
      <c r="E64" s="534">
        <v>45099.770833333336</v>
      </c>
      <c r="F64" s="534">
        <v>45100.895833333336</v>
      </c>
      <c r="G64" s="110" t="str">
        <f t="shared" si="0"/>
        <v>Completed</v>
      </c>
      <c r="H64" s="274" t="str">
        <f>Preparation!$J$2</f>
        <v>ICDD</v>
      </c>
      <c r="I64" s="1"/>
      <c r="J64" s="1"/>
      <c r="K64" s="1"/>
      <c r="L64" s="1"/>
      <c r="M64" s="123"/>
    </row>
    <row r="65" spans="1:12" ht="15.6" thickBot="1">
      <c r="A65" s="19"/>
      <c r="B65" s="533" t="s">
        <v>17582</v>
      </c>
      <c r="C65" s="685" t="s">
        <v>17731</v>
      </c>
      <c r="D65" s="685" t="s">
        <v>17732</v>
      </c>
      <c r="E65" s="534">
        <v>45099.770833333336</v>
      </c>
      <c r="F65" s="534">
        <v>45100.895833333336</v>
      </c>
      <c r="G65" s="110" t="str">
        <f t="shared" si="0"/>
        <v>Completed</v>
      </c>
      <c r="H65" s="274" t="str">
        <f>Preparation!$J$2</f>
        <v>ICDD</v>
      </c>
      <c r="I65" s="4"/>
      <c r="J65" s="4"/>
      <c r="K65" s="4"/>
      <c r="L65" s="4"/>
    </row>
    <row r="66" spans="1:12" ht="15.6" thickBot="1">
      <c r="A66" s="19"/>
      <c r="B66" s="533" t="s">
        <v>17582</v>
      </c>
      <c r="C66" s="685" t="s">
        <v>17610</v>
      </c>
      <c r="D66" s="685" t="s">
        <v>17611</v>
      </c>
      <c r="E66" s="534">
        <v>45099.770833333336</v>
      </c>
      <c r="F66" s="534">
        <v>45100.895833333336</v>
      </c>
      <c r="G66" s="110" t="str">
        <f t="shared" si="0"/>
        <v>Completed</v>
      </c>
      <c r="H66" s="274" t="str">
        <f>Preparation!$J$2</f>
        <v>ICDD</v>
      </c>
      <c r="I66" s="4"/>
      <c r="J66" s="4"/>
      <c r="K66" s="4"/>
      <c r="L66" s="4"/>
    </row>
    <row r="67" spans="1:12" ht="15.6" thickBot="1">
      <c r="A67" s="19"/>
      <c r="B67" s="533" t="s">
        <v>17582</v>
      </c>
      <c r="C67" s="685" t="s">
        <v>17612</v>
      </c>
      <c r="D67" s="685" t="s">
        <v>17613</v>
      </c>
      <c r="E67" s="534">
        <v>45099.770833333336</v>
      </c>
      <c r="F67" s="534">
        <v>45100.895833333336</v>
      </c>
      <c r="G67" s="110" t="str">
        <f t="shared" si="0"/>
        <v>Completed</v>
      </c>
      <c r="H67" s="274" t="str">
        <f>Preparation!$J$2</f>
        <v>ICDD</v>
      </c>
      <c r="I67" s="4"/>
      <c r="J67" s="4"/>
      <c r="K67" s="4"/>
      <c r="L67" s="4"/>
    </row>
    <row r="68" spans="1:12" ht="15.6" thickBot="1">
      <c r="A68" s="19"/>
      <c r="B68" s="533" t="s">
        <v>17582</v>
      </c>
      <c r="C68" s="685" t="s">
        <v>17614</v>
      </c>
      <c r="D68" s="685" t="s">
        <v>17615</v>
      </c>
      <c r="E68" s="534">
        <v>45099.770833333336</v>
      </c>
      <c r="F68" s="534">
        <v>45100.895833333336</v>
      </c>
      <c r="G68" s="110" t="str">
        <f t="shared" si="0"/>
        <v>Completed</v>
      </c>
      <c r="H68" s="274" t="str">
        <f>Preparation!$J$2</f>
        <v>ICDD</v>
      </c>
      <c r="I68" s="4"/>
      <c r="J68" s="4"/>
      <c r="K68" s="4"/>
      <c r="L68" s="4"/>
    </row>
    <row r="69" spans="1:12" ht="15.6" thickBot="1">
      <c r="A69" s="19"/>
      <c r="B69" s="533" t="s">
        <v>17582</v>
      </c>
      <c r="C69" s="685" t="s">
        <v>17616</v>
      </c>
      <c r="D69" s="685" t="s">
        <v>17733</v>
      </c>
      <c r="E69" s="534">
        <v>45099.770833333336</v>
      </c>
      <c r="F69" s="534">
        <v>45100.895833333336</v>
      </c>
      <c r="G69" s="110" t="str">
        <f t="shared" si="0"/>
        <v>Completed</v>
      </c>
      <c r="H69" s="274" t="str">
        <f>Preparation!$J$2</f>
        <v>ICDD</v>
      </c>
      <c r="I69" s="4"/>
      <c r="J69" s="4"/>
      <c r="K69" s="4"/>
      <c r="L69" s="4"/>
    </row>
    <row r="70" spans="1:12" ht="15.6" thickBot="1">
      <c r="A70" s="19"/>
      <c r="B70" s="533" t="s">
        <v>17582</v>
      </c>
      <c r="C70" s="685" t="s">
        <v>17734</v>
      </c>
      <c r="D70" s="685" t="s">
        <v>17735</v>
      </c>
      <c r="E70" s="534">
        <v>45099.770833333336</v>
      </c>
      <c r="F70" s="534">
        <v>45100.895833333336</v>
      </c>
      <c r="G70" s="110" t="str">
        <f t="shared" si="0"/>
        <v>Completed</v>
      </c>
      <c r="H70" s="274" t="str">
        <f>Preparation!$J$2</f>
        <v>ICDD</v>
      </c>
      <c r="I70" s="4"/>
      <c r="J70" s="4"/>
      <c r="K70" s="4"/>
      <c r="L70" s="4"/>
    </row>
    <row r="71" spans="1:12" ht="15.6" thickBot="1">
      <c r="A71" s="19"/>
      <c r="B71" s="533" t="s">
        <v>17582</v>
      </c>
      <c r="C71" s="685" t="s">
        <v>17736</v>
      </c>
      <c r="D71" s="685" t="s">
        <v>17737</v>
      </c>
      <c r="E71" s="534">
        <v>45099.770833333336</v>
      </c>
      <c r="F71" s="534">
        <v>45100.895833333336</v>
      </c>
      <c r="G71" s="110" t="str">
        <f t="shared" si="0"/>
        <v>Completed</v>
      </c>
      <c r="H71" s="274" t="str">
        <f>Preparation!$J$2</f>
        <v>ICDD</v>
      </c>
      <c r="I71" s="4"/>
      <c r="J71" s="4"/>
      <c r="K71" s="4"/>
      <c r="L71" s="4"/>
    </row>
    <row r="72" spans="1:12" ht="15.6" thickBot="1">
      <c r="A72" s="19"/>
      <c r="B72" s="533" t="s">
        <v>17582</v>
      </c>
      <c r="C72" s="685" t="s">
        <v>17738</v>
      </c>
      <c r="D72" s="685" t="s">
        <v>17739</v>
      </c>
      <c r="E72" s="534">
        <v>45099.770833333336</v>
      </c>
      <c r="F72" s="534">
        <v>45100.895833333336</v>
      </c>
      <c r="G72" s="110" t="str">
        <f t="shared" si="0"/>
        <v>Completed</v>
      </c>
      <c r="H72" s="274" t="str">
        <f>Preparation!$J$2</f>
        <v>ICDD</v>
      </c>
      <c r="I72" s="4"/>
      <c r="J72" s="4"/>
      <c r="K72" s="4"/>
      <c r="L72" s="4"/>
    </row>
    <row r="73" spans="1:12" ht="15.6" thickBot="1">
      <c r="A73" s="19"/>
      <c r="B73" s="533" t="s">
        <v>17582</v>
      </c>
      <c r="C73" s="685" t="s">
        <v>17740</v>
      </c>
      <c r="D73" s="685" t="s">
        <v>17741</v>
      </c>
      <c r="E73" s="534">
        <v>45099.770833333336</v>
      </c>
      <c r="F73" s="534">
        <v>45100.895833333336</v>
      </c>
      <c r="G73" s="110" t="str">
        <f t="shared" si="0"/>
        <v>Completed</v>
      </c>
      <c r="H73" s="274" t="str">
        <f>Preparation!$J$2</f>
        <v>ICDD</v>
      </c>
      <c r="I73" s="4"/>
      <c r="J73" s="4"/>
      <c r="K73" s="4"/>
      <c r="L73" s="4"/>
    </row>
    <row r="74" spans="1:12" ht="15.6" thickBot="1">
      <c r="A74" s="19"/>
      <c r="B74" s="533" t="s">
        <v>17582</v>
      </c>
      <c r="C74" s="685" t="s">
        <v>17742</v>
      </c>
      <c r="D74" s="685" t="s">
        <v>17743</v>
      </c>
      <c r="E74" s="534">
        <v>45099.770833333336</v>
      </c>
      <c r="F74" s="534">
        <v>45100.895833333336</v>
      </c>
      <c r="G74" s="110" t="str">
        <f t="shared" si="0"/>
        <v>Completed</v>
      </c>
      <c r="H74" s="274" t="str">
        <f>Preparation!$J$2</f>
        <v>ICDD</v>
      </c>
      <c r="I74" s="4"/>
      <c r="J74" s="4"/>
      <c r="K74" s="4"/>
      <c r="L74" s="4"/>
    </row>
    <row r="75" spans="1:12" ht="15.6" thickBot="1">
      <c r="A75" s="19"/>
      <c r="B75" s="533" t="s">
        <v>17582</v>
      </c>
      <c r="C75" s="685" t="s">
        <v>17744</v>
      </c>
      <c r="D75" s="685" t="s">
        <v>17745</v>
      </c>
      <c r="E75" s="534">
        <v>45099.770833333336</v>
      </c>
      <c r="F75" s="534">
        <v>45100.895833333336</v>
      </c>
      <c r="G75" s="110" t="str">
        <f t="shared" si="0"/>
        <v>Completed</v>
      </c>
      <c r="H75" s="274" t="str">
        <f>Preparation!$J$2</f>
        <v>ICDD</v>
      </c>
      <c r="I75" s="4"/>
      <c r="J75" s="4"/>
      <c r="K75" s="4"/>
      <c r="L75" s="4"/>
    </row>
    <row r="76" spans="1:12" ht="15.6" thickBot="1">
      <c r="A76" s="19"/>
      <c r="B76" s="533" t="s">
        <v>17582</v>
      </c>
      <c r="C76" s="685" t="s">
        <v>17746</v>
      </c>
      <c r="D76" s="685" t="s">
        <v>17747</v>
      </c>
      <c r="E76" s="534">
        <v>45099.770833333336</v>
      </c>
      <c r="F76" s="534">
        <v>45100.895833333336</v>
      </c>
      <c r="G76" s="110" t="str">
        <f t="shared" si="0"/>
        <v>Completed</v>
      </c>
      <c r="H76" s="274" t="str">
        <f>Preparation!$J$2</f>
        <v>ICDD</v>
      </c>
      <c r="I76" s="4"/>
      <c r="J76" s="4"/>
      <c r="K76" s="4"/>
      <c r="L76" s="4"/>
    </row>
    <row r="77" spans="1:12" ht="15.6" thickBot="1">
      <c r="A77" s="19"/>
      <c r="B77" s="533" t="s">
        <v>17582</v>
      </c>
      <c r="C77" s="685" t="s">
        <v>17668</v>
      </c>
      <c r="D77" s="685" t="s">
        <v>17748</v>
      </c>
      <c r="E77" s="534">
        <v>45099.770833333336</v>
      </c>
      <c r="F77" s="534">
        <v>45100.895833333336</v>
      </c>
      <c r="G77" s="110" t="str">
        <f t="shared" si="0"/>
        <v>Completed</v>
      </c>
      <c r="H77" s="274" t="str">
        <f>Preparation!$J$2</f>
        <v>ICDD</v>
      </c>
      <c r="I77" s="4"/>
      <c r="J77" s="4"/>
      <c r="K77" s="4"/>
      <c r="L77" s="4"/>
    </row>
    <row r="78" spans="1:12" ht="15.6" thickBot="1">
      <c r="A78" s="19"/>
      <c r="B78" s="533" t="s">
        <v>17582</v>
      </c>
      <c r="C78" s="685" t="s">
        <v>17749</v>
      </c>
      <c r="D78" s="685" t="s">
        <v>17750</v>
      </c>
      <c r="E78" s="534">
        <v>45099.770833333336</v>
      </c>
      <c r="F78" s="534">
        <v>45100.895833333336</v>
      </c>
      <c r="G78" s="110" t="str">
        <f t="shared" si="0"/>
        <v>Completed</v>
      </c>
      <c r="H78" s="274" t="str">
        <f>Preparation!$J$2</f>
        <v>ICDD</v>
      </c>
      <c r="I78" s="4"/>
      <c r="J78" s="4"/>
      <c r="K78" s="4"/>
      <c r="L78" s="4"/>
    </row>
    <row r="79" spans="1:12" ht="15.6" thickBot="1">
      <c r="A79" s="19"/>
      <c r="B79" s="533" t="s">
        <v>17582</v>
      </c>
      <c r="C79" s="685" t="s">
        <v>17751</v>
      </c>
      <c r="D79" s="685" t="s">
        <v>17752</v>
      </c>
      <c r="E79" s="534">
        <v>45099.770833333336</v>
      </c>
      <c r="F79" s="534">
        <v>45100.895833333336</v>
      </c>
      <c r="G79" s="110" t="str">
        <f t="shared" si="0"/>
        <v>Completed</v>
      </c>
      <c r="H79" s="274" t="str">
        <f>Preparation!$J$2</f>
        <v>ICDD</v>
      </c>
      <c r="I79" s="4"/>
      <c r="J79" s="4"/>
      <c r="K79" s="4"/>
      <c r="L79" s="4"/>
    </row>
    <row r="80" spans="1:12" ht="15.6" thickBot="1">
      <c r="A80" s="19"/>
      <c r="B80" s="533" t="s">
        <v>17582</v>
      </c>
      <c r="C80" s="685" t="s">
        <v>17753</v>
      </c>
      <c r="D80" s="685" t="s">
        <v>17660</v>
      </c>
      <c r="E80" s="534">
        <v>45099.770833333336</v>
      </c>
      <c r="F80" s="534">
        <v>45100.895833333336</v>
      </c>
      <c r="G80" s="110" t="str">
        <f t="shared" ref="G80:G111" si="1">IF((COUNTIF(C80:F80,"")=4),"",IF(AND(B80&lt;&gt;"",C80&lt;&gt;"",D80&lt;&gt;"",ISNUMBER(E80),ISNUMBER(F80)),"Completed","Incomplete"))</f>
        <v>Completed</v>
      </c>
      <c r="H80" s="274" t="str">
        <f>Preparation!$J$2</f>
        <v>ICDD</v>
      </c>
      <c r="I80" s="4"/>
      <c r="J80" s="4"/>
      <c r="K80" s="4"/>
      <c r="L80" s="4"/>
    </row>
    <row r="81" spans="1:12" ht="15.6" thickBot="1">
      <c r="A81" s="19"/>
      <c r="B81" s="533" t="s">
        <v>17582</v>
      </c>
      <c r="C81" s="685" t="s">
        <v>17754</v>
      </c>
      <c r="D81" s="685" t="s">
        <v>17661</v>
      </c>
      <c r="E81" s="534">
        <v>45099.770833333336</v>
      </c>
      <c r="F81" s="534">
        <v>45100.895833333336</v>
      </c>
      <c r="G81" s="110" t="str">
        <f t="shared" si="1"/>
        <v>Completed</v>
      </c>
      <c r="H81" s="274" t="str">
        <f>Preparation!$J$2</f>
        <v>ICDD</v>
      </c>
      <c r="I81" s="4"/>
      <c r="J81" s="4"/>
      <c r="K81" s="4"/>
      <c r="L81" s="4"/>
    </row>
    <row r="82" spans="1:12" ht="15.6" thickBot="1">
      <c r="A82" s="19"/>
      <c r="B82" s="533" t="s">
        <v>17582</v>
      </c>
      <c r="C82" s="685" t="s">
        <v>17755</v>
      </c>
      <c r="D82" s="685" t="s">
        <v>17659</v>
      </c>
      <c r="E82" s="534">
        <v>45099.770833333336</v>
      </c>
      <c r="F82" s="534">
        <v>45100.895833333336</v>
      </c>
      <c r="G82" s="110" t="str">
        <f t="shared" si="1"/>
        <v>Completed</v>
      </c>
      <c r="H82" s="274" t="str">
        <f>Preparation!$J$2</f>
        <v>ICDD</v>
      </c>
      <c r="I82" s="4"/>
      <c r="J82" s="4"/>
      <c r="K82" s="4"/>
      <c r="L82" s="4"/>
    </row>
    <row r="83" spans="1:12" ht="15.6" thickBot="1">
      <c r="A83" s="19"/>
      <c r="B83" s="533" t="s">
        <v>17582</v>
      </c>
      <c r="C83" s="685" t="s">
        <v>17756</v>
      </c>
      <c r="D83" s="685" t="s">
        <v>17757</v>
      </c>
      <c r="E83" s="534">
        <v>45099.770833333336</v>
      </c>
      <c r="F83" s="534">
        <v>45100.895833333336</v>
      </c>
      <c r="G83" s="110" t="str">
        <f t="shared" si="1"/>
        <v>Completed</v>
      </c>
      <c r="H83" s="274" t="str">
        <f>Preparation!$J$2</f>
        <v>ICDD</v>
      </c>
      <c r="I83" s="4"/>
      <c r="J83" s="4"/>
      <c r="K83" s="4"/>
      <c r="L83" s="4"/>
    </row>
    <row r="84" spans="1:12" ht="15.6" thickBot="1">
      <c r="A84" s="19"/>
      <c r="B84" s="533" t="s">
        <v>17582</v>
      </c>
      <c r="C84" s="685" t="s">
        <v>17758</v>
      </c>
      <c r="D84" s="685" t="s">
        <v>17759</v>
      </c>
      <c r="E84" s="534">
        <v>45099.770833333336</v>
      </c>
      <c r="F84" s="534">
        <v>45100.895833333336</v>
      </c>
      <c r="G84" s="110" t="str">
        <f t="shared" si="1"/>
        <v>Completed</v>
      </c>
      <c r="H84" s="274" t="str">
        <f>Preparation!$J$2</f>
        <v>ICDD</v>
      </c>
      <c r="I84" s="4"/>
      <c r="J84" s="4"/>
      <c r="K84" s="4"/>
      <c r="L84" s="4"/>
    </row>
    <row r="85" spans="1:12" ht="15.6" thickBot="1">
      <c r="A85" s="19"/>
      <c r="B85" s="533" t="s">
        <v>17582</v>
      </c>
      <c r="C85" s="685" t="s">
        <v>17760</v>
      </c>
      <c r="D85" s="685" t="s">
        <v>17761</v>
      </c>
      <c r="E85" s="534">
        <v>45099.770833333336</v>
      </c>
      <c r="F85" s="534">
        <v>45100.895833333336</v>
      </c>
      <c r="G85" s="110" t="str">
        <f t="shared" si="1"/>
        <v>Completed</v>
      </c>
      <c r="H85" s="274" t="str">
        <f>Preparation!$J$2</f>
        <v>ICDD</v>
      </c>
      <c r="I85" s="4"/>
      <c r="J85" s="4"/>
      <c r="K85" s="4"/>
      <c r="L85" s="4"/>
    </row>
    <row r="86" spans="1:12" ht="15.6" thickBot="1">
      <c r="A86" s="19"/>
      <c r="B86" s="533" t="s">
        <v>17582</v>
      </c>
      <c r="C86" s="685" t="s">
        <v>17680</v>
      </c>
      <c r="D86" s="685" t="s">
        <v>17683</v>
      </c>
      <c r="E86" s="534">
        <v>45099.770833333336</v>
      </c>
      <c r="F86" s="534">
        <v>45100.895833333336</v>
      </c>
      <c r="G86" s="110" t="str">
        <f t="shared" si="1"/>
        <v>Completed</v>
      </c>
      <c r="H86" s="274" t="str">
        <f>Preparation!$J$2</f>
        <v>ICDD</v>
      </c>
      <c r="I86" s="4"/>
      <c r="J86" s="4"/>
      <c r="K86" s="4"/>
      <c r="L86" s="4"/>
    </row>
    <row r="87" spans="1:12" ht="15.6" thickBot="1">
      <c r="A87" s="19"/>
      <c r="B87" s="533" t="s">
        <v>17582</v>
      </c>
      <c r="C87" s="685" t="s">
        <v>17681</v>
      </c>
      <c r="D87" s="685" t="s">
        <v>17684</v>
      </c>
      <c r="E87" s="534">
        <v>45099.770833333336</v>
      </c>
      <c r="F87" s="534">
        <v>45100.895833333336</v>
      </c>
      <c r="G87" s="110" t="str">
        <f t="shared" si="1"/>
        <v>Completed</v>
      </c>
      <c r="H87" s="274" t="str">
        <f>Preparation!$J$2</f>
        <v>ICDD</v>
      </c>
      <c r="I87" s="4"/>
      <c r="J87" s="4"/>
      <c r="K87" s="4"/>
      <c r="L87" s="4"/>
    </row>
    <row r="88" spans="1:12" ht="15.6" thickBot="1">
      <c r="A88" s="19"/>
      <c r="B88" s="533" t="s">
        <v>17582</v>
      </c>
      <c r="C88" s="685" t="s">
        <v>17682</v>
      </c>
      <c r="D88" s="685" t="s">
        <v>17685</v>
      </c>
      <c r="E88" s="534">
        <v>45099.770833333336</v>
      </c>
      <c r="F88" s="534">
        <v>45100.895833333336</v>
      </c>
      <c r="G88" s="110" t="str">
        <f t="shared" si="1"/>
        <v>Completed</v>
      </c>
      <c r="H88" s="274" t="str">
        <f>Preparation!$J$2</f>
        <v>ICDD</v>
      </c>
      <c r="I88" s="4"/>
      <c r="J88" s="4"/>
      <c r="K88" s="4"/>
      <c r="L88" s="4"/>
    </row>
    <row r="89" spans="1:12">
      <c r="A89" s="19"/>
      <c r="B89" s="533" t="s">
        <v>17582</v>
      </c>
      <c r="C89" s="685" t="s">
        <v>17686</v>
      </c>
      <c r="D89" s="685" t="s">
        <v>17687</v>
      </c>
      <c r="E89" s="534">
        <v>45099.770833333336</v>
      </c>
      <c r="F89" s="534">
        <v>45100.895833333336</v>
      </c>
      <c r="G89" s="110" t="str">
        <f t="shared" si="1"/>
        <v>Completed</v>
      </c>
      <c r="H89" s="274" t="str">
        <f>Preparation!$J$2</f>
        <v>ICDD</v>
      </c>
      <c r="I89" s="4"/>
      <c r="J89" s="4"/>
      <c r="K89" s="4"/>
      <c r="L89" s="4"/>
    </row>
    <row r="90" spans="1:12">
      <c r="A90" s="19"/>
      <c r="B90" s="107"/>
      <c r="C90" s="128"/>
      <c r="D90" s="108"/>
      <c r="E90" s="108"/>
      <c r="F90" s="109"/>
      <c r="G90" s="110" t="str">
        <f t="shared" si="1"/>
        <v/>
      </c>
      <c r="H90" s="274" t="str">
        <f>Preparation!$J$2</f>
        <v>ICDD</v>
      </c>
      <c r="I90" s="4"/>
      <c r="J90" s="4"/>
      <c r="K90" s="4"/>
      <c r="L90" s="4"/>
    </row>
    <row r="91" spans="1:12">
      <c r="A91" s="19"/>
      <c r="B91" s="107"/>
      <c r="C91" s="128"/>
      <c r="D91" s="108"/>
      <c r="E91" s="108"/>
      <c r="F91" s="109"/>
      <c r="G91" s="110" t="str">
        <f t="shared" si="1"/>
        <v/>
      </c>
      <c r="H91" s="274" t="str">
        <f>Preparation!$J$2</f>
        <v>ICDD</v>
      </c>
      <c r="I91" s="4"/>
      <c r="J91" s="4"/>
      <c r="K91" s="4"/>
      <c r="L91" s="4"/>
    </row>
    <row r="92" spans="1:12">
      <c r="A92" s="19"/>
      <c r="B92" s="107"/>
      <c r="C92" s="128"/>
      <c r="D92" s="108"/>
      <c r="E92" s="108"/>
      <c r="F92" s="109"/>
      <c r="G92" s="110" t="str">
        <f t="shared" si="1"/>
        <v/>
      </c>
      <c r="H92" s="274" t="str">
        <f>Preparation!$J$2</f>
        <v>ICDD</v>
      </c>
      <c r="I92" s="4"/>
      <c r="J92" s="4"/>
      <c r="K92" s="4"/>
      <c r="L92" s="4"/>
    </row>
    <row r="93" spans="1:12">
      <c r="A93" s="19"/>
      <c r="B93" s="107"/>
      <c r="C93" s="128"/>
      <c r="D93" s="108"/>
      <c r="E93" s="108"/>
      <c r="F93" s="109"/>
      <c r="G93" s="110" t="str">
        <f t="shared" si="1"/>
        <v/>
      </c>
      <c r="H93" s="274" t="str">
        <f>Preparation!$J$2</f>
        <v>ICDD</v>
      </c>
      <c r="I93" s="4"/>
      <c r="J93" s="4"/>
      <c r="K93" s="4"/>
      <c r="L93" s="4"/>
    </row>
    <row r="94" spans="1:12">
      <c r="A94" s="19"/>
      <c r="B94" s="107"/>
      <c r="C94" s="128"/>
      <c r="D94" s="108"/>
      <c r="E94" s="108"/>
      <c r="F94" s="109"/>
      <c r="G94" s="110" t="str">
        <f t="shared" si="1"/>
        <v/>
      </c>
      <c r="H94" s="274" t="str">
        <f>Preparation!$J$2</f>
        <v>ICDD</v>
      </c>
      <c r="I94" s="4"/>
      <c r="J94" s="4"/>
      <c r="K94" s="4"/>
      <c r="L94" s="4"/>
    </row>
    <row r="95" spans="1:12">
      <c r="A95" s="19"/>
      <c r="B95" s="107"/>
      <c r="C95" s="128"/>
      <c r="D95" s="108"/>
      <c r="E95" s="108"/>
      <c r="F95" s="109"/>
      <c r="G95" s="110" t="str">
        <f t="shared" si="1"/>
        <v/>
      </c>
      <c r="H95" s="274" t="str">
        <f>Preparation!$J$2</f>
        <v>ICDD</v>
      </c>
      <c r="I95" s="4"/>
      <c r="J95" s="4"/>
      <c r="K95" s="4"/>
      <c r="L95" s="4"/>
    </row>
    <row r="96" spans="1:12">
      <c r="A96" s="19"/>
      <c r="B96" s="107"/>
      <c r="C96" s="128"/>
      <c r="D96" s="108"/>
      <c r="E96" s="108"/>
      <c r="F96" s="109"/>
      <c r="G96" s="110" t="str">
        <f t="shared" si="1"/>
        <v/>
      </c>
      <c r="H96" s="274" t="str">
        <f>Preparation!$J$2</f>
        <v>ICDD</v>
      </c>
      <c r="I96" s="4"/>
      <c r="J96" s="4"/>
      <c r="K96" s="4"/>
      <c r="L96" s="4"/>
    </row>
    <row r="97" spans="1:12">
      <c r="A97" s="19"/>
      <c r="B97" s="107"/>
      <c r="C97" s="128"/>
      <c r="D97" s="108"/>
      <c r="E97" s="108"/>
      <c r="F97" s="109"/>
      <c r="G97" s="110" t="str">
        <f t="shared" si="1"/>
        <v/>
      </c>
      <c r="H97" s="274" t="str">
        <f>Preparation!$J$2</f>
        <v>ICDD</v>
      </c>
      <c r="I97" s="4"/>
      <c r="J97" s="4"/>
      <c r="K97" s="4"/>
      <c r="L97" s="4"/>
    </row>
    <row r="98" spans="1:12">
      <c r="A98" s="19"/>
      <c r="B98" s="107"/>
      <c r="C98" s="128"/>
      <c r="D98" s="108"/>
      <c r="E98" s="108"/>
      <c r="F98" s="109"/>
      <c r="G98" s="110" t="str">
        <f t="shared" si="1"/>
        <v/>
      </c>
      <c r="H98" s="274" t="str">
        <f>Preparation!$J$2</f>
        <v>ICDD</v>
      </c>
      <c r="I98" s="4"/>
      <c r="J98" s="4"/>
      <c r="K98" s="4"/>
      <c r="L98" s="4"/>
    </row>
    <row r="99" spans="1:12">
      <c r="A99" s="19"/>
      <c r="B99" s="107"/>
      <c r="C99" s="128"/>
      <c r="D99" s="108"/>
      <c r="E99" s="108"/>
      <c r="F99" s="109"/>
      <c r="G99" s="110" t="str">
        <f t="shared" si="1"/>
        <v/>
      </c>
      <c r="H99" s="274" t="str">
        <f>Preparation!$J$2</f>
        <v>ICDD</v>
      </c>
      <c r="I99" s="4"/>
      <c r="J99" s="4"/>
      <c r="K99" s="4"/>
      <c r="L99" s="4"/>
    </row>
    <row r="100" spans="1:12">
      <c r="A100" s="19"/>
      <c r="B100" s="107"/>
      <c r="C100" s="128"/>
      <c r="D100" s="108"/>
      <c r="E100" s="108"/>
      <c r="F100" s="109"/>
      <c r="G100" s="110" t="str">
        <f t="shared" si="1"/>
        <v/>
      </c>
      <c r="H100" s="274" t="str">
        <f>Preparation!$J$2</f>
        <v>ICDD</v>
      </c>
      <c r="I100" s="4"/>
      <c r="J100" s="4"/>
      <c r="K100" s="4"/>
      <c r="L100" s="4"/>
    </row>
    <row r="101" spans="1:12">
      <c r="A101" s="19"/>
      <c r="B101" s="107"/>
      <c r="C101" s="128"/>
      <c r="D101" s="108"/>
      <c r="E101" s="108"/>
      <c r="F101" s="109"/>
      <c r="G101" s="110" t="str">
        <f t="shared" si="1"/>
        <v/>
      </c>
      <c r="H101" s="274" t="str">
        <f>Preparation!$J$2</f>
        <v>ICDD</v>
      </c>
      <c r="I101" s="4"/>
      <c r="J101" s="4"/>
      <c r="K101" s="4"/>
      <c r="L101" s="4"/>
    </row>
    <row r="102" spans="1:12">
      <c r="A102" s="19"/>
      <c r="B102" s="107"/>
      <c r="C102" s="128"/>
      <c r="D102" s="108"/>
      <c r="E102" s="108"/>
      <c r="F102" s="109"/>
      <c r="G102" s="110" t="str">
        <f t="shared" si="1"/>
        <v/>
      </c>
      <c r="H102" s="274" t="str">
        <f>Preparation!$J$2</f>
        <v>ICDD</v>
      </c>
      <c r="I102" s="4"/>
      <c r="J102" s="4"/>
      <c r="K102" s="4"/>
      <c r="L102" s="4"/>
    </row>
    <row r="103" spans="1:12">
      <c r="A103" s="19"/>
      <c r="B103" s="107"/>
      <c r="C103" s="128"/>
      <c r="D103" s="108"/>
      <c r="E103" s="108"/>
      <c r="F103" s="109"/>
      <c r="G103" s="110" t="str">
        <f t="shared" si="1"/>
        <v/>
      </c>
      <c r="H103" s="274" t="str">
        <f>Preparation!$J$2</f>
        <v>ICDD</v>
      </c>
      <c r="I103" s="4"/>
      <c r="J103" s="4"/>
      <c r="K103" s="4"/>
      <c r="L103" s="4"/>
    </row>
    <row r="104" spans="1:12">
      <c r="A104" s="19"/>
      <c r="B104" s="107"/>
      <c r="C104" s="128"/>
      <c r="D104" s="108"/>
      <c r="E104" s="108"/>
      <c r="F104" s="109"/>
      <c r="G104" s="110" t="str">
        <f t="shared" si="1"/>
        <v/>
      </c>
      <c r="H104" s="274" t="str">
        <f>Preparation!$J$2</f>
        <v>ICDD</v>
      </c>
      <c r="I104" s="4"/>
      <c r="J104" s="4"/>
      <c r="K104" s="4"/>
      <c r="L104" s="4"/>
    </row>
    <row r="105" spans="1:12">
      <c r="A105" s="19"/>
      <c r="B105" s="107"/>
      <c r="C105" s="128"/>
      <c r="D105" s="108"/>
      <c r="E105" s="108"/>
      <c r="F105" s="109"/>
      <c r="G105" s="110" t="str">
        <f t="shared" si="1"/>
        <v/>
      </c>
      <c r="H105" s="274" t="str">
        <f>Preparation!$J$2</f>
        <v>ICDD</v>
      </c>
      <c r="I105" s="4"/>
      <c r="J105" s="4"/>
      <c r="K105" s="4"/>
      <c r="L105" s="4"/>
    </row>
    <row r="106" spans="1:12">
      <c r="A106" s="19"/>
      <c r="B106" s="107"/>
      <c r="C106" s="128"/>
      <c r="D106" s="108"/>
      <c r="E106" s="108"/>
      <c r="F106" s="109"/>
      <c r="G106" s="110" t="str">
        <f t="shared" si="1"/>
        <v/>
      </c>
      <c r="H106" s="274" t="str">
        <f>Preparation!$J$2</f>
        <v>ICDD</v>
      </c>
      <c r="I106" s="4"/>
      <c r="J106" s="4"/>
      <c r="K106" s="4"/>
      <c r="L106" s="4"/>
    </row>
    <row r="107" spans="1:12">
      <c r="A107" s="19"/>
      <c r="B107" s="107"/>
      <c r="C107" s="128"/>
      <c r="D107" s="108"/>
      <c r="E107" s="108"/>
      <c r="F107" s="109"/>
      <c r="G107" s="110" t="str">
        <f t="shared" si="1"/>
        <v/>
      </c>
      <c r="H107" s="274" t="str">
        <f>Preparation!$J$2</f>
        <v>ICDD</v>
      </c>
      <c r="I107" s="4"/>
      <c r="J107" s="4"/>
      <c r="K107" s="4"/>
      <c r="L107" s="4"/>
    </row>
    <row r="108" spans="1:12">
      <c r="A108" s="19"/>
      <c r="B108" s="107"/>
      <c r="C108" s="128"/>
      <c r="D108" s="108"/>
      <c r="E108" s="108"/>
      <c r="F108" s="109"/>
      <c r="G108" s="110" t="str">
        <f t="shared" si="1"/>
        <v/>
      </c>
      <c r="H108" s="274" t="str">
        <f>Preparation!$J$2</f>
        <v>ICDD</v>
      </c>
      <c r="I108" s="4"/>
      <c r="J108" s="4"/>
      <c r="K108" s="4"/>
      <c r="L108" s="4"/>
    </row>
    <row r="109" spans="1:12">
      <c r="A109" s="19"/>
      <c r="B109" s="107"/>
      <c r="C109" s="128"/>
      <c r="D109" s="108"/>
      <c r="E109" s="108"/>
      <c r="F109" s="109"/>
      <c r="G109" s="110" t="str">
        <f t="shared" si="1"/>
        <v/>
      </c>
      <c r="H109" s="274" t="str">
        <f>Preparation!$J$2</f>
        <v>ICDD</v>
      </c>
      <c r="I109" s="4"/>
      <c r="J109" s="4"/>
      <c r="K109" s="4"/>
      <c r="L109" s="4"/>
    </row>
    <row r="110" spans="1:12">
      <c r="A110" s="19"/>
      <c r="B110" s="107"/>
      <c r="C110" s="128"/>
      <c r="D110" s="108"/>
      <c r="E110" s="108"/>
      <c r="F110" s="109"/>
      <c r="G110" s="110" t="str">
        <f t="shared" si="1"/>
        <v/>
      </c>
      <c r="H110" s="274" t="str">
        <f>Preparation!$J$2</f>
        <v>ICDD</v>
      </c>
      <c r="I110" s="4"/>
      <c r="J110" s="4"/>
      <c r="K110" s="4"/>
      <c r="L110" s="4"/>
    </row>
    <row r="111" spans="1:12">
      <c r="A111" s="19"/>
      <c r="B111" s="107"/>
      <c r="C111" s="128"/>
      <c r="D111" s="108"/>
      <c r="E111" s="108"/>
      <c r="F111" s="109"/>
      <c r="G111" s="110" t="str">
        <f t="shared" si="1"/>
        <v/>
      </c>
      <c r="H111" s="274" t="str">
        <f>Preparation!$J$2</f>
        <v>ICDD</v>
      </c>
      <c r="I111" s="4"/>
      <c r="J111" s="4"/>
      <c r="K111" s="4"/>
      <c r="L111" s="4"/>
    </row>
    <row r="112" spans="1:12">
      <c r="A112" s="19"/>
      <c r="B112" s="107"/>
      <c r="C112" s="128"/>
      <c r="D112" s="108"/>
      <c r="E112" s="108"/>
      <c r="F112" s="109"/>
      <c r="G112" s="110" t="str">
        <f t="shared" ref="G112:G175" si="2">IF((COUNTIF(C112:F112,"")=4),"",IF(AND(B112&lt;&gt;"",C112&lt;&gt;"",D112&lt;&gt;"",ISNUMBER(E112),ISNUMBER(F112)),"Completed","Incomplete"))</f>
        <v/>
      </c>
      <c r="H112" s="274" t="str">
        <f>Preparation!$J$2</f>
        <v>ICDD</v>
      </c>
      <c r="I112" s="4"/>
      <c r="J112" s="4"/>
      <c r="K112" s="4"/>
      <c r="L112" s="4"/>
    </row>
    <row r="113" spans="1:12">
      <c r="A113" s="19"/>
      <c r="B113" s="107"/>
      <c r="C113" s="128"/>
      <c r="D113" s="108"/>
      <c r="E113" s="108"/>
      <c r="F113" s="109"/>
      <c r="G113" s="110" t="str">
        <f t="shared" si="2"/>
        <v/>
      </c>
      <c r="H113" s="274" t="str">
        <f>Preparation!$J$2</f>
        <v>ICDD</v>
      </c>
      <c r="I113" s="4"/>
      <c r="J113" s="4"/>
      <c r="K113" s="4"/>
      <c r="L113" s="4"/>
    </row>
    <row r="114" spans="1:12">
      <c r="A114" s="19"/>
      <c r="B114" s="107"/>
      <c r="C114" s="128"/>
      <c r="D114" s="108"/>
      <c r="E114" s="108"/>
      <c r="F114" s="109"/>
      <c r="G114" s="110" t="str">
        <f t="shared" si="2"/>
        <v/>
      </c>
      <c r="H114" s="274" t="str">
        <f>Preparation!$J$2</f>
        <v>ICDD</v>
      </c>
      <c r="I114" s="4"/>
      <c r="J114" s="4"/>
      <c r="K114" s="4"/>
      <c r="L114" s="4"/>
    </row>
    <row r="115" spans="1:12">
      <c r="A115" s="19"/>
      <c r="B115" s="107"/>
      <c r="C115" s="128"/>
      <c r="D115" s="108"/>
      <c r="E115" s="108"/>
      <c r="F115" s="109"/>
      <c r="G115" s="110" t="str">
        <f t="shared" si="2"/>
        <v/>
      </c>
      <c r="H115" s="274" t="str">
        <f>Preparation!$J$2</f>
        <v>ICDD</v>
      </c>
      <c r="I115" s="4"/>
      <c r="J115" s="4"/>
      <c r="K115" s="4"/>
      <c r="L115" s="4"/>
    </row>
    <row r="116" spans="1:12">
      <c r="A116" s="19"/>
      <c r="B116" s="107"/>
      <c r="C116" s="128"/>
      <c r="D116" s="108"/>
      <c r="E116" s="108"/>
      <c r="F116" s="109"/>
      <c r="G116" s="110" t="str">
        <f t="shared" si="2"/>
        <v/>
      </c>
      <c r="H116" s="274" t="str">
        <f>Preparation!$J$2</f>
        <v>ICDD</v>
      </c>
      <c r="I116" s="4"/>
      <c r="J116" s="4"/>
      <c r="K116" s="4"/>
      <c r="L116" s="4"/>
    </row>
    <row r="117" spans="1:12">
      <c r="A117" s="19"/>
      <c r="B117" s="107"/>
      <c r="C117" s="128"/>
      <c r="D117" s="108"/>
      <c r="E117" s="108"/>
      <c r="F117" s="109"/>
      <c r="G117" s="110" t="str">
        <f t="shared" si="2"/>
        <v/>
      </c>
      <c r="H117" s="274" t="str">
        <f>Preparation!$J$2</f>
        <v>ICDD</v>
      </c>
      <c r="I117" s="4"/>
      <c r="J117" s="4"/>
      <c r="K117" s="4"/>
      <c r="L117" s="4"/>
    </row>
    <row r="118" spans="1:12">
      <c r="A118" s="19"/>
      <c r="B118" s="107"/>
      <c r="C118" s="128"/>
      <c r="D118" s="108"/>
      <c r="E118" s="108"/>
      <c r="F118" s="109"/>
      <c r="G118" s="110" t="str">
        <f t="shared" si="2"/>
        <v/>
      </c>
      <c r="H118" s="274" t="str">
        <f>Preparation!$J$2</f>
        <v>ICDD</v>
      </c>
      <c r="I118" s="4"/>
      <c r="J118" s="4"/>
      <c r="K118" s="4"/>
      <c r="L118" s="4"/>
    </row>
    <row r="119" spans="1:12">
      <c r="A119" s="19"/>
      <c r="B119" s="107"/>
      <c r="C119" s="128"/>
      <c r="D119" s="108"/>
      <c r="E119" s="108"/>
      <c r="F119" s="109"/>
      <c r="G119" s="110" t="str">
        <f t="shared" si="2"/>
        <v/>
      </c>
      <c r="H119" s="274" t="str">
        <f>Preparation!$J$2</f>
        <v>ICDD</v>
      </c>
      <c r="I119" s="4"/>
      <c r="J119" s="4"/>
      <c r="K119" s="4"/>
      <c r="L119" s="4"/>
    </row>
    <row r="120" spans="1:12">
      <c r="A120" s="19"/>
      <c r="B120" s="107"/>
      <c r="C120" s="128"/>
      <c r="D120" s="108"/>
      <c r="E120" s="108"/>
      <c r="F120" s="109"/>
      <c r="G120" s="110" t="str">
        <f t="shared" si="2"/>
        <v/>
      </c>
      <c r="H120" s="274" t="str">
        <f>Preparation!$J$2</f>
        <v>ICDD</v>
      </c>
      <c r="I120" s="4"/>
      <c r="J120" s="4"/>
      <c r="K120" s="4"/>
      <c r="L120" s="4"/>
    </row>
    <row r="121" spans="1:12">
      <c r="A121" s="19"/>
      <c r="B121" s="107"/>
      <c r="C121" s="128"/>
      <c r="D121" s="108"/>
      <c r="E121" s="108"/>
      <c r="F121" s="109"/>
      <c r="G121" s="110" t="str">
        <f t="shared" si="2"/>
        <v/>
      </c>
      <c r="H121" s="274" t="str">
        <f>Preparation!$J$2</f>
        <v>ICDD</v>
      </c>
      <c r="I121" s="4"/>
      <c r="J121" s="4"/>
      <c r="K121" s="4"/>
      <c r="L121" s="4"/>
    </row>
    <row r="122" spans="1:12">
      <c r="A122" s="19"/>
      <c r="B122" s="107"/>
      <c r="C122" s="128"/>
      <c r="D122" s="108"/>
      <c r="E122" s="108"/>
      <c r="F122" s="109"/>
      <c r="G122" s="110" t="str">
        <f t="shared" si="2"/>
        <v/>
      </c>
      <c r="H122" s="274" t="str">
        <f>Preparation!$J$2</f>
        <v>ICDD</v>
      </c>
      <c r="I122" s="4"/>
      <c r="J122" s="4"/>
      <c r="K122" s="4"/>
      <c r="L122" s="4"/>
    </row>
    <row r="123" spans="1:12">
      <c r="A123" s="19"/>
      <c r="B123" s="107"/>
      <c r="C123" s="128"/>
      <c r="D123" s="108"/>
      <c r="E123" s="108"/>
      <c r="F123" s="109"/>
      <c r="G123" s="110" t="str">
        <f t="shared" si="2"/>
        <v/>
      </c>
      <c r="H123" s="274" t="str">
        <f>Preparation!$J$2</f>
        <v>ICDD</v>
      </c>
      <c r="I123" s="4"/>
      <c r="J123" s="4"/>
      <c r="K123" s="4"/>
      <c r="L123" s="4"/>
    </row>
    <row r="124" spans="1:12">
      <c r="A124" s="19"/>
      <c r="B124" s="107"/>
      <c r="C124" s="128"/>
      <c r="D124" s="108"/>
      <c r="E124" s="108"/>
      <c r="F124" s="109"/>
      <c r="G124" s="110" t="str">
        <f t="shared" si="2"/>
        <v/>
      </c>
      <c r="H124" s="274" t="str">
        <f>Preparation!$J$2</f>
        <v>ICDD</v>
      </c>
      <c r="I124" s="4"/>
      <c r="J124" s="4"/>
      <c r="K124" s="4"/>
      <c r="L124" s="4"/>
    </row>
    <row r="125" spans="1:12">
      <c r="A125" s="19"/>
      <c r="B125" s="107"/>
      <c r="C125" s="128"/>
      <c r="D125" s="108"/>
      <c r="E125" s="108"/>
      <c r="F125" s="109"/>
      <c r="G125" s="110" t="str">
        <f t="shared" si="2"/>
        <v/>
      </c>
      <c r="H125" s="274" t="str">
        <f>Preparation!$J$2</f>
        <v>ICDD</v>
      </c>
      <c r="I125" s="4"/>
      <c r="J125" s="4"/>
      <c r="K125" s="4"/>
      <c r="L125" s="4"/>
    </row>
    <row r="126" spans="1:12">
      <c r="A126" s="19"/>
      <c r="B126" s="107"/>
      <c r="C126" s="128"/>
      <c r="D126" s="108"/>
      <c r="E126" s="108"/>
      <c r="F126" s="109"/>
      <c r="G126" s="110" t="str">
        <f t="shared" si="2"/>
        <v/>
      </c>
      <c r="H126" s="274" t="str">
        <f>Preparation!$J$2</f>
        <v>ICDD</v>
      </c>
      <c r="I126" s="4"/>
      <c r="J126" s="4"/>
      <c r="K126" s="4"/>
      <c r="L126" s="4"/>
    </row>
    <row r="127" spans="1:12">
      <c r="A127" s="19"/>
      <c r="B127" s="107"/>
      <c r="C127" s="128"/>
      <c r="D127" s="108"/>
      <c r="E127" s="108"/>
      <c r="F127" s="109"/>
      <c r="G127" s="110" t="str">
        <f t="shared" si="2"/>
        <v/>
      </c>
      <c r="H127" s="274" t="str">
        <f>Preparation!$J$2</f>
        <v>ICDD</v>
      </c>
      <c r="I127" s="4"/>
      <c r="J127" s="4"/>
      <c r="K127" s="4"/>
      <c r="L127" s="4"/>
    </row>
    <row r="128" spans="1:12">
      <c r="A128" s="19"/>
      <c r="B128" s="107"/>
      <c r="C128" s="128"/>
      <c r="D128" s="108"/>
      <c r="E128" s="108"/>
      <c r="F128" s="109"/>
      <c r="G128" s="110" t="str">
        <f t="shared" si="2"/>
        <v/>
      </c>
      <c r="H128" s="274" t="str">
        <f>Preparation!$J$2</f>
        <v>ICDD</v>
      </c>
      <c r="I128" s="4"/>
      <c r="J128" s="4"/>
      <c r="K128" s="4"/>
      <c r="L128" s="4"/>
    </row>
    <row r="129" spans="1:12">
      <c r="A129" s="19"/>
      <c r="B129" s="107"/>
      <c r="C129" s="128"/>
      <c r="D129" s="108"/>
      <c r="E129" s="108"/>
      <c r="F129" s="109"/>
      <c r="G129" s="110" t="str">
        <f t="shared" si="2"/>
        <v/>
      </c>
      <c r="H129" s="274" t="str">
        <f>Preparation!$J$2</f>
        <v>ICDD</v>
      </c>
      <c r="I129" s="4"/>
      <c r="J129" s="4"/>
      <c r="K129" s="4"/>
      <c r="L129" s="4"/>
    </row>
    <row r="130" spans="1:12">
      <c r="A130" s="19"/>
      <c r="B130" s="107"/>
      <c r="C130" s="128"/>
      <c r="D130" s="108"/>
      <c r="E130" s="108"/>
      <c r="F130" s="109"/>
      <c r="G130" s="110" t="str">
        <f t="shared" si="2"/>
        <v/>
      </c>
      <c r="H130" s="274" t="str">
        <f>Preparation!$J$2</f>
        <v>ICDD</v>
      </c>
      <c r="I130" s="4"/>
      <c r="J130" s="4"/>
      <c r="K130" s="4"/>
      <c r="L130" s="4"/>
    </row>
    <row r="131" spans="1:12">
      <c r="A131" s="19"/>
      <c r="B131" s="107"/>
      <c r="C131" s="128"/>
      <c r="D131" s="108"/>
      <c r="E131" s="108"/>
      <c r="F131" s="109"/>
      <c r="G131" s="110" t="str">
        <f t="shared" si="2"/>
        <v/>
      </c>
      <c r="H131" s="274" t="str">
        <f>Preparation!$J$2</f>
        <v>ICDD</v>
      </c>
      <c r="I131" s="4"/>
      <c r="J131" s="4"/>
      <c r="K131" s="4"/>
      <c r="L131" s="4"/>
    </row>
    <row r="132" spans="1:12">
      <c r="A132" s="19"/>
      <c r="B132" s="107"/>
      <c r="C132" s="128"/>
      <c r="D132" s="108"/>
      <c r="E132" s="108"/>
      <c r="F132" s="109"/>
      <c r="G132" s="110" t="str">
        <f t="shared" si="2"/>
        <v/>
      </c>
      <c r="H132" s="274" t="str">
        <f>Preparation!$J$2</f>
        <v>ICDD</v>
      </c>
      <c r="I132" s="4"/>
      <c r="J132" s="4"/>
      <c r="K132" s="4"/>
      <c r="L132" s="4"/>
    </row>
    <row r="133" spans="1:12">
      <c r="A133" s="19"/>
      <c r="B133" s="107"/>
      <c r="C133" s="128"/>
      <c r="D133" s="108"/>
      <c r="E133" s="108"/>
      <c r="F133" s="109"/>
      <c r="G133" s="110" t="str">
        <f t="shared" si="2"/>
        <v/>
      </c>
      <c r="H133" s="274" t="str">
        <f>Preparation!$J$2</f>
        <v>ICDD</v>
      </c>
      <c r="I133" s="4"/>
      <c r="J133" s="4"/>
      <c r="K133" s="4"/>
      <c r="L133" s="4"/>
    </row>
    <row r="134" spans="1:12">
      <c r="A134" s="19"/>
      <c r="B134" s="107"/>
      <c r="C134" s="128"/>
      <c r="D134" s="108"/>
      <c r="E134" s="108"/>
      <c r="F134" s="109"/>
      <c r="G134" s="110" t="str">
        <f t="shared" si="2"/>
        <v/>
      </c>
      <c r="H134" s="274" t="str">
        <f>Preparation!$J$2</f>
        <v>ICDD</v>
      </c>
      <c r="I134" s="4"/>
      <c r="J134" s="4"/>
      <c r="K134" s="4"/>
      <c r="L134" s="4"/>
    </row>
    <row r="135" spans="1:12">
      <c r="A135" s="19"/>
      <c r="B135" s="107"/>
      <c r="C135" s="128"/>
      <c r="D135" s="108"/>
      <c r="E135" s="108"/>
      <c r="F135" s="109"/>
      <c r="G135" s="110" t="str">
        <f t="shared" si="2"/>
        <v/>
      </c>
      <c r="H135" s="274" t="str">
        <f>Preparation!$J$2</f>
        <v>ICDD</v>
      </c>
      <c r="I135" s="4"/>
      <c r="J135" s="4"/>
      <c r="K135" s="4"/>
      <c r="L135" s="4"/>
    </row>
    <row r="136" spans="1:12">
      <c r="A136" s="19"/>
      <c r="B136" s="107"/>
      <c r="C136" s="128"/>
      <c r="D136" s="108"/>
      <c r="E136" s="108"/>
      <c r="F136" s="109"/>
      <c r="G136" s="110" t="str">
        <f t="shared" si="2"/>
        <v/>
      </c>
      <c r="H136" s="274" t="str">
        <f>Preparation!$J$2</f>
        <v>ICDD</v>
      </c>
      <c r="I136" s="4"/>
      <c r="J136" s="4"/>
      <c r="K136" s="4"/>
      <c r="L136" s="4"/>
    </row>
    <row r="137" spans="1:12">
      <c r="A137" s="19"/>
      <c r="B137" s="107"/>
      <c r="C137" s="128"/>
      <c r="D137" s="108"/>
      <c r="E137" s="108"/>
      <c r="F137" s="109"/>
      <c r="G137" s="110" t="str">
        <f t="shared" si="2"/>
        <v/>
      </c>
      <c r="H137" s="274" t="str">
        <f>Preparation!$J$2</f>
        <v>ICDD</v>
      </c>
      <c r="I137" s="4"/>
      <c r="J137" s="4"/>
      <c r="K137" s="4"/>
      <c r="L137" s="4"/>
    </row>
    <row r="138" spans="1:12">
      <c r="A138" s="19"/>
      <c r="B138" s="107"/>
      <c r="C138" s="128"/>
      <c r="D138" s="108"/>
      <c r="E138" s="108"/>
      <c r="F138" s="109"/>
      <c r="G138" s="110" t="str">
        <f t="shared" si="2"/>
        <v/>
      </c>
      <c r="H138" s="274" t="str">
        <f>Preparation!$J$2</f>
        <v>ICDD</v>
      </c>
      <c r="I138" s="4"/>
      <c r="J138" s="4"/>
      <c r="K138" s="4"/>
      <c r="L138" s="4"/>
    </row>
    <row r="139" spans="1:12">
      <c r="A139" s="19"/>
      <c r="B139" s="107"/>
      <c r="C139" s="128"/>
      <c r="D139" s="108"/>
      <c r="E139" s="108"/>
      <c r="F139" s="109"/>
      <c r="G139" s="110" t="str">
        <f t="shared" si="2"/>
        <v/>
      </c>
      <c r="H139" s="274" t="str">
        <f>Preparation!$J$2</f>
        <v>ICDD</v>
      </c>
      <c r="I139" s="4"/>
      <c r="J139" s="4"/>
      <c r="K139" s="4"/>
      <c r="L139" s="4"/>
    </row>
    <row r="140" spans="1:12">
      <c r="A140" s="19"/>
      <c r="B140" s="107"/>
      <c r="C140" s="128"/>
      <c r="D140" s="108"/>
      <c r="E140" s="108"/>
      <c r="F140" s="109"/>
      <c r="G140" s="110" t="str">
        <f t="shared" si="2"/>
        <v/>
      </c>
      <c r="H140" s="274" t="str">
        <f>Preparation!$J$2</f>
        <v>ICDD</v>
      </c>
      <c r="I140" s="4"/>
      <c r="J140" s="4"/>
      <c r="K140" s="4"/>
      <c r="L140" s="4"/>
    </row>
    <row r="141" spans="1:12">
      <c r="A141" s="19"/>
      <c r="B141" s="107"/>
      <c r="C141" s="128"/>
      <c r="D141" s="108"/>
      <c r="E141" s="108"/>
      <c r="F141" s="109"/>
      <c r="G141" s="110" t="str">
        <f t="shared" si="2"/>
        <v/>
      </c>
      <c r="H141" s="274" t="str">
        <f>Preparation!$J$2</f>
        <v>ICDD</v>
      </c>
      <c r="I141" s="4"/>
      <c r="J141" s="4"/>
      <c r="K141" s="4"/>
      <c r="L141" s="4"/>
    </row>
    <row r="142" spans="1:12">
      <c r="A142" s="19"/>
      <c r="B142" s="107"/>
      <c r="C142" s="128"/>
      <c r="D142" s="108"/>
      <c r="E142" s="108"/>
      <c r="F142" s="109"/>
      <c r="G142" s="110" t="str">
        <f t="shared" si="2"/>
        <v/>
      </c>
      <c r="H142" s="274" t="str">
        <f>Preparation!$J$2</f>
        <v>ICDD</v>
      </c>
      <c r="I142" s="4"/>
      <c r="J142" s="4"/>
      <c r="K142" s="4"/>
      <c r="L142" s="4"/>
    </row>
    <row r="143" spans="1:12">
      <c r="A143" s="19"/>
      <c r="B143" s="107"/>
      <c r="C143" s="128"/>
      <c r="D143" s="108"/>
      <c r="E143" s="108"/>
      <c r="F143" s="109"/>
      <c r="G143" s="110" t="str">
        <f t="shared" si="2"/>
        <v/>
      </c>
      <c r="H143" s="274" t="str">
        <f>Preparation!$J$2</f>
        <v>ICDD</v>
      </c>
      <c r="I143" s="4"/>
      <c r="J143" s="4"/>
      <c r="K143" s="4"/>
      <c r="L143" s="4"/>
    </row>
    <row r="144" spans="1:12">
      <c r="A144" s="19"/>
      <c r="B144" s="107"/>
      <c r="C144" s="128"/>
      <c r="D144" s="108"/>
      <c r="E144" s="108"/>
      <c r="F144" s="109"/>
      <c r="G144" s="110" t="str">
        <f t="shared" si="2"/>
        <v/>
      </c>
      <c r="H144" s="274" t="str">
        <f>Preparation!$J$2</f>
        <v>ICDD</v>
      </c>
      <c r="I144" s="4"/>
      <c r="J144" s="4"/>
      <c r="K144" s="4"/>
      <c r="L144" s="4"/>
    </row>
    <row r="145" spans="1:12">
      <c r="A145" s="19"/>
      <c r="B145" s="107"/>
      <c r="C145" s="128"/>
      <c r="D145" s="108"/>
      <c r="E145" s="108"/>
      <c r="F145" s="109"/>
      <c r="G145" s="110" t="str">
        <f t="shared" si="2"/>
        <v/>
      </c>
      <c r="H145" s="274" t="str">
        <f>Preparation!$J$2</f>
        <v>ICDD</v>
      </c>
      <c r="I145" s="4"/>
      <c r="J145" s="4"/>
      <c r="K145" s="4"/>
      <c r="L145" s="4"/>
    </row>
    <row r="146" spans="1:12">
      <c r="A146" s="19"/>
      <c r="B146" s="107"/>
      <c r="C146" s="128"/>
      <c r="D146" s="108"/>
      <c r="E146" s="108"/>
      <c r="F146" s="109"/>
      <c r="G146" s="110" t="str">
        <f t="shared" si="2"/>
        <v/>
      </c>
      <c r="H146" s="274" t="str">
        <f>Preparation!$J$2</f>
        <v>ICDD</v>
      </c>
      <c r="I146" s="4"/>
      <c r="J146" s="4"/>
      <c r="K146" s="4"/>
      <c r="L146" s="4"/>
    </row>
    <row r="147" spans="1:12">
      <c r="A147" s="19"/>
      <c r="B147" s="107"/>
      <c r="C147" s="128"/>
      <c r="D147" s="108"/>
      <c r="E147" s="108"/>
      <c r="F147" s="109"/>
      <c r="G147" s="110" t="str">
        <f t="shared" si="2"/>
        <v/>
      </c>
      <c r="H147" s="274" t="str">
        <f>Preparation!$J$2</f>
        <v>ICDD</v>
      </c>
      <c r="I147" s="4"/>
      <c r="J147" s="4"/>
      <c r="K147" s="4"/>
      <c r="L147" s="4"/>
    </row>
    <row r="148" spans="1:12">
      <c r="A148" s="19"/>
      <c r="B148" s="107"/>
      <c r="C148" s="128"/>
      <c r="D148" s="108"/>
      <c r="E148" s="108"/>
      <c r="F148" s="109"/>
      <c r="G148" s="110" t="str">
        <f t="shared" si="2"/>
        <v/>
      </c>
      <c r="H148" s="274" t="str">
        <f>Preparation!$J$2</f>
        <v>ICDD</v>
      </c>
      <c r="I148" s="4"/>
      <c r="J148" s="4"/>
      <c r="K148" s="4"/>
      <c r="L148" s="4"/>
    </row>
    <row r="149" spans="1:12">
      <c r="A149" s="19"/>
      <c r="B149" s="107"/>
      <c r="C149" s="128"/>
      <c r="D149" s="108"/>
      <c r="E149" s="108"/>
      <c r="F149" s="109"/>
      <c r="G149" s="110" t="str">
        <f t="shared" si="2"/>
        <v/>
      </c>
      <c r="H149" s="274" t="str">
        <f>Preparation!$J$2</f>
        <v>ICDD</v>
      </c>
      <c r="I149" s="4"/>
      <c r="J149" s="4"/>
      <c r="K149" s="4"/>
      <c r="L149" s="4"/>
    </row>
    <row r="150" spans="1:12">
      <c r="A150" s="19"/>
      <c r="B150" s="107"/>
      <c r="C150" s="128"/>
      <c r="D150" s="108"/>
      <c r="E150" s="108"/>
      <c r="F150" s="109"/>
      <c r="G150" s="110" t="str">
        <f t="shared" si="2"/>
        <v/>
      </c>
      <c r="H150" s="274" t="str">
        <f>Preparation!$J$2</f>
        <v>ICDD</v>
      </c>
      <c r="I150" s="4"/>
      <c r="J150" s="4"/>
      <c r="K150" s="4"/>
      <c r="L150" s="4"/>
    </row>
    <row r="151" spans="1:12">
      <c r="A151" s="19"/>
      <c r="B151" s="107"/>
      <c r="C151" s="128"/>
      <c r="D151" s="108"/>
      <c r="E151" s="108"/>
      <c r="F151" s="109"/>
      <c r="G151" s="110" t="str">
        <f t="shared" si="2"/>
        <v/>
      </c>
      <c r="H151" s="274" t="str">
        <f>Preparation!$J$2</f>
        <v>ICDD</v>
      </c>
      <c r="I151" s="4"/>
      <c r="J151" s="4"/>
      <c r="K151" s="4"/>
      <c r="L151" s="4"/>
    </row>
    <row r="152" spans="1:12">
      <c r="A152" s="19"/>
      <c r="B152" s="107"/>
      <c r="C152" s="128"/>
      <c r="D152" s="108"/>
      <c r="E152" s="108"/>
      <c r="F152" s="109"/>
      <c r="G152" s="110" t="str">
        <f t="shared" si="2"/>
        <v/>
      </c>
      <c r="H152" s="274" t="str">
        <f>Preparation!$J$2</f>
        <v>ICDD</v>
      </c>
      <c r="I152" s="4"/>
      <c r="J152" s="4"/>
      <c r="K152" s="4"/>
      <c r="L152" s="4"/>
    </row>
    <row r="153" spans="1:12">
      <c r="A153" s="19"/>
      <c r="B153" s="107"/>
      <c r="C153" s="128"/>
      <c r="D153" s="108"/>
      <c r="E153" s="108"/>
      <c r="F153" s="109"/>
      <c r="G153" s="110" t="str">
        <f t="shared" si="2"/>
        <v/>
      </c>
      <c r="H153" s="274" t="str">
        <f>Preparation!$J$2</f>
        <v>ICDD</v>
      </c>
      <c r="I153" s="4"/>
      <c r="J153" s="4"/>
      <c r="K153" s="4"/>
      <c r="L153" s="4"/>
    </row>
    <row r="154" spans="1:12">
      <c r="A154" s="19"/>
      <c r="B154" s="107"/>
      <c r="C154" s="128"/>
      <c r="D154" s="108"/>
      <c r="E154" s="108"/>
      <c r="F154" s="109"/>
      <c r="G154" s="110" t="str">
        <f t="shared" si="2"/>
        <v/>
      </c>
      <c r="H154" s="274" t="str">
        <f>Preparation!$J$2</f>
        <v>ICDD</v>
      </c>
      <c r="I154" s="4"/>
      <c r="J154" s="4"/>
      <c r="K154" s="4"/>
      <c r="L154" s="4"/>
    </row>
    <row r="155" spans="1:12">
      <c r="A155" s="19"/>
      <c r="B155" s="107"/>
      <c r="C155" s="128"/>
      <c r="D155" s="108"/>
      <c r="E155" s="108"/>
      <c r="F155" s="109"/>
      <c r="G155" s="110" t="str">
        <f t="shared" si="2"/>
        <v/>
      </c>
      <c r="H155" s="274" t="str">
        <f>Preparation!$J$2</f>
        <v>ICDD</v>
      </c>
      <c r="I155" s="4"/>
      <c r="J155" s="4"/>
      <c r="K155" s="4"/>
      <c r="L155" s="4"/>
    </row>
    <row r="156" spans="1:12">
      <c r="A156" s="19"/>
      <c r="B156" s="107"/>
      <c r="C156" s="128"/>
      <c r="D156" s="108"/>
      <c r="E156" s="108"/>
      <c r="F156" s="109"/>
      <c r="G156" s="110" t="str">
        <f t="shared" si="2"/>
        <v/>
      </c>
      <c r="H156" s="274" t="str">
        <f>Preparation!$J$2</f>
        <v>ICDD</v>
      </c>
      <c r="I156" s="4"/>
      <c r="J156" s="4"/>
      <c r="K156" s="4"/>
      <c r="L156" s="4"/>
    </row>
    <row r="157" spans="1:12">
      <c r="A157" s="19"/>
      <c r="B157" s="107"/>
      <c r="C157" s="128"/>
      <c r="D157" s="108"/>
      <c r="E157" s="108"/>
      <c r="F157" s="109"/>
      <c r="G157" s="110" t="str">
        <f t="shared" si="2"/>
        <v/>
      </c>
      <c r="H157" s="274" t="str">
        <f>Preparation!$J$2</f>
        <v>ICDD</v>
      </c>
      <c r="I157" s="4"/>
      <c r="J157" s="4"/>
      <c r="K157" s="4"/>
      <c r="L157" s="4"/>
    </row>
    <row r="158" spans="1:12">
      <c r="A158" s="19"/>
      <c r="B158" s="107"/>
      <c r="C158" s="128"/>
      <c r="D158" s="108"/>
      <c r="E158" s="108"/>
      <c r="F158" s="109"/>
      <c r="G158" s="110" t="str">
        <f t="shared" si="2"/>
        <v/>
      </c>
      <c r="H158" s="274" t="str">
        <f>Preparation!$J$2</f>
        <v>ICDD</v>
      </c>
      <c r="I158" s="4"/>
      <c r="J158" s="4"/>
      <c r="K158" s="4"/>
      <c r="L158" s="4"/>
    </row>
    <row r="159" spans="1:12">
      <c r="A159" s="19"/>
      <c r="B159" s="107"/>
      <c r="C159" s="128"/>
      <c r="D159" s="108"/>
      <c r="E159" s="108"/>
      <c r="F159" s="109"/>
      <c r="G159" s="110" t="str">
        <f t="shared" si="2"/>
        <v/>
      </c>
      <c r="H159" s="274" t="str">
        <f>Preparation!$J$2</f>
        <v>ICDD</v>
      </c>
      <c r="I159" s="4"/>
      <c r="J159" s="4"/>
      <c r="K159" s="4"/>
      <c r="L159" s="4"/>
    </row>
    <row r="160" spans="1:12">
      <c r="A160" s="19"/>
      <c r="B160" s="107"/>
      <c r="C160" s="128"/>
      <c r="D160" s="108"/>
      <c r="E160" s="108"/>
      <c r="F160" s="109"/>
      <c r="G160" s="110" t="str">
        <f t="shared" si="2"/>
        <v/>
      </c>
      <c r="H160" s="274" t="str">
        <f>Preparation!$J$2</f>
        <v>ICDD</v>
      </c>
      <c r="I160" s="4"/>
      <c r="J160" s="4"/>
      <c r="K160" s="4"/>
      <c r="L160" s="4"/>
    </row>
    <row r="161" spans="1:12">
      <c r="A161" s="19"/>
      <c r="B161" s="107"/>
      <c r="C161" s="128"/>
      <c r="D161" s="108"/>
      <c r="E161" s="108"/>
      <c r="F161" s="109"/>
      <c r="G161" s="110" t="str">
        <f t="shared" si="2"/>
        <v/>
      </c>
      <c r="H161" s="274" t="str">
        <f>Preparation!$J$2</f>
        <v>ICDD</v>
      </c>
      <c r="I161" s="4"/>
      <c r="J161" s="4"/>
      <c r="K161" s="4"/>
      <c r="L161" s="4"/>
    </row>
    <row r="162" spans="1:12">
      <c r="A162" s="19"/>
      <c r="B162" s="107"/>
      <c r="C162" s="128"/>
      <c r="D162" s="108"/>
      <c r="E162" s="108"/>
      <c r="F162" s="109"/>
      <c r="G162" s="110" t="str">
        <f t="shared" si="2"/>
        <v/>
      </c>
      <c r="H162" s="274" t="str">
        <f>Preparation!$J$2</f>
        <v>ICDD</v>
      </c>
      <c r="I162" s="4"/>
      <c r="J162" s="4"/>
      <c r="K162" s="4"/>
      <c r="L162" s="4"/>
    </row>
    <row r="163" spans="1:12">
      <c r="A163" s="19"/>
      <c r="B163" s="107"/>
      <c r="C163" s="128"/>
      <c r="D163" s="108"/>
      <c r="E163" s="108"/>
      <c r="F163" s="109"/>
      <c r="G163" s="110" t="str">
        <f t="shared" si="2"/>
        <v/>
      </c>
      <c r="H163" s="274" t="str">
        <f>Preparation!$J$2</f>
        <v>ICDD</v>
      </c>
      <c r="I163" s="4"/>
      <c r="J163" s="4"/>
      <c r="K163" s="4"/>
      <c r="L163" s="4"/>
    </row>
    <row r="164" spans="1:12">
      <c r="A164" s="19"/>
      <c r="B164" s="107"/>
      <c r="C164" s="128"/>
      <c r="D164" s="108"/>
      <c r="E164" s="108"/>
      <c r="F164" s="109"/>
      <c r="G164" s="110" t="str">
        <f t="shared" si="2"/>
        <v/>
      </c>
      <c r="H164" s="274" t="str">
        <f>Preparation!$J$2</f>
        <v>ICDD</v>
      </c>
      <c r="I164" s="4"/>
      <c r="J164" s="4"/>
      <c r="K164" s="4"/>
      <c r="L164" s="4"/>
    </row>
    <row r="165" spans="1:12">
      <c r="A165" s="19"/>
      <c r="B165" s="107"/>
      <c r="C165" s="128"/>
      <c r="D165" s="108"/>
      <c r="E165" s="108"/>
      <c r="F165" s="109"/>
      <c r="G165" s="110" t="str">
        <f t="shared" si="2"/>
        <v/>
      </c>
      <c r="H165" s="274" t="str">
        <f>Preparation!$J$2</f>
        <v>ICDD</v>
      </c>
      <c r="I165" s="4"/>
      <c r="J165" s="4"/>
      <c r="K165" s="4"/>
      <c r="L165" s="4"/>
    </row>
    <row r="166" spans="1:12">
      <c r="A166" s="19"/>
      <c r="B166" s="107"/>
      <c r="C166" s="128"/>
      <c r="D166" s="108"/>
      <c r="E166" s="108"/>
      <c r="F166" s="109"/>
      <c r="G166" s="110" t="str">
        <f t="shared" si="2"/>
        <v/>
      </c>
      <c r="H166" s="274" t="str">
        <f>Preparation!$J$2</f>
        <v>ICDD</v>
      </c>
      <c r="I166" s="4"/>
      <c r="J166" s="4"/>
      <c r="K166" s="4"/>
      <c r="L166" s="4"/>
    </row>
    <row r="167" spans="1:12">
      <c r="A167" s="19"/>
      <c r="B167" s="107"/>
      <c r="C167" s="128"/>
      <c r="D167" s="108"/>
      <c r="E167" s="108"/>
      <c r="F167" s="109"/>
      <c r="G167" s="110" t="str">
        <f t="shared" si="2"/>
        <v/>
      </c>
      <c r="H167" s="274" t="str">
        <f>Preparation!$J$2</f>
        <v>ICDD</v>
      </c>
      <c r="I167" s="4"/>
      <c r="J167" s="4"/>
      <c r="K167" s="4"/>
      <c r="L167" s="4"/>
    </row>
    <row r="168" spans="1:12">
      <c r="A168" s="19"/>
      <c r="B168" s="416"/>
      <c r="C168" s="128"/>
      <c r="D168" s="108"/>
      <c r="E168" s="108"/>
      <c r="F168" s="108"/>
      <c r="G168" s="110" t="str">
        <f t="shared" si="2"/>
        <v/>
      </c>
      <c r="H168" s="274" t="str">
        <f>Preparation!$J$2</f>
        <v>ICDD</v>
      </c>
      <c r="I168" s="4"/>
      <c r="J168" s="4"/>
      <c r="K168" s="4"/>
      <c r="L168" s="4"/>
    </row>
    <row r="169" spans="1:12">
      <c r="A169" s="19"/>
      <c r="B169" s="416"/>
      <c r="C169" s="128"/>
      <c r="D169" s="108"/>
      <c r="E169" s="108"/>
      <c r="F169" s="108"/>
      <c r="G169" s="110" t="str">
        <f t="shared" si="2"/>
        <v/>
      </c>
      <c r="H169" s="274" t="str">
        <f>Preparation!$J$2</f>
        <v>ICDD</v>
      </c>
      <c r="I169" s="4"/>
      <c r="J169" s="4"/>
      <c r="K169" s="4"/>
      <c r="L169" s="4"/>
    </row>
    <row r="170" spans="1:12">
      <c r="A170" s="19"/>
      <c r="B170" s="416"/>
      <c r="C170" s="128"/>
      <c r="D170" s="108"/>
      <c r="E170" s="108"/>
      <c r="F170" s="108"/>
      <c r="G170" s="110" t="str">
        <f t="shared" si="2"/>
        <v/>
      </c>
      <c r="H170" s="274" t="str">
        <f>Preparation!$J$2</f>
        <v>ICDD</v>
      </c>
      <c r="I170" s="4"/>
      <c r="J170" s="4"/>
      <c r="K170" s="4"/>
      <c r="L170" s="4"/>
    </row>
    <row r="171" spans="1:12">
      <c r="A171" s="19"/>
      <c r="B171" s="416"/>
      <c r="C171" s="128"/>
      <c r="D171" s="108"/>
      <c r="E171" s="108"/>
      <c r="F171" s="108"/>
      <c r="G171" s="110" t="str">
        <f t="shared" si="2"/>
        <v/>
      </c>
      <c r="H171" s="274" t="str">
        <f>Preparation!$J$2</f>
        <v>ICDD</v>
      </c>
      <c r="I171" s="4"/>
      <c r="J171" s="4"/>
      <c r="K171" s="4"/>
      <c r="L171" s="4"/>
    </row>
    <row r="172" spans="1:12">
      <c r="A172" s="19"/>
      <c r="B172" s="416"/>
      <c r="C172" s="128"/>
      <c r="D172" s="108"/>
      <c r="E172" s="108"/>
      <c r="F172" s="108"/>
      <c r="G172" s="110" t="str">
        <f t="shared" si="2"/>
        <v/>
      </c>
      <c r="H172" s="274" t="str">
        <f>Preparation!$J$2</f>
        <v>ICDD</v>
      </c>
      <c r="I172" s="4"/>
      <c r="J172" s="4"/>
      <c r="K172" s="4"/>
      <c r="L172" s="4"/>
    </row>
    <row r="173" spans="1:12">
      <c r="A173" s="19"/>
      <c r="B173" s="416"/>
      <c r="C173" s="128"/>
      <c r="D173" s="108"/>
      <c r="E173" s="108"/>
      <c r="F173" s="108"/>
      <c r="G173" s="110" t="str">
        <f t="shared" si="2"/>
        <v/>
      </c>
      <c r="H173" s="274" t="str">
        <f>Preparation!$J$2</f>
        <v>ICDD</v>
      </c>
      <c r="I173" s="4"/>
      <c r="J173" s="4"/>
      <c r="K173" s="4"/>
      <c r="L173" s="4"/>
    </row>
    <row r="174" spans="1:12">
      <c r="A174" s="19"/>
      <c r="B174" s="416"/>
      <c r="C174" s="128"/>
      <c r="D174" s="108"/>
      <c r="E174" s="108"/>
      <c r="F174" s="108"/>
      <c r="G174" s="110" t="str">
        <f t="shared" si="2"/>
        <v/>
      </c>
      <c r="H174" s="274" t="str">
        <f>Preparation!$J$2</f>
        <v>ICDD</v>
      </c>
      <c r="I174" s="4"/>
      <c r="J174" s="4"/>
      <c r="K174" s="4"/>
      <c r="L174" s="4"/>
    </row>
    <row r="175" spans="1:12">
      <c r="A175" s="19"/>
      <c r="B175" s="416"/>
      <c r="C175" s="128"/>
      <c r="D175" s="108"/>
      <c r="E175" s="108"/>
      <c r="F175" s="108"/>
      <c r="G175" s="110" t="str">
        <f t="shared" si="2"/>
        <v/>
      </c>
      <c r="H175" s="274" t="str">
        <f>Preparation!$J$2</f>
        <v>ICDD</v>
      </c>
      <c r="I175" s="4"/>
      <c r="J175" s="4"/>
      <c r="K175" s="4"/>
      <c r="L175" s="4"/>
    </row>
    <row r="176" spans="1:12">
      <c r="A176" s="19"/>
      <c r="B176" s="416"/>
      <c r="C176" s="128"/>
      <c r="D176" s="108"/>
      <c r="E176" s="108"/>
      <c r="F176" s="108"/>
      <c r="G176" s="110" t="str">
        <f t="shared" ref="G176:G216" si="3">IF((COUNTIF(C176:F176,"")=4),"",IF(AND(B176&lt;&gt;"",C176&lt;&gt;"",D176&lt;&gt;"",ISNUMBER(E176),ISNUMBER(F176)),"Completed","Incomplete"))</f>
        <v/>
      </c>
      <c r="H176" s="274" t="str">
        <f>Preparation!$J$2</f>
        <v>ICDD</v>
      </c>
      <c r="I176" s="4"/>
      <c r="J176" s="4"/>
      <c r="K176" s="4"/>
      <c r="L176" s="4"/>
    </row>
    <row r="177" spans="1:12">
      <c r="A177" s="19"/>
      <c r="B177" s="416"/>
      <c r="C177" s="128"/>
      <c r="D177" s="108"/>
      <c r="E177" s="108"/>
      <c r="F177" s="108"/>
      <c r="G177" s="110" t="str">
        <f t="shared" si="3"/>
        <v/>
      </c>
      <c r="H177" s="274" t="str">
        <f>Preparation!$J$2</f>
        <v>ICDD</v>
      </c>
      <c r="I177" s="4"/>
      <c r="J177" s="4"/>
      <c r="K177" s="4"/>
      <c r="L177" s="4"/>
    </row>
    <row r="178" spans="1:12">
      <c r="A178" s="19"/>
      <c r="B178" s="416"/>
      <c r="C178" s="128"/>
      <c r="D178" s="108"/>
      <c r="E178" s="108"/>
      <c r="F178" s="108"/>
      <c r="G178" s="110" t="str">
        <f t="shared" si="3"/>
        <v/>
      </c>
      <c r="H178" s="274" t="str">
        <f>Preparation!$J$2</f>
        <v>ICDD</v>
      </c>
      <c r="I178" s="4"/>
      <c r="J178" s="4"/>
      <c r="K178" s="4"/>
      <c r="L178" s="4"/>
    </row>
    <row r="179" spans="1:12">
      <c r="A179" s="19"/>
      <c r="B179" s="416"/>
      <c r="C179" s="128"/>
      <c r="D179" s="108"/>
      <c r="E179" s="108"/>
      <c r="F179" s="108"/>
      <c r="G179" s="110" t="str">
        <f t="shared" si="3"/>
        <v/>
      </c>
      <c r="H179" s="274" t="str">
        <f>Preparation!$J$2</f>
        <v>ICDD</v>
      </c>
      <c r="I179" s="4"/>
      <c r="J179" s="4"/>
      <c r="K179" s="4"/>
      <c r="L179" s="4"/>
    </row>
    <row r="180" spans="1:12">
      <c r="A180" s="19"/>
      <c r="B180" s="416"/>
      <c r="C180" s="128"/>
      <c r="D180" s="108"/>
      <c r="E180" s="108"/>
      <c r="F180" s="108"/>
      <c r="G180" s="110" t="str">
        <f t="shared" si="3"/>
        <v/>
      </c>
      <c r="H180" s="274" t="str">
        <f>Preparation!$J$2</f>
        <v>ICDD</v>
      </c>
      <c r="I180" s="4"/>
      <c r="J180" s="4"/>
      <c r="K180" s="4"/>
      <c r="L180" s="4"/>
    </row>
    <row r="181" spans="1:12">
      <c r="A181" s="19"/>
      <c r="B181" s="416"/>
      <c r="C181" s="128"/>
      <c r="D181" s="108"/>
      <c r="E181" s="108"/>
      <c r="F181" s="108"/>
      <c r="G181" s="110" t="str">
        <f t="shared" si="3"/>
        <v/>
      </c>
      <c r="H181" s="274" t="str">
        <f>Preparation!$J$2</f>
        <v>ICDD</v>
      </c>
      <c r="I181" s="4"/>
      <c r="J181" s="4"/>
      <c r="K181" s="4"/>
      <c r="L181" s="4"/>
    </row>
    <row r="182" spans="1:12">
      <c r="A182" s="19"/>
      <c r="B182" s="416"/>
      <c r="C182" s="128"/>
      <c r="D182" s="108"/>
      <c r="E182" s="108"/>
      <c r="F182" s="108"/>
      <c r="G182" s="110" t="str">
        <f t="shared" si="3"/>
        <v/>
      </c>
      <c r="H182" s="274" t="str">
        <f>Preparation!$J$2</f>
        <v>ICDD</v>
      </c>
      <c r="I182" s="4"/>
      <c r="J182" s="4"/>
      <c r="K182" s="4"/>
      <c r="L182" s="4"/>
    </row>
    <row r="183" spans="1:12">
      <c r="A183" s="19"/>
      <c r="B183" s="416"/>
      <c r="C183" s="128"/>
      <c r="D183" s="108"/>
      <c r="E183" s="108"/>
      <c r="F183" s="108"/>
      <c r="G183" s="110" t="str">
        <f t="shared" si="3"/>
        <v/>
      </c>
      <c r="H183" s="274" t="str">
        <f>Preparation!$J$2</f>
        <v>ICDD</v>
      </c>
      <c r="I183" s="4"/>
      <c r="J183" s="4"/>
      <c r="K183" s="4"/>
      <c r="L183" s="4"/>
    </row>
    <row r="184" spans="1:12">
      <c r="A184" s="19"/>
      <c r="B184" s="416"/>
      <c r="C184" s="128"/>
      <c r="D184" s="108"/>
      <c r="E184" s="108"/>
      <c r="F184" s="108"/>
      <c r="G184" s="110" t="str">
        <f t="shared" si="3"/>
        <v/>
      </c>
      <c r="H184" s="274" t="str">
        <f>Preparation!$J$2</f>
        <v>ICDD</v>
      </c>
      <c r="I184" s="4"/>
      <c r="J184" s="4"/>
      <c r="K184" s="4"/>
      <c r="L184" s="4"/>
    </row>
    <row r="185" spans="1:12">
      <c r="A185" s="19"/>
      <c r="B185" s="416"/>
      <c r="C185" s="128"/>
      <c r="D185" s="108"/>
      <c r="E185" s="108"/>
      <c r="F185" s="108"/>
      <c r="G185" s="110" t="str">
        <f t="shared" si="3"/>
        <v/>
      </c>
      <c r="H185" s="274" t="str">
        <f>Preparation!$J$2</f>
        <v>ICDD</v>
      </c>
      <c r="I185" s="4"/>
      <c r="J185" s="4"/>
      <c r="K185" s="4"/>
      <c r="L185" s="4"/>
    </row>
    <row r="186" spans="1:12">
      <c r="A186" s="19"/>
      <c r="B186" s="416"/>
      <c r="C186" s="128"/>
      <c r="D186" s="108"/>
      <c r="E186" s="108"/>
      <c r="F186" s="108"/>
      <c r="G186" s="110" t="str">
        <f t="shared" si="3"/>
        <v/>
      </c>
      <c r="H186" s="274" t="str">
        <f>Preparation!$J$2</f>
        <v>ICDD</v>
      </c>
      <c r="I186" s="4"/>
      <c r="J186" s="4"/>
      <c r="K186" s="4"/>
      <c r="L186" s="4"/>
    </row>
    <row r="187" spans="1:12">
      <c r="A187" s="19"/>
      <c r="B187" s="416"/>
      <c r="C187" s="128"/>
      <c r="D187" s="108"/>
      <c r="E187" s="108"/>
      <c r="F187" s="108"/>
      <c r="G187" s="110" t="str">
        <f t="shared" si="3"/>
        <v/>
      </c>
      <c r="H187" s="274" t="str">
        <f>Preparation!$J$2</f>
        <v>ICDD</v>
      </c>
      <c r="I187" s="4"/>
      <c r="J187" s="4"/>
      <c r="K187" s="4"/>
      <c r="L187" s="4"/>
    </row>
    <row r="188" spans="1:12">
      <c r="A188" s="19"/>
      <c r="B188" s="416"/>
      <c r="C188" s="128"/>
      <c r="D188" s="108"/>
      <c r="E188" s="108"/>
      <c r="F188" s="108"/>
      <c r="G188" s="110" t="str">
        <f t="shared" si="3"/>
        <v/>
      </c>
      <c r="H188" s="274" t="str">
        <f>Preparation!$J$2</f>
        <v>ICDD</v>
      </c>
      <c r="I188" s="4"/>
      <c r="J188" s="4"/>
      <c r="K188" s="4"/>
      <c r="L188" s="4"/>
    </row>
    <row r="189" spans="1:12">
      <c r="A189" s="19"/>
      <c r="B189" s="416"/>
      <c r="C189" s="128"/>
      <c r="D189" s="108"/>
      <c r="E189" s="108"/>
      <c r="F189" s="108"/>
      <c r="G189" s="110" t="str">
        <f t="shared" si="3"/>
        <v/>
      </c>
      <c r="H189" s="274" t="str">
        <f>Preparation!$J$2</f>
        <v>ICDD</v>
      </c>
      <c r="I189" s="4"/>
      <c r="J189" s="4"/>
      <c r="K189" s="4"/>
      <c r="L189" s="4"/>
    </row>
    <row r="190" spans="1:12">
      <c r="A190" s="19"/>
      <c r="B190" s="416"/>
      <c r="C190" s="128"/>
      <c r="D190" s="108"/>
      <c r="E190" s="108"/>
      <c r="F190" s="108"/>
      <c r="G190" s="110" t="str">
        <f t="shared" si="3"/>
        <v/>
      </c>
      <c r="H190" s="274" t="str">
        <f>Preparation!$J$2</f>
        <v>ICDD</v>
      </c>
      <c r="I190" s="4"/>
      <c r="J190" s="4"/>
      <c r="K190" s="4"/>
      <c r="L190" s="4"/>
    </row>
    <row r="191" spans="1:12">
      <c r="A191" s="19"/>
      <c r="B191" s="416"/>
      <c r="C191" s="128"/>
      <c r="D191" s="108"/>
      <c r="E191" s="108"/>
      <c r="F191" s="108"/>
      <c r="G191" s="110" t="str">
        <f t="shared" si="3"/>
        <v/>
      </c>
      <c r="H191" s="274" t="str">
        <f>Preparation!$J$2</f>
        <v>ICDD</v>
      </c>
      <c r="I191" s="4"/>
      <c r="J191" s="4"/>
      <c r="K191" s="4"/>
      <c r="L191" s="4"/>
    </row>
    <row r="192" spans="1:12">
      <c r="A192" s="19"/>
      <c r="B192" s="416"/>
      <c r="C192" s="128"/>
      <c r="D192" s="108"/>
      <c r="E192" s="108"/>
      <c r="F192" s="108"/>
      <c r="G192" s="110" t="str">
        <f t="shared" si="3"/>
        <v/>
      </c>
      <c r="H192" s="274" t="str">
        <f>Preparation!$J$2</f>
        <v>ICDD</v>
      </c>
      <c r="I192" s="4"/>
      <c r="J192" s="4"/>
      <c r="K192" s="4"/>
      <c r="L192" s="4"/>
    </row>
    <row r="193" spans="1:12">
      <c r="A193" s="19"/>
      <c r="B193" s="416"/>
      <c r="C193" s="128"/>
      <c r="D193" s="108"/>
      <c r="E193" s="108"/>
      <c r="F193" s="108"/>
      <c r="G193" s="110" t="str">
        <f t="shared" si="3"/>
        <v/>
      </c>
      <c r="H193" s="274" t="str">
        <f>Preparation!$J$2</f>
        <v>ICDD</v>
      </c>
      <c r="I193" s="4"/>
      <c r="J193" s="4"/>
      <c r="K193" s="4"/>
      <c r="L193" s="4"/>
    </row>
    <row r="194" spans="1:12">
      <c r="A194" s="19"/>
      <c r="B194" s="416"/>
      <c r="C194" s="128"/>
      <c r="D194" s="108"/>
      <c r="E194" s="108"/>
      <c r="F194" s="108"/>
      <c r="G194" s="110" t="str">
        <f t="shared" si="3"/>
        <v/>
      </c>
      <c r="H194" s="274" t="str">
        <f>Preparation!$J$2</f>
        <v>ICDD</v>
      </c>
      <c r="I194" s="4"/>
      <c r="J194" s="4"/>
      <c r="K194" s="4"/>
      <c r="L194" s="4"/>
    </row>
    <row r="195" spans="1:12">
      <c r="A195" s="19"/>
      <c r="B195" s="416"/>
      <c r="C195" s="128"/>
      <c r="D195" s="108"/>
      <c r="E195" s="108"/>
      <c r="F195" s="108"/>
      <c r="G195" s="110" t="str">
        <f t="shared" si="3"/>
        <v/>
      </c>
      <c r="H195" s="274" t="str">
        <f>Preparation!$J$2</f>
        <v>ICDD</v>
      </c>
      <c r="I195" s="4"/>
      <c r="J195" s="4"/>
      <c r="K195" s="4"/>
      <c r="L195" s="4"/>
    </row>
    <row r="196" spans="1:12">
      <c r="A196" s="19"/>
      <c r="B196" s="416"/>
      <c r="C196" s="128"/>
      <c r="D196" s="108"/>
      <c r="E196" s="108"/>
      <c r="F196" s="108"/>
      <c r="G196" s="110" t="str">
        <f t="shared" si="3"/>
        <v/>
      </c>
      <c r="H196" s="274" t="str">
        <f>Preparation!$J$2</f>
        <v>ICDD</v>
      </c>
      <c r="I196" s="4"/>
      <c r="J196" s="4"/>
      <c r="K196" s="4"/>
      <c r="L196" s="4"/>
    </row>
    <row r="197" spans="1:12">
      <c r="A197" s="19"/>
      <c r="B197" s="416"/>
      <c r="C197" s="128"/>
      <c r="D197" s="108"/>
      <c r="E197" s="108"/>
      <c r="F197" s="108"/>
      <c r="G197" s="110" t="str">
        <f t="shared" si="3"/>
        <v/>
      </c>
      <c r="H197" s="274" t="str">
        <f>Preparation!$J$2</f>
        <v>ICDD</v>
      </c>
      <c r="I197" s="4"/>
      <c r="J197" s="4"/>
      <c r="K197" s="4"/>
      <c r="L197" s="4"/>
    </row>
    <row r="198" spans="1:12">
      <c r="A198" s="19"/>
      <c r="B198" s="416"/>
      <c r="C198" s="128"/>
      <c r="D198" s="108"/>
      <c r="E198" s="108"/>
      <c r="F198" s="108"/>
      <c r="G198" s="110" t="str">
        <f t="shared" si="3"/>
        <v/>
      </c>
      <c r="H198" s="274" t="str">
        <f>Preparation!$J$2</f>
        <v>ICDD</v>
      </c>
      <c r="I198" s="4"/>
      <c r="J198" s="4"/>
      <c r="K198" s="4"/>
      <c r="L198" s="4"/>
    </row>
    <row r="199" spans="1:12">
      <c r="A199" s="19"/>
      <c r="B199" s="416"/>
      <c r="C199" s="128"/>
      <c r="D199" s="108"/>
      <c r="E199" s="108"/>
      <c r="F199" s="108"/>
      <c r="G199" s="110" t="str">
        <f t="shared" si="3"/>
        <v/>
      </c>
      <c r="H199" s="274" t="str">
        <f>Preparation!$J$2</f>
        <v>ICDD</v>
      </c>
      <c r="I199" s="4"/>
      <c r="J199" s="4"/>
      <c r="K199" s="4"/>
      <c r="L199" s="4"/>
    </row>
    <row r="200" spans="1:12">
      <c r="A200" s="19"/>
      <c r="B200" s="416"/>
      <c r="C200" s="128"/>
      <c r="D200" s="108"/>
      <c r="E200" s="108"/>
      <c r="F200" s="108"/>
      <c r="G200" s="110" t="str">
        <f t="shared" si="3"/>
        <v/>
      </c>
      <c r="H200" s="274" t="str">
        <f>Preparation!$J$2</f>
        <v>ICDD</v>
      </c>
      <c r="I200" s="4"/>
      <c r="J200" s="4"/>
      <c r="K200" s="4"/>
      <c r="L200" s="4"/>
    </row>
    <row r="201" spans="1:12">
      <c r="A201" s="19"/>
      <c r="B201" s="416"/>
      <c r="C201" s="128"/>
      <c r="D201" s="108"/>
      <c r="E201" s="108"/>
      <c r="F201" s="108"/>
      <c r="G201" s="110" t="str">
        <f t="shared" si="3"/>
        <v/>
      </c>
      <c r="H201" s="274" t="str">
        <f>Preparation!$J$2</f>
        <v>ICDD</v>
      </c>
      <c r="I201" s="4"/>
      <c r="J201" s="4"/>
      <c r="K201" s="4"/>
      <c r="L201" s="4"/>
    </row>
    <row r="202" spans="1:12">
      <c r="A202" s="19"/>
      <c r="B202" s="416"/>
      <c r="C202" s="128"/>
      <c r="D202" s="108"/>
      <c r="E202" s="108"/>
      <c r="F202" s="108"/>
      <c r="G202" s="110" t="str">
        <f t="shared" si="3"/>
        <v/>
      </c>
      <c r="H202" s="274" t="str">
        <f>Preparation!$J$2</f>
        <v>ICDD</v>
      </c>
      <c r="I202" s="4"/>
      <c r="J202" s="4"/>
      <c r="K202" s="4"/>
      <c r="L202" s="4"/>
    </row>
    <row r="203" spans="1:12">
      <c r="A203" s="19"/>
      <c r="B203" s="416"/>
      <c r="C203" s="128"/>
      <c r="D203" s="108"/>
      <c r="E203" s="108"/>
      <c r="F203" s="108"/>
      <c r="G203" s="110" t="str">
        <f t="shared" si="3"/>
        <v/>
      </c>
      <c r="H203" s="274" t="str">
        <f>Preparation!$J$2</f>
        <v>ICDD</v>
      </c>
      <c r="I203" s="4"/>
      <c r="J203" s="4"/>
      <c r="K203" s="4"/>
      <c r="L203" s="4"/>
    </row>
    <row r="204" spans="1:12">
      <c r="A204" s="19"/>
      <c r="B204" s="416"/>
      <c r="C204" s="128"/>
      <c r="D204" s="108"/>
      <c r="E204" s="108"/>
      <c r="F204" s="108"/>
      <c r="G204" s="110" t="str">
        <f t="shared" si="3"/>
        <v/>
      </c>
      <c r="H204" s="274" t="str">
        <f>Preparation!$J$2</f>
        <v>ICDD</v>
      </c>
      <c r="I204" s="4"/>
      <c r="J204" s="4"/>
      <c r="K204" s="4"/>
      <c r="L204" s="4"/>
    </row>
    <row r="205" spans="1:12">
      <c r="A205" s="19"/>
      <c r="B205" s="416"/>
      <c r="C205" s="128"/>
      <c r="D205" s="108"/>
      <c r="E205" s="108"/>
      <c r="F205" s="108"/>
      <c r="G205" s="110" t="str">
        <f t="shared" si="3"/>
        <v/>
      </c>
      <c r="H205" s="274" t="str">
        <f>Preparation!$J$2</f>
        <v>ICDD</v>
      </c>
      <c r="I205" s="4"/>
      <c r="J205" s="4"/>
      <c r="K205" s="4"/>
      <c r="L205" s="4"/>
    </row>
    <row r="206" spans="1:12">
      <c r="A206" s="19"/>
      <c r="B206" s="416"/>
      <c r="C206" s="128"/>
      <c r="D206" s="108"/>
      <c r="E206" s="108"/>
      <c r="F206" s="108"/>
      <c r="G206" s="110" t="str">
        <f t="shared" si="3"/>
        <v/>
      </c>
      <c r="H206" s="274" t="str">
        <f>Preparation!$J$2</f>
        <v>ICDD</v>
      </c>
      <c r="I206" s="4"/>
      <c r="J206" s="4"/>
      <c r="K206" s="4"/>
      <c r="L206" s="4"/>
    </row>
    <row r="207" spans="1:12">
      <c r="A207" s="19"/>
      <c r="B207" s="416"/>
      <c r="C207" s="128"/>
      <c r="D207" s="108"/>
      <c r="E207" s="108"/>
      <c r="F207" s="108"/>
      <c r="G207" s="110" t="str">
        <f t="shared" si="3"/>
        <v/>
      </c>
      <c r="H207" s="274" t="str">
        <f>Preparation!$J$2</f>
        <v>ICDD</v>
      </c>
      <c r="I207" s="4"/>
      <c r="J207" s="4"/>
      <c r="K207" s="4"/>
      <c r="L207" s="4"/>
    </row>
    <row r="208" spans="1:12">
      <c r="A208" s="19"/>
      <c r="B208" s="416"/>
      <c r="C208" s="128"/>
      <c r="D208" s="108"/>
      <c r="E208" s="108"/>
      <c r="F208" s="108"/>
      <c r="G208" s="110" t="str">
        <f t="shared" si="3"/>
        <v/>
      </c>
      <c r="H208" s="274" t="str">
        <f>Preparation!$J$2</f>
        <v>ICDD</v>
      </c>
      <c r="I208" s="4"/>
      <c r="J208" s="4"/>
      <c r="K208" s="4"/>
      <c r="L208" s="4"/>
    </row>
    <row r="209" spans="1:12">
      <c r="A209" s="19"/>
      <c r="B209" s="416"/>
      <c r="C209" s="128"/>
      <c r="D209" s="108"/>
      <c r="E209" s="108"/>
      <c r="F209" s="108"/>
      <c r="G209" s="110" t="str">
        <f t="shared" si="3"/>
        <v/>
      </c>
      <c r="H209" s="274" t="str">
        <f>Preparation!$J$2</f>
        <v>ICDD</v>
      </c>
      <c r="I209" s="4"/>
      <c r="J209" s="4"/>
      <c r="K209" s="4"/>
      <c r="L209" s="4"/>
    </row>
    <row r="210" spans="1:12">
      <c r="A210" s="19"/>
      <c r="B210" s="416"/>
      <c r="C210" s="128"/>
      <c r="D210" s="108"/>
      <c r="E210" s="108"/>
      <c r="F210" s="108"/>
      <c r="G210" s="110" t="str">
        <f t="shared" si="3"/>
        <v/>
      </c>
      <c r="H210" s="274" t="str">
        <f>Preparation!$J$2</f>
        <v>ICDD</v>
      </c>
      <c r="I210" s="4"/>
      <c r="J210" s="4"/>
      <c r="K210" s="4"/>
      <c r="L210" s="4"/>
    </row>
    <row r="211" spans="1:12">
      <c r="A211" s="19"/>
      <c r="B211" s="416"/>
      <c r="C211" s="128"/>
      <c r="D211" s="108"/>
      <c r="E211" s="108"/>
      <c r="F211" s="108"/>
      <c r="G211" s="110" t="str">
        <f t="shared" si="3"/>
        <v/>
      </c>
      <c r="H211" s="274" t="str">
        <f>Preparation!$J$2</f>
        <v>ICDD</v>
      </c>
      <c r="I211" s="4"/>
      <c r="J211" s="4"/>
      <c r="K211" s="4"/>
      <c r="L211" s="4"/>
    </row>
    <row r="212" spans="1:12">
      <c r="A212" s="19"/>
      <c r="B212" s="416"/>
      <c r="C212" s="128"/>
      <c r="D212" s="108"/>
      <c r="E212" s="108"/>
      <c r="F212" s="108"/>
      <c r="G212" s="110" t="str">
        <f t="shared" si="3"/>
        <v/>
      </c>
      <c r="H212" s="274" t="str">
        <f>Preparation!$J$2</f>
        <v>ICDD</v>
      </c>
      <c r="I212" s="4"/>
      <c r="J212" s="4"/>
      <c r="K212" s="4"/>
      <c r="L212" s="4"/>
    </row>
    <row r="213" spans="1:12">
      <c r="A213" s="19"/>
      <c r="B213" s="416"/>
      <c r="C213" s="128"/>
      <c r="D213" s="108"/>
      <c r="E213" s="108"/>
      <c r="F213" s="108"/>
      <c r="G213" s="110" t="str">
        <f t="shared" si="3"/>
        <v/>
      </c>
      <c r="H213" s="274" t="str">
        <f>Preparation!$J$2</f>
        <v>ICDD</v>
      </c>
      <c r="I213" s="4"/>
      <c r="J213" s="4"/>
      <c r="K213" s="4"/>
      <c r="L213" s="4"/>
    </row>
    <row r="214" spans="1:12">
      <c r="A214" s="19"/>
      <c r="B214" s="416"/>
      <c r="C214" s="128"/>
      <c r="D214" s="108"/>
      <c r="E214" s="108"/>
      <c r="F214" s="108"/>
      <c r="G214" s="110" t="str">
        <f t="shared" si="3"/>
        <v/>
      </c>
      <c r="H214" s="274" t="str">
        <f>Preparation!$J$2</f>
        <v>ICDD</v>
      </c>
      <c r="I214" s="4"/>
      <c r="J214" s="4"/>
      <c r="K214" s="4"/>
      <c r="L214" s="4"/>
    </row>
    <row r="215" spans="1:12">
      <c r="A215" s="19"/>
      <c r="B215" s="416"/>
      <c r="C215" s="128"/>
      <c r="D215" s="108"/>
      <c r="E215" s="108"/>
      <c r="F215" s="108"/>
      <c r="G215" s="110" t="str">
        <f t="shared" si="3"/>
        <v/>
      </c>
      <c r="H215" s="274" t="str">
        <f>Preparation!$J$2</f>
        <v>ICDD</v>
      </c>
      <c r="I215" s="4"/>
      <c r="J215" s="4"/>
      <c r="K215" s="4"/>
      <c r="L215" s="4"/>
    </row>
    <row r="216" spans="1:12" ht="15.6" thickBot="1">
      <c r="A216" s="19"/>
      <c r="B216" s="417"/>
      <c r="C216" s="129"/>
      <c r="D216" s="111"/>
      <c r="E216" s="111"/>
      <c r="F216" s="111"/>
      <c r="G216" s="302" t="str">
        <f t="shared" si="3"/>
        <v/>
      </c>
      <c r="H216" s="274" t="str">
        <f>Preparation!$J$2</f>
        <v>ICDD</v>
      </c>
      <c r="I216" s="4"/>
      <c r="J216" s="4"/>
      <c r="K216" s="4"/>
      <c r="L216" s="4"/>
    </row>
    <row r="217" spans="1:12">
      <c r="A217" s="19"/>
      <c r="B217" s="19"/>
      <c r="C217" s="20"/>
      <c r="D217" s="20"/>
      <c r="E217" s="4"/>
      <c r="F217" s="4"/>
      <c r="G217" s="4"/>
      <c r="H217" s="274"/>
      <c r="I217" s="4"/>
      <c r="J217" s="4"/>
      <c r="K217" s="4"/>
      <c r="L217" s="4"/>
    </row>
    <row r="218" spans="1:12">
      <c r="A218" s="19"/>
      <c r="B218" s="19"/>
      <c r="C218" s="20"/>
      <c r="D218" s="20"/>
      <c r="E218" s="4"/>
      <c r="F218" s="4"/>
      <c r="G218" s="4"/>
      <c r="H218" s="274"/>
      <c r="I218" s="4"/>
      <c r="J218" s="4"/>
      <c r="K218" s="4"/>
      <c r="L218" s="4"/>
    </row>
    <row r="219" spans="1:12">
      <c r="A219" s="19"/>
      <c r="B219" s="19"/>
      <c r="C219" s="20"/>
      <c r="D219" s="20"/>
      <c r="E219" s="4"/>
      <c r="F219" s="4"/>
      <c r="G219" s="4"/>
      <c r="H219" s="274"/>
      <c r="I219" s="4"/>
      <c r="J219" s="4"/>
      <c r="K219" s="4"/>
      <c r="L219" s="4"/>
    </row>
    <row r="220" spans="1:12">
      <c r="A220" s="19"/>
      <c r="B220" s="19"/>
      <c r="C220" s="20"/>
      <c r="D220" s="20"/>
      <c r="E220" s="4"/>
      <c r="F220" s="4"/>
      <c r="G220" s="4"/>
      <c r="H220" s="274"/>
      <c r="I220" s="4"/>
      <c r="J220" s="4"/>
      <c r="K220" s="4"/>
      <c r="L220" s="4"/>
    </row>
    <row r="221" spans="1:12">
      <c r="A221" s="19"/>
      <c r="B221" s="19"/>
      <c r="C221" s="20"/>
      <c r="D221" s="20"/>
      <c r="E221" s="4"/>
      <c r="F221" s="4"/>
      <c r="G221" s="4"/>
      <c r="H221" s="274"/>
      <c r="I221" s="4"/>
      <c r="J221" s="4"/>
      <c r="K221" s="4"/>
      <c r="L221" s="4"/>
    </row>
    <row r="222" spans="1:12">
      <c r="A222" s="19"/>
      <c r="B222" s="19"/>
      <c r="C222" s="20"/>
      <c r="D222" s="20"/>
      <c r="E222" s="4"/>
      <c r="F222" s="4"/>
      <c r="G222" s="4"/>
      <c r="H222" s="274"/>
      <c r="I222" s="4"/>
      <c r="J222" s="4"/>
      <c r="K222" s="4"/>
      <c r="L222" s="4"/>
    </row>
    <row r="223" spans="1:12">
      <c r="A223" s="19"/>
      <c r="B223" s="19"/>
      <c r="C223" s="20"/>
      <c r="D223" s="20"/>
      <c r="E223" s="4"/>
      <c r="F223" s="4"/>
      <c r="G223" s="4"/>
      <c r="H223" s="274"/>
      <c r="I223" s="4"/>
      <c r="J223" s="4"/>
      <c r="K223" s="4"/>
      <c r="L223" s="4"/>
    </row>
    <row r="224" spans="1:12">
      <c r="A224" s="19"/>
      <c r="B224" s="19"/>
      <c r="C224" s="20"/>
      <c r="D224" s="20"/>
      <c r="E224" s="4"/>
      <c r="F224" s="4"/>
      <c r="G224" s="4"/>
      <c r="H224" s="274"/>
      <c r="I224" s="4"/>
      <c r="J224" s="4"/>
      <c r="K224" s="4"/>
      <c r="L224" s="4"/>
    </row>
    <row r="225" spans="1:12">
      <c r="A225" s="19"/>
      <c r="B225" s="19"/>
      <c r="C225" s="20"/>
      <c r="D225" s="20"/>
      <c r="E225" s="4"/>
      <c r="F225" s="4"/>
      <c r="G225" s="4"/>
      <c r="H225" s="274"/>
      <c r="I225" s="4"/>
      <c r="J225" s="4"/>
      <c r="K225" s="4"/>
      <c r="L225" s="4"/>
    </row>
    <row r="226" spans="1:12">
      <c r="A226" s="19"/>
      <c r="B226" s="19"/>
      <c r="C226" s="20"/>
      <c r="D226" s="20"/>
      <c r="E226" s="4"/>
      <c r="F226" s="4"/>
      <c r="G226" s="4"/>
      <c r="H226" s="274"/>
      <c r="I226" s="4"/>
      <c r="J226" s="4"/>
      <c r="K226" s="4"/>
      <c r="L226" s="4"/>
    </row>
    <row r="227" spans="1:12">
      <c r="A227" s="19"/>
      <c r="B227" s="19"/>
      <c r="C227" s="20"/>
      <c r="D227" s="20"/>
      <c r="E227" s="4"/>
      <c r="F227" s="4"/>
      <c r="G227" s="4"/>
      <c r="H227" s="274"/>
      <c r="I227" s="4"/>
      <c r="J227" s="4"/>
      <c r="K227" s="4"/>
      <c r="L227" s="4"/>
    </row>
    <row r="228" spans="1:12">
      <c r="A228" s="19"/>
      <c r="B228" s="19"/>
      <c r="C228" s="20"/>
      <c r="D228" s="20"/>
      <c r="E228" s="4"/>
      <c r="F228" s="4"/>
      <c r="G228" s="4"/>
      <c r="H228" s="274"/>
      <c r="I228" s="4"/>
      <c r="J228" s="4"/>
      <c r="K228" s="4"/>
      <c r="L228" s="4"/>
    </row>
    <row r="229" spans="1:12">
      <c r="A229" s="19"/>
      <c r="B229" s="19"/>
      <c r="C229" s="20"/>
      <c r="D229" s="20"/>
      <c r="E229" s="4"/>
      <c r="F229" s="4"/>
      <c r="G229" s="4"/>
      <c r="H229" s="274"/>
      <c r="I229" s="4"/>
      <c r="J229" s="4"/>
      <c r="K229" s="4"/>
      <c r="L229" s="4"/>
    </row>
    <row r="230" spans="1:12">
      <c r="A230" s="19"/>
      <c r="B230" s="19"/>
      <c r="C230" s="20"/>
      <c r="D230" s="20"/>
      <c r="E230" s="4"/>
      <c r="F230" s="4"/>
      <c r="G230" s="4"/>
      <c r="H230" s="274"/>
      <c r="I230" s="4"/>
      <c r="J230" s="4"/>
      <c r="K230" s="4"/>
      <c r="L230" s="4"/>
    </row>
    <row r="231" spans="1:12">
      <c r="A231" s="19"/>
      <c r="B231" s="19"/>
      <c r="C231" s="20"/>
      <c r="D231" s="20"/>
      <c r="E231" s="4"/>
      <c r="F231" s="4"/>
      <c r="G231" s="4"/>
      <c r="H231" s="274"/>
      <c r="I231" s="4"/>
      <c r="J231" s="4"/>
      <c r="K231" s="4"/>
      <c r="L231" s="4"/>
    </row>
    <row r="232" spans="1:12">
      <c r="A232" s="19"/>
      <c r="B232" s="19"/>
      <c r="C232" s="20"/>
      <c r="D232" s="20"/>
      <c r="E232" s="4"/>
      <c r="F232" s="4"/>
      <c r="G232" s="4"/>
      <c r="H232" s="274"/>
      <c r="I232" s="4"/>
      <c r="J232" s="4"/>
      <c r="K232" s="4"/>
      <c r="L232" s="4"/>
    </row>
    <row r="233" spans="1:12">
      <c r="A233" s="19"/>
      <c r="B233" s="19"/>
      <c r="C233" s="20"/>
      <c r="D233" s="20"/>
      <c r="E233" s="4"/>
      <c r="F233" s="4"/>
      <c r="G233" s="4"/>
      <c r="H233" s="274"/>
      <c r="I233" s="4"/>
      <c r="J233" s="4"/>
      <c r="K233" s="4"/>
      <c r="L233" s="4"/>
    </row>
    <row r="234" spans="1:12">
      <c r="A234" s="19"/>
      <c r="B234" s="19"/>
      <c r="C234" s="20"/>
      <c r="D234" s="20"/>
      <c r="E234" s="4"/>
      <c r="F234" s="4"/>
      <c r="G234" s="4"/>
      <c r="H234" s="274"/>
      <c r="I234" s="4"/>
      <c r="J234" s="4"/>
      <c r="K234" s="4"/>
      <c r="L234" s="4"/>
    </row>
    <row r="235" spans="1:12">
      <c r="A235" s="19"/>
      <c r="B235" s="19"/>
      <c r="C235" s="20"/>
      <c r="D235" s="20"/>
      <c r="E235" s="4"/>
      <c r="F235" s="4"/>
      <c r="G235" s="4"/>
      <c r="H235" s="274"/>
      <c r="I235" s="4"/>
      <c r="J235" s="4"/>
      <c r="K235" s="4"/>
      <c r="L235" s="4"/>
    </row>
    <row r="236" spans="1:12">
      <c r="A236" s="19"/>
      <c r="B236" s="19"/>
      <c r="C236" s="20"/>
      <c r="D236" s="20"/>
      <c r="E236" s="4"/>
      <c r="F236" s="4"/>
      <c r="G236" s="4"/>
      <c r="H236" s="274"/>
      <c r="I236" s="4"/>
      <c r="J236" s="4"/>
      <c r="K236" s="4"/>
      <c r="L236" s="4"/>
    </row>
    <row r="237" spans="1:12">
      <c r="A237" s="19"/>
      <c r="B237" s="19"/>
      <c r="C237" s="20"/>
      <c r="D237" s="20"/>
      <c r="E237" s="4"/>
      <c r="F237" s="4"/>
      <c r="G237" s="4"/>
      <c r="H237" s="274"/>
      <c r="I237" s="4"/>
      <c r="J237" s="4"/>
      <c r="K237" s="4"/>
      <c r="L237" s="4"/>
    </row>
    <row r="238" spans="1:12">
      <c r="A238" s="19"/>
      <c r="B238" s="19"/>
      <c r="C238" s="20"/>
      <c r="D238" s="20"/>
      <c r="E238" s="4"/>
      <c r="F238" s="4"/>
      <c r="G238" s="4"/>
      <c r="H238" s="274"/>
      <c r="I238" s="4"/>
      <c r="J238" s="4"/>
      <c r="K238" s="4"/>
      <c r="L238" s="4"/>
    </row>
    <row r="239" spans="1:12">
      <c r="A239" s="19"/>
      <c r="B239" s="19"/>
      <c r="C239" s="20"/>
      <c r="D239" s="20"/>
      <c r="E239" s="4"/>
      <c r="F239" s="4"/>
      <c r="G239" s="4"/>
      <c r="H239" s="274"/>
      <c r="I239" s="4"/>
      <c r="J239" s="4"/>
      <c r="K239" s="4"/>
      <c r="L239" s="4"/>
    </row>
    <row r="240" spans="1:12">
      <c r="A240" s="19"/>
      <c r="B240" s="19"/>
      <c r="C240" s="20"/>
      <c r="D240" s="20"/>
      <c r="E240" s="4"/>
      <c r="F240" s="4"/>
      <c r="G240" s="4"/>
      <c r="H240" s="274"/>
      <c r="I240" s="4"/>
      <c r="J240" s="4"/>
      <c r="K240" s="4"/>
      <c r="L240" s="4"/>
    </row>
    <row r="241" spans="1:12">
      <c r="A241" s="19"/>
      <c r="B241" s="19"/>
      <c r="C241" s="20"/>
      <c r="D241" s="20"/>
      <c r="E241" s="4"/>
      <c r="F241" s="4"/>
      <c r="G241" s="4"/>
      <c r="H241" s="274"/>
      <c r="I241" s="4"/>
      <c r="J241" s="4"/>
      <c r="K241" s="4"/>
      <c r="L241" s="4"/>
    </row>
    <row r="242" spans="1:12">
      <c r="A242" s="19"/>
      <c r="B242" s="19"/>
      <c r="C242" s="20"/>
      <c r="D242" s="20"/>
      <c r="E242" s="4"/>
      <c r="F242" s="4"/>
      <c r="G242" s="4"/>
      <c r="H242" s="274"/>
      <c r="I242" s="4"/>
      <c r="J242" s="4"/>
      <c r="K242" s="4"/>
      <c r="L242" s="4"/>
    </row>
    <row r="243" spans="1:12">
      <c r="A243" s="19"/>
      <c r="B243" s="19"/>
      <c r="C243" s="20"/>
      <c r="D243" s="20"/>
      <c r="E243" s="4"/>
      <c r="F243" s="4"/>
      <c r="G243" s="4"/>
      <c r="H243" s="274"/>
      <c r="I243" s="4"/>
      <c r="J243" s="4"/>
      <c r="K243" s="4"/>
      <c r="L243" s="4"/>
    </row>
    <row r="244" spans="1:12">
      <c r="A244" s="19"/>
      <c r="B244" s="19"/>
      <c r="C244" s="20"/>
      <c r="D244" s="20"/>
      <c r="E244" s="4"/>
      <c r="F244" s="4"/>
      <c r="G244" s="4"/>
      <c r="H244" s="274"/>
      <c r="I244" s="4"/>
      <c r="J244" s="4"/>
      <c r="K244" s="4"/>
      <c r="L244" s="4"/>
    </row>
    <row r="245" spans="1:12">
      <c r="A245" s="19"/>
      <c r="B245" s="19"/>
      <c r="C245" s="20"/>
      <c r="D245" s="20"/>
      <c r="E245" s="4"/>
      <c r="F245" s="4"/>
      <c r="G245" s="4"/>
      <c r="H245" s="274"/>
      <c r="I245" s="4"/>
      <c r="J245" s="4"/>
      <c r="K245" s="4"/>
      <c r="L245" s="4"/>
    </row>
    <row r="246" spans="1:12">
      <c r="A246" s="19"/>
      <c r="B246" s="19"/>
      <c r="C246" s="20"/>
      <c r="D246" s="20"/>
      <c r="E246" s="4"/>
      <c r="F246" s="4"/>
      <c r="G246" s="4"/>
      <c r="H246" s="274"/>
      <c r="I246" s="4"/>
      <c r="J246" s="4"/>
      <c r="K246" s="4"/>
      <c r="L246" s="4"/>
    </row>
    <row r="247" spans="1:12">
      <c r="A247" s="19"/>
      <c r="B247" s="19"/>
      <c r="C247" s="20"/>
      <c r="D247" s="20"/>
      <c r="E247" s="4"/>
      <c r="F247" s="4"/>
      <c r="G247" s="4"/>
      <c r="H247" s="274"/>
      <c r="I247" s="4"/>
      <c r="J247" s="4"/>
      <c r="K247" s="4"/>
      <c r="L247" s="4"/>
    </row>
    <row r="248" spans="1:12">
      <c r="A248" s="19"/>
      <c r="B248" s="19"/>
      <c r="C248" s="20"/>
      <c r="D248" s="20"/>
      <c r="E248" s="4"/>
      <c r="F248" s="4"/>
      <c r="G248" s="4"/>
      <c r="H248" s="274"/>
      <c r="I248" s="4"/>
      <c r="J248" s="4"/>
      <c r="K248" s="4"/>
      <c r="L248" s="4"/>
    </row>
    <row r="249" spans="1:12">
      <c r="A249" s="19"/>
      <c r="B249" s="19"/>
      <c r="C249" s="20"/>
      <c r="D249" s="20"/>
      <c r="E249" s="4"/>
      <c r="F249" s="4"/>
      <c r="G249" s="4"/>
      <c r="H249" s="274"/>
      <c r="I249" s="4"/>
      <c r="J249" s="4"/>
      <c r="K249" s="4"/>
      <c r="L249" s="4"/>
    </row>
    <row r="250" spans="1:12">
      <c r="A250" s="19"/>
      <c r="B250" s="19"/>
      <c r="C250" s="20"/>
      <c r="D250" s="20"/>
      <c r="E250" s="4"/>
      <c r="F250" s="4"/>
      <c r="G250" s="4"/>
      <c r="H250" s="274"/>
      <c r="I250" s="4"/>
      <c r="J250" s="4"/>
      <c r="K250" s="4"/>
      <c r="L250" s="4"/>
    </row>
    <row r="251" spans="1:12">
      <c r="A251" s="19"/>
      <c r="B251" s="19"/>
      <c r="C251" s="20"/>
      <c r="D251" s="20"/>
      <c r="E251" s="4"/>
      <c r="F251" s="4"/>
      <c r="G251" s="4"/>
      <c r="H251" s="274"/>
      <c r="I251" s="4"/>
      <c r="J251" s="4"/>
      <c r="K251" s="4"/>
      <c r="L251" s="4"/>
    </row>
    <row r="252" spans="1:12">
      <c r="A252" s="19"/>
      <c r="B252" s="19"/>
      <c r="C252" s="20"/>
      <c r="D252" s="20"/>
      <c r="E252" s="4"/>
      <c r="F252" s="4"/>
      <c r="G252" s="4"/>
      <c r="H252" s="274"/>
      <c r="I252" s="4"/>
      <c r="J252" s="4"/>
      <c r="K252" s="4"/>
      <c r="L252" s="4"/>
    </row>
    <row r="253" spans="1:12">
      <c r="A253" s="19"/>
      <c r="B253" s="19"/>
      <c r="C253" s="20"/>
      <c r="D253" s="20"/>
      <c r="E253" s="4"/>
      <c r="F253" s="4"/>
      <c r="G253" s="4"/>
      <c r="H253" s="274"/>
      <c r="I253" s="4"/>
      <c r="J253" s="4"/>
      <c r="K253" s="4"/>
      <c r="L253" s="4"/>
    </row>
    <row r="254" spans="1:12">
      <c r="A254" s="19"/>
      <c r="B254" s="19"/>
      <c r="C254" s="20"/>
      <c r="D254" s="20"/>
      <c r="E254" s="4"/>
      <c r="F254" s="4"/>
      <c r="G254" s="4"/>
      <c r="H254" s="274"/>
      <c r="I254" s="4"/>
      <c r="J254" s="4"/>
      <c r="K254" s="4"/>
      <c r="L254" s="4"/>
    </row>
    <row r="255" spans="1:12">
      <c r="A255" s="19"/>
      <c r="B255" s="19"/>
      <c r="C255" s="20"/>
      <c r="D255" s="20"/>
      <c r="E255" s="4"/>
      <c r="F255" s="4"/>
      <c r="G255" s="4"/>
      <c r="H255" s="274"/>
      <c r="I255" s="4"/>
      <c r="J255" s="4"/>
      <c r="K255" s="4"/>
      <c r="L255" s="4"/>
    </row>
    <row r="256" spans="1:12">
      <c r="A256" s="19"/>
      <c r="B256" s="19"/>
      <c r="C256" s="20"/>
      <c r="D256" s="20"/>
      <c r="E256" s="4"/>
      <c r="F256" s="4"/>
      <c r="G256" s="4"/>
      <c r="H256" s="274"/>
      <c r="I256" s="4"/>
      <c r="J256" s="4"/>
      <c r="K256" s="4"/>
      <c r="L256" s="4"/>
    </row>
    <row r="257" spans="1:12">
      <c r="A257" s="19"/>
      <c r="B257" s="19"/>
      <c r="C257" s="20"/>
      <c r="D257" s="20"/>
      <c r="E257" s="4"/>
      <c r="F257" s="4"/>
      <c r="G257" s="4"/>
      <c r="H257" s="274"/>
      <c r="I257" s="4"/>
      <c r="J257" s="4"/>
      <c r="K257" s="4"/>
      <c r="L257" s="4"/>
    </row>
    <row r="258" spans="1:12">
      <c r="A258" s="19"/>
      <c r="B258" s="19"/>
      <c r="C258" s="20"/>
      <c r="D258" s="20"/>
      <c r="E258" s="4"/>
      <c r="F258" s="4"/>
      <c r="G258" s="4"/>
      <c r="H258" s="274"/>
      <c r="I258" s="4"/>
      <c r="J258" s="4"/>
      <c r="K258" s="4"/>
      <c r="L258" s="4"/>
    </row>
    <row r="259" spans="1:12">
      <c r="A259" s="19"/>
      <c r="B259" s="19"/>
      <c r="C259" s="20"/>
      <c r="D259" s="20"/>
      <c r="E259" s="4"/>
      <c r="F259" s="4"/>
      <c r="G259" s="4"/>
      <c r="H259" s="274"/>
      <c r="I259" s="4"/>
      <c r="J259" s="4"/>
      <c r="K259" s="4"/>
      <c r="L259" s="4"/>
    </row>
    <row r="260" spans="1:12">
      <c r="A260" s="19"/>
      <c r="B260" s="19"/>
      <c r="C260" s="20"/>
      <c r="D260" s="20"/>
      <c r="E260" s="4"/>
      <c r="F260" s="4"/>
      <c r="G260" s="4"/>
      <c r="H260" s="274"/>
      <c r="I260" s="4"/>
      <c r="J260" s="4"/>
      <c r="K260" s="4"/>
      <c r="L260" s="4"/>
    </row>
    <row r="261" spans="1:12">
      <c r="A261" s="19"/>
      <c r="B261" s="19"/>
      <c r="C261" s="20"/>
      <c r="D261" s="20"/>
      <c r="E261" s="4"/>
      <c r="F261" s="4"/>
      <c r="G261" s="4"/>
      <c r="H261" s="274"/>
      <c r="I261" s="4"/>
      <c r="J261" s="4"/>
      <c r="K261" s="4"/>
      <c r="L261" s="4"/>
    </row>
    <row r="262" spans="1:12">
      <c r="A262" s="19"/>
      <c r="B262" s="19"/>
      <c r="C262" s="20"/>
      <c r="D262" s="20"/>
      <c r="E262" s="4"/>
      <c r="F262" s="4"/>
      <c r="G262" s="4"/>
      <c r="H262" s="274"/>
      <c r="I262" s="4"/>
      <c r="J262" s="4"/>
      <c r="K262" s="4"/>
      <c r="L262" s="4"/>
    </row>
    <row r="263" spans="1:12">
      <c r="A263" s="19"/>
      <c r="B263" s="19"/>
      <c r="C263" s="20"/>
      <c r="D263" s="20"/>
      <c r="E263" s="4"/>
      <c r="F263" s="4"/>
      <c r="G263" s="4"/>
      <c r="H263" s="274"/>
      <c r="I263" s="4"/>
      <c r="J263" s="4"/>
      <c r="K263" s="4"/>
      <c r="L263" s="4"/>
    </row>
    <row r="264" spans="1:12">
      <c r="A264" s="19"/>
      <c r="B264" s="19"/>
      <c r="C264" s="20"/>
      <c r="D264" s="20"/>
      <c r="E264" s="4"/>
      <c r="F264" s="4"/>
      <c r="G264" s="4"/>
      <c r="H264" s="274"/>
      <c r="I264" s="4"/>
      <c r="J264" s="4"/>
      <c r="K264" s="4"/>
      <c r="L264" s="4"/>
    </row>
    <row r="265" spans="1:12">
      <c r="A265" s="19"/>
      <c r="B265" s="19"/>
      <c r="C265" s="20"/>
      <c r="D265" s="20"/>
      <c r="E265" s="4"/>
      <c r="F265" s="4"/>
      <c r="G265" s="4"/>
      <c r="H265" s="274"/>
      <c r="I265" s="4"/>
      <c r="J265" s="4"/>
      <c r="K265" s="4"/>
      <c r="L265" s="4"/>
    </row>
    <row r="266" spans="1:12">
      <c r="A266" s="19"/>
      <c r="B266" s="19"/>
      <c r="C266" s="20"/>
      <c r="D266" s="20"/>
      <c r="E266" s="4"/>
      <c r="F266" s="4"/>
      <c r="G266" s="4"/>
      <c r="H266" s="274"/>
      <c r="I266" s="4"/>
      <c r="J266" s="4"/>
      <c r="K266" s="4"/>
      <c r="L266" s="4"/>
    </row>
    <row r="267" spans="1:12">
      <c r="A267" s="19"/>
      <c r="B267" s="19"/>
      <c r="C267" s="20"/>
      <c r="D267" s="20"/>
      <c r="E267" s="4"/>
      <c r="F267" s="4"/>
      <c r="G267" s="4"/>
      <c r="H267" s="274"/>
      <c r="I267" s="4"/>
      <c r="J267" s="4"/>
      <c r="K267" s="4"/>
      <c r="L267" s="4"/>
    </row>
    <row r="268" spans="1:12">
      <c r="A268" s="19"/>
      <c r="B268" s="19"/>
      <c r="C268" s="20"/>
      <c r="D268" s="20"/>
      <c r="E268" s="4"/>
      <c r="F268" s="4"/>
      <c r="G268" s="4"/>
      <c r="H268" s="274"/>
      <c r="I268" s="4"/>
      <c r="J268" s="4"/>
      <c r="K268" s="4"/>
      <c r="L268" s="4"/>
    </row>
    <row r="269" spans="1:12">
      <c r="A269" s="19"/>
      <c r="B269" s="19"/>
      <c r="C269" s="20"/>
      <c r="D269" s="20"/>
      <c r="E269" s="4"/>
      <c r="F269" s="4"/>
      <c r="G269" s="4"/>
      <c r="H269" s="274"/>
      <c r="I269" s="4"/>
      <c r="J269" s="4"/>
      <c r="K269" s="4"/>
      <c r="L269" s="4"/>
    </row>
    <row r="270" spans="1:12">
      <c r="A270" s="19"/>
      <c r="B270" s="19"/>
      <c r="C270" s="20"/>
      <c r="D270" s="20"/>
      <c r="E270" s="4"/>
      <c r="F270" s="4"/>
      <c r="G270" s="4"/>
      <c r="H270" s="274"/>
      <c r="I270" s="4"/>
      <c r="J270" s="4"/>
      <c r="K270" s="4"/>
      <c r="L270" s="4"/>
    </row>
    <row r="271" spans="1:12">
      <c r="A271" s="19"/>
      <c r="B271" s="19"/>
      <c r="C271" s="20"/>
      <c r="D271" s="20"/>
      <c r="E271" s="4"/>
      <c r="F271" s="4"/>
      <c r="G271" s="4"/>
      <c r="H271" s="274"/>
      <c r="I271" s="4"/>
      <c r="J271" s="4"/>
      <c r="K271" s="4"/>
      <c r="L271" s="4"/>
    </row>
    <row r="272" spans="1:12">
      <c r="A272" s="19"/>
      <c r="B272" s="19"/>
      <c r="C272" s="20"/>
      <c r="D272" s="20"/>
      <c r="E272" s="4"/>
      <c r="F272" s="4"/>
      <c r="G272" s="4"/>
      <c r="H272" s="274"/>
      <c r="I272" s="4"/>
      <c r="J272" s="4"/>
      <c r="K272" s="4"/>
      <c r="L272" s="4"/>
    </row>
    <row r="273" spans="1:16">
      <c r="A273" s="19"/>
      <c r="B273" s="19"/>
      <c r="C273" s="20"/>
      <c r="D273" s="20"/>
      <c r="E273" s="4"/>
      <c r="F273" s="4"/>
      <c r="G273" s="4"/>
      <c r="H273" s="274"/>
      <c r="I273" s="4"/>
      <c r="J273" s="4"/>
      <c r="K273" s="4"/>
      <c r="L273" s="4"/>
    </row>
    <row r="274" spans="1:16">
      <c r="A274" s="19"/>
      <c r="B274" s="19"/>
      <c r="C274" s="20"/>
      <c r="D274" s="20"/>
      <c r="E274" s="4"/>
      <c r="F274" s="4"/>
      <c r="G274" s="4"/>
      <c r="H274" s="274"/>
      <c r="I274" s="4"/>
      <c r="J274" s="4"/>
      <c r="K274" s="4"/>
      <c r="L274" s="4"/>
    </row>
    <row r="275" spans="1:16">
      <c r="A275" s="19"/>
      <c r="B275" s="19"/>
      <c r="C275" s="20"/>
      <c r="D275" s="20"/>
      <c r="E275" s="4"/>
      <c r="F275" s="4"/>
      <c r="G275" s="4"/>
      <c r="H275" s="274"/>
      <c r="I275" s="4"/>
      <c r="J275" s="4"/>
      <c r="K275" s="4"/>
      <c r="L275" s="4"/>
    </row>
    <row r="276" spans="1:16">
      <c r="A276" s="19"/>
      <c r="B276" s="19"/>
      <c r="C276" s="20"/>
      <c r="D276" s="20"/>
      <c r="E276" s="4"/>
      <c r="F276" s="4"/>
      <c r="G276" s="4"/>
      <c r="H276" s="274"/>
      <c r="I276" s="4"/>
      <c r="J276" s="4"/>
      <c r="K276" s="4"/>
      <c r="L276" s="4"/>
    </row>
    <row r="277" spans="1:16">
      <c r="A277" s="19"/>
      <c r="B277" s="19"/>
      <c r="C277" s="20"/>
      <c r="D277" s="20"/>
      <c r="E277" s="4"/>
      <c r="F277" s="4"/>
      <c r="G277" s="4"/>
      <c r="H277" s="274"/>
      <c r="I277" s="4"/>
      <c r="J277" s="4"/>
      <c r="K277" s="4"/>
      <c r="L277" s="4"/>
    </row>
    <row r="278" spans="1:16">
      <c r="A278" s="19"/>
      <c r="B278" s="19"/>
      <c r="C278" s="20"/>
      <c r="D278" s="20"/>
      <c r="E278" s="4"/>
      <c r="F278" s="4"/>
      <c r="G278" s="4"/>
      <c r="H278" s="274"/>
      <c r="I278" s="4"/>
      <c r="J278" s="4"/>
      <c r="K278" s="4"/>
      <c r="L278" s="4"/>
    </row>
    <row r="279" spans="1:16">
      <c r="A279" s="19"/>
      <c r="B279" s="19"/>
      <c r="C279" s="20"/>
      <c r="D279" s="20"/>
      <c r="E279" s="4"/>
      <c r="F279" s="4"/>
      <c r="G279" s="4"/>
      <c r="H279" s="274"/>
      <c r="I279" s="4"/>
      <c r="J279" s="4"/>
      <c r="K279" s="4"/>
      <c r="L279" s="4"/>
    </row>
    <row r="280" spans="1:16">
      <c r="A280" s="19"/>
      <c r="B280" s="19"/>
      <c r="C280" s="20"/>
      <c r="D280" s="20"/>
      <c r="E280" s="4"/>
      <c r="F280" s="4"/>
      <c r="G280" s="4"/>
      <c r="H280" s="274"/>
      <c r="I280" s="4"/>
      <c r="J280" s="4"/>
      <c r="K280" s="4"/>
      <c r="L280" s="4"/>
    </row>
    <row r="281" spans="1:16">
      <c r="A281" s="19"/>
      <c r="B281" s="19"/>
      <c r="C281" s="20"/>
      <c r="D281" s="20"/>
      <c r="E281" s="4"/>
      <c r="F281" s="4"/>
      <c r="G281" s="4"/>
      <c r="H281" s="274"/>
      <c r="I281" s="4"/>
      <c r="J281" s="4"/>
      <c r="K281" s="4"/>
      <c r="L281" s="4"/>
    </row>
    <row r="282" spans="1:16">
      <c r="A282" s="19"/>
      <c r="B282" s="19"/>
      <c r="C282" s="20"/>
      <c r="D282" s="20"/>
      <c r="E282" s="4"/>
      <c r="F282" s="4"/>
      <c r="G282" s="4"/>
      <c r="H282" s="274"/>
      <c r="I282" s="4"/>
      <c r="J282" s="4"/>
      <c r="K282" s="4"/>
      <c r="L282" s="4"/>
    </row>
    <row r="283" spans="1:16">
      <c r="A283" s="19"/>
      <c r="B283" s="19"/>
      <c r="C283" s="20"/>
      <c r="D283" s="20"/>
      <c r="E283" s="4"/>
      <c r="F283" s="4"/>
      <c r="G283" s="4"/>
      <c r="H283" s="274"/>
      <c r="I283" s="4"/>
      <c r="J283" s="4"/>
      <c r="K283" s="4"/>
      <c r="L283" s="4"/>
    </row>
    <row r="284" spans="1:16" s="286" customFormat="1">
      <c r="A284" s="284"/>
      <c r="B284" s="283"/>
      <c r="C284" s="283"/>
      <c r="D284" s="283"/>
      <c r="E284" s="283"/>
      <c r="F284" s="283"/>
      <c r="G284" s="283"/>
      <c r="H284" s="285"/>
      <c r="I284" s="283"/>
      <c r="J284" s="283"/>
      <c r="K284" s="283"/>
      <c r="L284" s="283"/>
      <c r="P284" s="288"/>
    </row>
    <row r="285" spans="1:16">
      <c r="A285" s="19"/>
      <c r="B285" s="19"/>
      <c r="C285" s="20"/>
      <c r="D285" s="20"/>
      <c r="E285" s="4"/>
      <c r="F285" s="4"/>
      <c r="G285" s="4"/>
      <c r="H285" s="274"/>
      <c r="I285" s="4"/>
      <c r="J285" s="4"/>
      <c r="K285" s="4"/>
      <c r="L285" s="4"/>
    </row>
    <row r="286" spans="1:16">
      <c r="A286" s="19"/>
      <c r="B286" s="19"/>
      <c r="C286" s="20"/>
      <c r="D286" s="20"/>
      <c r="E286" s="4"/>
      <c r="F286" s="4"/>
      <c r="G286" s="4"/>
      <c r="H286" s="274"/>
      <c r="I286" s="4"/>
      <c r="J286" s="4"/>
      <c r="K286" s="4"/>
      <c r="L286" s="4"/>
    </row>
    <row r="287" spans="1:16">
      <c r="A287" s="19"/>
      <c r="B287" s="19"/>
      <c r="C287" s="20"/>
      <c r="D287" s="20"/>
      <c r="E287" s="4"/>
      <c r="F287" s="4"/>
      <c r="G287" s="4"/>
      <c r="H287" s="274"/>
      <c r="I287" s="4"/>
      <c r="J287" s="4"/>
      <c r="K287" s="4"/>
      <c r="L287" s="4"/>
    </row>
    <row r="288" spans="1:16">
      <c r="A288" s="19"/>
      <c r="B288" s="19"/>
      <c r="C288" s="20"/>
      <c r="D288" s="20"/>
      <c r="E288" s="4"/>
      <c r="F288" s="4"/>
      <c r="G288" s="4"/>
      <c r="H288" s="274"/>
      <c r="I288" s="4"/>
      <c r="J288" s="4"/>
      <c r="K288" s="4"/>
      <c r="L288" s="4"/>
    </row>
    <row r="289" spans="1:12">
      <c r="A289" s="19"/>
      <c r="B289" s="19"/>
      <c r="C289" s="20"/>
      <c r="D289" s="20"/>
      <c r="E289" s="4"/>
      <c r="F289" s="4"/>
      <c r="G289" s="4"/>
      <c r="H289" s="274"/>
      <c r="I289" s="4"/>
      <c r="J289" s="4"/>
      <c r="K289" s="4"/>
      <c r="L289" s="4"/>
    </row>
    <row r="290" spans="1:12">
      <c r="A290" s="19"/>
      <c r="B290" s="19"/>
      <c r="C290" s="20"/>
      <c r="D290" s="20"/>
      <c r="E290" s="4"/>
      <c r="F290" s="4"/>
      <c r="G290" s="4"/>
      <c r="H290" s="274"/>
      <c r="I290" s="4"/>
      <c r="J290" s="4"/>
      <c r="K290" s="4"/>
      <c r="L290" s="4"/>
    </row>
    <row r="291" spans="1:12">
      <c r="A291" s="19"/>
      <c r="B291" s="19"/>
      <c r="C291" s="20"/>
      <c r="D291" s="20"/>
      <c r="E291" s="4"/>
      <c r="F291" s="4"/>
      <c r="G291" s="4"/>
      <c r="H291" s="274"/>
      <c r="I291" s="4"/>
      <c r="J291" s="4"/>
      <c r="K291" s="4"/>
      <c r="L291" s="4"/>
    </row>
    <row r="292" spans="1:12">
      <c r="A292" s="19"/>
      <c r="B292" s="19"/>
      <c r="C292" s="20"/>
      <c r="D292" s="20"/>
      <c r="E292" s="4"/>
      <c r="F292" s="4"/>
      <c r="G292" s="4"/>
      <c r="H292" s="274"/>
      <c r="I292" s="4"/>
      <c r="J292" s="4"/>
      <c r="K292" s="4"/>
      <c r="L292" s="4"/>
    </row>
    <row r="293" spans="1:12">
      <c r="A293" s="19"/>
      <c r="B293" s="19"/>
      <c r="C293" s="20"/>
      <c r="D293" s="20"/>
      <c r="E293" s="4"/>
      <c r="F293" s="4"/>
      <c r="G293" s="4"/>
      <c r="H293" s="274"/>
      <c r="I293" s="4"/>
      <c r="J293" s="4"/>
      <c r="K293" s="4"/>
      <c r="L293" s="4"/>
    </row>
    <row r="294" spans="1:12">
      <c r="A294" s="19"/>
      <c r="B294" s="19"/>
      <c r="C294" s="20"/>
      <c r="D294" s="20"/>
      <c r="E294" s="4"/>
      <c r="F294" s="4"/>
      <c r="G294" s="4"/>
      <c r="H294" s="274"/>
      <c r="I294" s="4"/>
      <c r="J294" s="4"/>
      <c r="K294" s="4"/>
      <c r="L294" s="4"/>
    </row>
    <row r="295" spans="1:12">
      <c r="A295" s="19"/>
      <c r="B295" s="19"/>
      <c r="C295" s="20"/>
      <c r="D295" s="20"/>
      <c r="E295" s="4"/>
      <c r="F295" s="4"/>
      <c r="G295" s="4"/>
      <c r="H295" s="274"/>
      <c r="I295" s="4"/>
      <c r="J295" s="4"/>
      <c r="K295" s="4"/>
      <c r="L295" s="4"/>
    </row>
    <row r="296" spans="1:12">
      <c r="A296" s="19"/>
      <c r="B296" s="19"/>
      <c r="C296" s="20"/>
      <c r="D296" s="20"/>
      <c r="E296" s="4"/>
      <c r="F296" s="4"/>
      <c r="G296" s="4"/>
      <c r="H296" s="274"/>
      <c r="I296" s="4"/>
      <c r="J296" s="4"/>
      <c r="K296" s="4"/>
      <c r="L296" s="4"/>
    </row>
    <row r="297" spans="1:12">
      <c r="A297" s="19"/>
      <c r="B297" s="19"/>
      <c r="C297" s="20"/>
      <c r="D297" s="20"/>
      <c r="E297" s="4"/>
      <c r="F297" s="4"/>
      <c r="G297" s="4"/>
      <c r="H297" s="274"/>
      <c r="I297" s="4"/>
      <c r="J297" s="4"/>
      <c r="K297" s="4"/>
      <c r="L297" s="4"/>
    </row>
    <row r="298" spans="1:12">
      <c r="A298" s="19"/>
      <c r="B298" s="19"/>
      <c r="C298" s="20"/>
      <c r="D298" s="20"/>
      <c r="E298" s="4"/>
      <c r="F298" s="4"/>
      <c r="G298" s="4"/>
      <c r="H298" s="274"/>
      <c r="I298" s="4"/>
      <c r="J298" s="4"/>
      <c r="K298" s="4"/>
      <c r="L298" s="4"/>
    </row>
    <row r="299" spans="1:12">
      <c r="A299" s="19"/>
      <c r="B299" s="19"/>
      <c r="C299" s="20"/>
      <c r="D299" s="20"/>
      <c r="E299" s="4"/>
      <c r="F299" s="4"/>
      <c r="G299" s="4"/>
      <c r="H299" s="274"/>
      <c r="I299" s="4"/>
      <c r="J299" s="4"/>
      <c r="K299" s="4"/>
      <c r="L299" s="4"/>
    </row>
    <row r="300" spans="1:12">
      <c r="A300" s="19"/>
      <c r="B300" s="19"/>
      <c r="C300" s="20"/>
      <c r="D300" s="20"/>
      <c r="E300" s="4"/>
      <c r="F300" s="4"/>
      <c r="G300" s="4"/>
      <c r="H300" s="274"/>
      <c r="I300" s="4"/>
      <c r="J300" s="4"/>
      <c r="K300" s="4"/>
      <c r="L300" s="4"/>
    </row>
    <row r="301" spans="1:12">
      <c r="A301" s="19"/>
      <c r="B301" s="19"/>
      <c r="C301" s="20"/>
      <c r="D301" s="20"/>
      <c r="E301" s="4"/>
      <c r="F301" s="4"/>
      <c r="G301" s="4"/>
      <c r="H301" s="274"/>
      <c r="I301" s="4"/>
      <c r="J301" s="4"/>
      <c r="K301" s="4"/>
      <c r="L301" s="4"/>
    </row>
    <row r="302" spans="1:12">
      <c r="A302" s="19"/>
      <c r="B302" s="19"/>
      <c r="C302" s="20"/>
      <c r="D302" s="20"/>
      <c r="E302" s="4"/>
      <c r="F302" s="4"/>
      <c r="G302" s="4"/>
      <c r="H302" s="274"/>
      <c r="I302" s="4"/>
      <c r="J302" s="4"/>
      <c r="K302" s="4"/>
      <c r="L302" s="4"/>
    </row>
    <row r="303" spans="1:12">
      <c r="A303" s="19"/>
      <c r="B303" s="19"/>
      <c r="C303" s="20"/>
      <c r="D303" s="20"/>
      <c r="E303" s="4"/>
      <c r="F303" s="4"/>
      <c r="G303" s="4"/>
      <c r="H303" s="274"/>
      <c r="I303" s="4"/>
      <c r="J303" s="4"/>
      <c r="K303" s="4"/>
      <c r="L303" s="4"/>
    </row>
    <row r="304" spans="1:12">
      <c r="A304" s="19"/>
      <c r="B304" s="19"/>
      <c r="C304" s="20"/>
      <c r="D304" s="20"/>
      <c r="E304" s="4"/>
      <c r="F304" s="4"/>
      <c r="G304" s="4"/>
      <c r="H304" s="274"/>
      <c r="I304" s="4"/>
      <c r="J304" s="4"/>
      <c r="K304" s="4"/>
      <c r="L304" s="4"/>
    </row>
    <row r="305" spans="1:12">
      <c r="A305" s="19"/>
      <c r="B305" s="19"/>
      <c r="C305" s="20"/>
      <c r="D305" s="20"/>
      <c r="E305" s="4"/>
      <c r="F305" s="4"/>
      <c r="G305" s="4"/>
      <c r="H305" s="274"/>
      <c r="I305" s="4"/>
      <c r="J305" s="4"/>
      <c r="K305" s="4"/>
      <c r="L305" s="4"/>
    </row>
    <row r="306" spans="1:12">
      <c r="A306" s="19"/>
      <c r="B306" s="19"/>
      <c r="C306" s="20"/>
      <c r="D306" s="20"/>
      <c r="E306" s="4"/>
      <c r="F306" s="4"/>
      <c r="G306" s="4"/>
      <c r="H306" s="274"/>
      <c r="I306" s="4"/>
      <c r="J306" s="4"/>
      <c r="K306" s="4"/>
      <c r="L306" s="4"/>
    </row>
    <row r="307" spans="1:12">
      <c r="A307" s="19"/>
      <c r="B307" s="19"/>
      <c r="C307" s="20"/>
      <c r="D307" s="20"/>
      <c r="E307" s="4"/>
      <c r="F307" s="4"/>
      <c r="G307" s="4"/>
      <c r="H307" s="274"/>
      <c r="I307" s="4"/>
      <c r="J307" s="4"/>
      <c r="K307" s="4"/>
      <c r="L307" s="4"/>
    </row>
    <row r="308" spans="1:12">
      <c r="A308" s="19"/>
      <c r="B308" s="19"/>
      <c r="C308" s="20"/>
      <c r="D308" s="20"/>
      <c r="E308" s="4"/>
      <c r="F308" s="4"/>
      <c r="G308" s="4"/>
      <c r="H308" s="274"/>
      <c r="I308" s="4"/>
      <c r="J308" s="4"/>
      <c r="K308" s="4"/>
      <c r="L308" s="4"/>
    </row>
    <row r="309" spans="1:12">
      <c r="A309" s="19"/>
      <c r="B309" s="19"/>
      <c r="C309" s="20"/>
      <c r="D309" s="20"/>
      <c r="E309" s="4"/>
      <c r="F309" s="4"/>
      <c r="G309" s="4"/>
      <c r="H309" s="274"/>
      <c r="I309" s="4"/>
      <c r="J309" s="4"/>
      <c r="K309" s="4"/>
      <c r="L309" s="4"/>
    </row>
    <row r="310" spans="1:12">
      <c r="A310" s="19"/>
      <c r="B310" s="19"/>
      <c r="C310" s="20"/>
      <c r="D310" s="20"/>
      <c r="E310" s="4"/>
      <c r="F310" s="4"/>
      <c r="G310" s="4"/>
      <c r="H310" s="274"/>
      <c r="I310" s="4"/>
      <c r="J310" s="4"/>
      <c r="K310" s="4"/>
      <c r="L310" s="4"/>
    </row>
    <row r="311" spans="1:12">
      <c r="A311" s="19"/>
      <c r="B311" s="19"/>
      <c r="C311" s="20"/>
      <c r="D311" s="20"/>
      <c r="E311" s="4"/>
      <c r="F311" s="4"/>
      <c r="G311" s="4"/>
      <c r="H311" s="274"/>
      <c r="I311" s="4"/>
      <c r="J311" s="4"/>
      <c r="K311" s="4"/>
      <c r="L311" s="4"/>
    </row>
    <row r="312" spans="1:12">
      <c r="A312" s="19"/>
      <c r="B312" s="19"/>
      <c r="C312" s="20"/>
      <c r="D312" s="20"/>
      <c r="E312" s="4"/>
      <c r="F312" s="4"/>
      <c r="G312" s="4"/>
      <c r="H312" s="274"/>
      <c r="I312" s="4"/>
      <c r="J312" s="4"/>
      <c r="K312" s="4"/>
      <c r="L312" s="4"/>
    </row>
    <row r="313" spans="1:12">
      <c r="A313" s="19"/>
      <c r="B313" s="19"/>
      <c r="C313" s="20"/>
      <c r="D313" s="20"/>
      <c r="E313" s="4"/>
      <c r="F313" s="4"/>
      <c r="G313" s="4"/>
      <c r="H313" s="274"/>
      <c r="I313" s="4"/>
      <c r="J313" s="4"/>
      <c r="K313" s="4"/>
      <c r="L313" s="4"/>
    </row>
    <row r="314" spans="1:12">
      <c r="A314" s="19"/>
      <c r="B314" s="19"/>
      <c r="C314" s="20"/>
      <c r="D314" s="20"/>
      <c r="E314" s="4"/>
      <c r="F314" s="4"/>
      <c r="G314" s="4"/>
      <c r="H314" s="274"/>
      <c r="I314" s="4"/>
      <c r="J314" s="4"/>
      <c r="K314" s="4"/>
      <c r="L314" s="4"/>
    </row>
    <row r="315" spans="1:12">
      <c r="A315" s="19"/>
      <c r="B315" s="19"/>
      <c r="C315" s="20"/>
      <c r="D315" s="20"/>
      <c r="E315" s="4"/>
      <c r="F315" s="4"/>
      <c r="G315" s="4"/>
      <c r="H315" s="274"/>
      <c r="I315" s="4"/>
      <c r="J315" s="4"/>
      <c r="K315" s="4"/>
      <c r="L315" s="4"/>
    </row>
    <row r="316" spans="1:12">
      <c r="A316" s="19"/>
      <c r="B316" s="19"/>
      <c r="C316" s="20"/>
      <c r="D316" s="20"/>
      <c r="E316" s="4"/>
      <c r="F316" s="4"/>
      <c r="G316" s="4"/>
      <c r="H316" s="274"/>
      <c r="I316" s="4"/>
      <c r="J316" s="4"/>
      <c r="K316" s="4"/>
      <c r="L316" s="4"/>
    </row>
    <row r="317" spans="1:12">
      <c r="A317" s="19"/>
      <c r="B317" s="19"/>
      <c r="C317" s="20"/>
      <c r="D317" s="20"/>
      <c r="E317" s="4"/>
      <c r="F317" s="4"/>
      <c r="G317" s="4"/>
      <c r="H317" s="274"/>
      <c r="I317" s="4"/>
      <c r="J317" s="4"/>
      <c r="K317" s="4"/>
      <c r="L317" s="4"/>
    </row>
    <row r="318" spans="1:12">
      <c r="A318" s="19"/>
      <c r="B318" s="19"/>
      <c r="C318" s="20"/>
      <c r="D318" s="20"/>
      <c r="E318" s="4"/>
      <c r="F318" s="4"/>
      <c r="G318" s="4"/>
      <c r="H318" s="274"/>
      <c r="I318" s="4"/>
      <c r="J318" s="4"/>
      <c r="K318" s="4"/>
      <c r="L318" s="4"/>
    </row>
    <row r="319" spans="1:12">
      <c r="A319" s="19"/>
      <c r="B319" s="19"/>
      <c r="C319" s="20"/>
      <c r="D319" s="20"/>
      <c r="E319" s="4"/>
      <c r="F319" s="4"/>
      <c r="G319" s="4"/>
      <c r="H319" s="274"/>
      <c r="I319" s="4"/>
      <c r="J319" s="4"/>
      <c r="K319" s="4"/>
      <c r="L319" s="4"/>
    </row>
    <row r="320" spans="1:12">
      <c r="A320" s="19"/>
      <c r="B320" s="19"/>
      <c r="C320" s="20"/>
      <c r="D320" s="20"/>
      <c r="E320" s="4"/>
      <c r="F320" s="4"/>
      <c r="G320" s="4"/>
      <c r="H320" s="274"/>
      <c r="I320" s="4"/>
      <c r="J320" s="4"/>
      <c r="K320" s="4"/>
      <c r="L320" s="4"/>
    </row>
    <row r="321" spans="1:12">
      <c r="A321" s="19"/>
      <c r="B321" s="19"/>
      <c r="C321" s="20"/>
      <c r="D321" s="20"/>
      <c r="E321" s="4"/>
      <c r="F321" s="4"/>
      <c r="G321" s="4"/>
      <c r="H321" s="274"/>
      <c r="I321" s="4"/>
      <c r="J321" s="4"/>
      <c r="K321" s="4"/>
      <c r="L321" s="4"/>
    </row>
    <row r="322" spans="1:12">
      <c r="A322" s="19"/>
      <c r="B322" s="19"/>
      <c r="C322" s="20"/>
      <c r="D322" s="20"/>
      <c r="E322" s="4"/>
      <c r="F322" s="4"/>
      <c r="G322" s="4"/>
      <c r="H322" s="274"/>
      <c r="I322" s="4"/>
      <c r="J322" s="4"/>
      <c r="K322" s="4"/>
      <c r="L322" s="4"/>
    </row>
    <row r="323" spans="1:12">
      <c r="A323" s="19"/>
      <c r="B323" s="19"/>
      <c r="C323" s="20"/>
      <c r="D323" s="20"/>
      <c r="E323" s="4"/>
      <c r="F323" s="4"/>
      <c r="G323" s="4"/>
      <c r="H323" s="274"/>
      <c r="I323" s="4"/>
      <c r="J323" s="4"/>
      <c r="K323" s="4"/>
      <c r="L323" s="4"/>
    </row>
    <row r="324" spans="1:12">
      <c r="A324" s="19"/>
      <c r="B324" s="19"/>
      <c r="C324" s="20"/>
      <c r="D324" s="20"/>
      <c r="E324" s="4"/>
      <c r="F324" s="4"/>
      <c r="G324" s="4"/>
      <c r="H324" s="274"/>
      <c r="I324" s="4"/>
      <c r="J324" s="4"/>
      <c r="K324" s="4"/>
      <c r="L324" s="4"/>
    </row>
    <row r="325" spans="1:12">
      <c r="A325" s="19"/>
      <c r="B325" s="19"/>
      <c r="C325" s="20"/>
      <c r="D325" s="20"/>
      <c r="E325" s="4"/>
      <c r="F325" s="4"/>
      <c r="G325" s="4"/>
      <c r="H325" s="274"/>
      <c r="I325" s="4"/>
      <c r="J325" s="4"/>
      <c r="K325" s="4"/>
      <c r="L325" s="4"/>
    </row>
    <row r="326" spans="1:12">
      <c r="A326" s="19"/>
      <c r="B326" s="19"/>
      <c r="C326" s="20"/>
      <c r="D326" s="20"/>
      <c r="E326" s="4"/>
      <c r="F326" s="4"/>
      <c r="G326" s="4"/>
      <c r="H326" s="274"/>
      <c r="I326" s="4"/>
      <c r="J326" s="4"/>
      <c r="K326" s="4"/>
      <c r="L326" s="4"/>
    </row>
    <row r="327" spans="1:12">
      <c r="A327" s="19"/>
      <c r="B327" s="19"/>
      <c r="C327" s="20"/>
      <c r="D327" s="20"/>
      <c r="E327" s="4"/>
      <c r="F327" s="4"/>
      <c r="G327" s="4"/>
      <c r="H327" s="274"/>
      <c r="I327" s="4"/>
      <c r="J327" s="4"/>
      <c r="K327" s="4"/>
      <c r="L327" s="4"/>
    </row>
    <row r="328" spans="1:12">
      <c r="A328" s="19"/>
      <c r="B328" s="19"/>
      <c r="C328" s="20"/>
      <c r="D328" s="20"/>
      <c r="E328" s="4"/>
      <c r="F328" s="4"/>
      <c r="G328" s="4"/>
      <c r="H328" s="274"/>
      <c r="I328" s="4"/>
      <c r="J328" s="4"/>
      <c r="K328" s="4"/>
      <c r="L328" s="4"/>
    </row>
    <row r="329" spans="1:12">
      <c r="A329" s="19"/>
      <c r="B329" s="19"/>
      <c r="C329" s="20"/>
      <c r="D329" s="20"/>
      <c r="E329" s="4"/>
      <c r="F329" s="4"/>
      <c r="G329" s="4"/>
      <c r="H329" s="274"/>
      <c r="I329" s="4"/>
      <c r="J329" s="4"/>
      <c r="K329" s="4"/>
      <c r="L329" s="4"/>
    </row>
    <row r="330" spans="1:12">
      <c r="A330" s="19"/>
      <c r="B330" s="19"/>
      <c r="C330" s="20"/>
      <c r="D330" s="20"/>
      <c r="E330" s="4"/>
      <c r="F330" s="4"/>
      <c r="G330" s="4"/>
      <c r="H330" s="274"/>
      <c r="I330" s="4"/>
      <c r="J330" s="4"/>
      <c r="K330" s="4"/>
      <c r="L330" s="4"/>
    </row>
    <row r="331" spans="1:12">
      <c r="A331" s="19"/>
      <c r="B331" s="19"/>
      <c r="C331" s="20"/>
      <c r="D331" s="20"/>
      <c r="E331" s="4"/>
      <c r="F331" s="4"/>
      <c r="G331" s="4"/>
      <c r="H331" s="274"/>
      <c r="I331" s="4"/>
      <c r="J331" s="4"/>
      <c r="K331" s="4"/>
      <c r="L331" s="4"/>
    </row>
    <row r="332" spans="1:12">
      <c r="A332" s="19"/>
      <c r="B332" s="19"/>
      <c r="C332" s="20"/>
      <c r="D332" s="20"/>
      <c r="E332" s="4"/>
      <c r="F332" s="4"/>
      <c r="G332" s="4"/>
      <c r="H332" s="274"/>
      <c r="I332" s="4"/>
      <c r="J332" s="4"/>
      <c r="K332" s="4"/>
      <c r="L332" s="4"/>
    </row>
    <row r="333" spans="1:12">
      <c r="A333" s="19"/>
      <c r="B333" s="19"/>
      <c r="C333" s="20"/>
      <c r="D333" s="20"/>
      <c r="E333" s="4"/>
      <c r="F333" s="4"/>
      <c r="G333" s="4"/>
      <c r="H333" s="274"/>
      <c r="I333" s="4"/>
      <c r="J333" s="4"/>
      <c r="K333" s="4"/>
      <c r="L333" s="4"/>
    </row>
    <row r="334" spans="1:12">
      <c r="A334" s="19"/>
      <c r="B334" s="19"/>
      <c r="C334" s="20"/>
      <c r="D334" s="20"/>
      <c r="E334" s="4"/>
      <c r="F334" s="4"/>
      <c r="G334" s="4"/>
      <c r="H334" s="274"/>
      <c r="I334" s="4"/>
      <c r="J334" s="4"/>
      <c r="K334" s="4"/>
      <c r="L334" s="4"/>
    </row>
    <row r="335" spans="1:12">
      <c r="A335" s="19"/>
      <c r="B335" s="19"/>
      <c r="C335" s="20"/>
      <c r="D335" s="20"/>
      <c r="E335" s="4"/>
      <c r="F335" s="4"/>
      <c r="G335" s="4"/>
      <c r="H335" s="274"/>
      <c r="I335" s="4"/>
      <c r="J335" s="4"/>
      <c r="K335" s="4"/>
      <c r="L335" s="4"/>
    </row>
    <row r="336" spans="1:12">
      <c r="A336" s="19"/>
      <c r="B336" s="19"/>
      <c r="C336" s="20"/>
      <c r="D336" s="20"/>
      <c r="E336" s="4"/>
      <c r="F336" s="4"/>
      <c r="G336" s="4"/>
      <c r="H336" s="274"/>
      <c r="I336" s="4"/>
      <c r="J336" s="4"/>
      <c r="K336" s="4"/>
      <c r="L336" s="4"/>
    </row>
    <row r="337" spans="1:12">
      <c r="A337" s="19"/>
      <c r="B337" s="19"/>
      <c r="C337" s="20"/>
      <c r="D337" s="20"/>
      <c r="E337" s="4"/>
      <c r="F337" s="4"/>
      <c r="G337" s="4"/>
      <c r="H337" s="274"/>
      <c r="I337" s="4"/>
      <c r="J337" s="4"/>
      <c r="K337" s="4"/>
      <c r="L337" s="4"/>
    </row>
    <row r="338" spans="1:12">
      <c r="A338" s="19"/>
      <c r="B338" s="19"/>
      <c r="C338" s="20"/>
      <c r="D338" s="20"/>
      <c r="E338" s="4"/>
      <c r="F338" s="4"/>
      <c r="G338" s="4"/>
      <c r="H338" s="274"/>
      <c r="I338" s="4"/>
      <c r="J338" s="4"/>
      <c r="K338" s="4"/>
      <c r="L338" s="4"/>
    </row>
    <row r="339" spans="1:12">
      <c r="A339" s="19"/>
      <c r="B339" s="19"/>
      <c r="C339" s="20"/>
      <c r="D339" s="20"/>
      <c r="E339" s="4"/>
      <c r="F339" s="4"/>
      <c r="G339" s="4"/>
      <c r="H339" s="275"/>
      <c r="I339" s="4"/>
      <c r="J339" s="4"/>
      <c r="K339" s="4"/>
      <c r="L339" s="4"/>
    </row>
    <row r="340" spans="1:12">
      <c r="A340" s="19"/>
      <c r="B340" s="19"/>
      <c r="C340" s="20"/>
      <c r="D340" s="20"/>
      <c r="E340" s="4"/>
      <c r="F340" s="4"/>
      <c r="G340" s="4"/>
      <c r="H340" s="275"/>
      <c r="I340" s="4"/>
      <c r="J340" s="4"/>
      <c r="K340" s="4"/>
      <c r="L340" s="4"/>
    </row>
    <row r="341" spans="1:12">
      <c r="A341" s="19"/>
      <c r="B341" s="19"/>
      <c r="C341" s="20"/>
      <c r="D341" s="20"/>
      <c r="E341" s="4"/>
      <c r="F341" s="4"/>
      <c r="G341" s="4"/>
      <c r="H341" s="275"/>
      <c r="I341" s="4"/>
      <c r="J341" s="4"/>
      <c r="K341" s="4"/>
      <c r="L341" s="4"/>
    </row>
    <row r="342" spans="1:12">
      <c r="A342" s="19"/>
      <c r="B342" s="19"/>
      <c r="C342" s="20"/>
      <c r="D342" s="20"/>
      <c r="E342" s="4"/>
      <c r="F342" s="4"/>
      <c r="G342" s="4"/>
      <c r="H342" s="275"/>
      <c r="I342" s="4"/>
      <c r="J342" s="4"/>
      <c r="K342" s="4"/>
      <c r="L342" s="4"/>
    </row>
    <row r="343" spans="1:12">
      <c r="A343" s="19"/>
      <c r="B343" s="19"/>
      <c r="C343" s="20"/>
      <c r="D343" s="20"/>
      <c r="E343" s="4"/>
      <c r="F343" s="4"/>
      <c r="G343" s="4"/>
      <c r="H343" s="275"/>
      <c r="I343" s="4"/>
      <c r="J343" s="4"/>
      <c r="K343" s="4"/>
      <c r="L343" s="4"/>
    </row>
    <row r="344" spans="1:12">
      <c r="A344" s="19"/>
      <c r="B344" s="19"/>
      <c r="C344" s="20"/>
      <c r="D344" s="20"/>
      <c r="E344" s="4"/>
      <c r="F344" s="4"/>
      <c r="G344" s="4"/>
      <c r="H344" s="275"/>
      <c r="I344" s="4"/>
      <c r="J344" s="4"/>
      <c r="K344" s="4"/>
      <c r="L344" s="4"/>
    </row>
  </sheetData>
  <sheetProtection formatCells="0" insertRows="0" deleteRows="0"/>
  <customSheetViews>
    <customSheetView guid="{C6923F09-0F18-4BDE-8A80-968CB62FD765}" hiddenRows="1">
      <pageMargins left="0.75" right="0.75" top="1" bottom="1" header="0.5" footer="0.5"/>
      <pageSetup paperSize="9" orientation="portrait" r:id="rId1"/>
      <headerFooter alignWithMargins="0"/>
    </customSheetView>
    <customSheetView guid="{3289CEB8-64E0-4137-AE4A-3AAF5FD1C11E}" hiddenRows="1">
      <pageMargins left="0.75" right="0.75" top="1" bottom="1" header="0.5" footer="0.5"/>
      <pageSetup paperSize="9" orientation="portrait" r:id="rId2"/>
      <headerFooter alignWithMargins="0"/>
    </customSheetView>
  </customSheetViews>
  <mergeCells count="11">
    <mergeCell ref="A12:G12"/>
    <mergeCell ref="A13:G13"/>
    <mergeCell ref="J5:J6"/>
    <mergeCell ref="A4:H4"/>
    <mergeCell ref="A10:H10"/>
    <mergeCell ref="A11:H11"/>
    <mergeCell ref="I5:I6"/>
    <mergeCell ref="A8:H9"/>
    <mergeCell ref="A7:H7"/>
    <mergeCell ref="A5:H6"/>
    <mergeCell ref="I8:J9"/>
  </mergeCells>
  <phoneticPr fontId="14" type="noConversion"/>
  <conditionalFormatting sqref="J4">
    <cfRule type="containsText" dxfId="373" priority="1" stopIfTrue="1" operator="containsText" text="Not Required">
      <formula>NOT(ISERROR(SEARCH("Not Required",J4)))</formula>
    </cfRule>
    <cfRule type="cellIs" dxfId="372" priority="2" stopIfTrue="1" operator="equal">
      <formula>"Completed"</formula>
    </cfRule>
    <cfRule type="cellIs" dxfId="371" priority="3" stopIfTrue="1" operator="equal">
      <formula>"Incomplete"</formula>
    </cfRule>
  </conditionalFormatting>
  <conditionalFormatting sqref="G16:G216">
    <cfRule type="cellIs" dxfId="370" priority="4" stopIfTrue="1" operator="equal">
      <formula>"Incomplete"</formula>
    </cfRule>
    <cfRule type="cellIs" dxfId="369" priority="5" stopIfTrue="1" operator="equal">
      <formula>"Completed"</formula>
    </cfRule>
  </conditionalFormatting>
  <dataValidations count="5">
    <dataValidation type="time" allowBlank="1" showInputMessage="1" showErrorMessage="1" errorTitle="Time input error" error="Time input error, please re-enter" promptTitle="Start time" prompt="hh:mm 24-hrs format" sqref="C217:C65502" xr:uid="{00000000-0002-0000-0200-000000000000}">
      <formula1>0</formula1>
      <formula2>0.999305555555556</formula2>
    </dataValidation>
    <dataValidation type="time" allowBlank="1" showInputMessage="1" showErrorMessage="1" errorTitle="Time input error" error="Time input error, please re-enter" promptTitle="End time" prompt="hh:mm 24-hrs format" sqref="D217:D65502" xr:uid="{00000000-0002-0000-0200-000001000000}">
      <formula1>0</formula1>
      <formula2>0.999305555555556</formula2>
    </dataValidation>
    <dataValidation type="date" allowBlank="1" showInputMessage="1" showErrorMessage="1" errorTitle="Date Input Error" error="Date input error, please re-enter" promptTitle="Date Input Format" prompt="DD-MMM-YYYY" sqref="B217:B65502 A90:A65502" xr:uid="{00000000-0002-0000-0200-000002000000}">
      <formula1>40238</formula1>
      <formula2>76762</formula2>
    </dataValidation>
    <dataValidation type="list" allowBlank="1" showInputMessage="1" showErrorMessage="1" sqref="J5:J6" xr:uid="{00000000-0002-0000-0200-000003000000}">
      <formula1>"Yes, No"</formula1>
    </dataValidation>
    <dataValidation type="list" showInputMessage="1" showErrorMessage="1" sqref="B16:B216" xr:uid="{00000000-0002-0000-0200-000004000000}">
      <formula1>ApplicationList</formula1>
    </dataValidation>
  </dataValidations>
  <pageMargins left="0.75" right="0.75" top="1" bottom="1" header="0.5" footer="0.5"/>
  <pageSetup paperSize="9" orientation="portrait" r:id="rId3"/>
  <headerFooter alignWithMargins="0">
    <oddHeader>&amp;L&amp;"Arial"&amp;9&amp;K0078D7INTERNAL&amp;1#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5"/>
  <dimension ref="A1:L58"/>
  <sheetViews>
    <sheetView topLeftCell="D30" zoomScale="85" zoomScaleNormal="85" workbookViewId="0">
      <selection activeCell="F54" sqref="F54"/>
    </sheetView>
  </sheetViews>
  <sheetFormatPr defaultColWidth="10.109375" defaultRowHeight="13.2"/>
  <cols>
    <col min="1" max="1" width="2.44140625" style="189" customWidth="1"/>
    <col min="2" max="2" width="4.77734375" style="189" customWidth="1"/>
    <col min="3" max="3" width="11.6640625" style="189" customWidth="1"/>
    <col min="4" max="4" width="27.21875" style="189" customWidth="1"/>
    <col min="5" max="6" width="28.33203125" style="189" customWidth="1"/>
    <col min="7" max="7" width="30.88671875" style="189" customWidth="1"/>
    <col min="8" max="8" width="25.44140625" style="189" customWidth="1"/>
    <col min="9" max="9" width="32.33203125" style="189" customWidth="1"/>
    <col min="10" max="10" width="31.88671875" style="189" customWidth="1"/>
    <col min="11" max="11" width="32.77734375" style="189" customWidth="1"/>
    <col min="12" max="12" width="14.88671875" style="189" customWidth="1"/>
    <col min="13" max="31" width="10.109375" style="189"/>
    <col min="32" max="32" width="17.21875" style="189" customWidth="1"/>
    <col min="33" max="16384" width="10.109375" style="189"/>
  </cols>
  <sheetData>
    <row r="1" spans="1:11" s="193" customFormat="1" ht="18" thickBot="1">
      <c r="A1" s="192" t="s">
        <v>338</v>
      </c>
      <c r="B1" s="192"/>
    </row>
    <row r="2" spans="1:11" ht="31.8" thickBot="1">
      <c r="H2" s="263" t="s">
        <v>499</v>
      </c>
      <c r="I2" s="277" t="str">
        <f>Preparation!J2</f>
        <v>ICDD</v>
      </c>
    </row>
    <row r="3" spans="1:11" ht="18" thickBot="1">
      <c r="A3" s="14" t="s">
        <v>9</v>
      </c>
      <c r="B3" s="14"/>
      <c r="C3" s="17"/>
      <c r="D3" s="17"/>
      <c r="E3" s="17"/>
      <c r="F3" s="11"/>
      <c r="G3" s="11"/>
      <c r="H3" s="94" t="s">
        <v>26</v>
      </c>
      <c r="I3" s="95" t="str">
        <f>IF(Preparation!F19="Mainframe","Not Required",IF(AND(I10="Completed",OR((I18="Not Required"),(I18="Completed"))),"Completed","Incomplete"))</f>
        <v>Completed</v>
      </c>
      <c r="J3" s="10"/>
      <c r="K3" s="10"/>
    </row>
    <row r="4" spans="1:11" ht="17.25" customHeight="1">
      <c r="A4" s="612" t="s">
        <v>283</v>
      </c>
      <c r="B4" s="612"/>
      <c r="C4" s="612"/>
      <c r="D4" s="612"/>
      <c r="E4" s="612"/>
      <c r="F4" s="612"/>
      <c r="G4" s="612"/>
      <c r="H4" s="4"/>
      <c r="I4" s="4"/>
      <c r="J4" s="196"/>
      <c r="K4" s="196"/>
    </row>
    <row r="5" spans="1:11" ht="17.25" customHeight="1">
      <c r="A5" s="602" t="s">
        <v>284</v>
      </c>
      <c r="B5" s="606"/>
      <c r="C5" s="606"/>
      <c r="D5" s="606"/>
      <c r="E5" s="606"/>
      <c r="F5" s="606"/>
      <c r="G5" s="606"/>
      <c r="H5" s="606"/>
      <c r="I5" s="606"/>
      <c r="J5" s="22"/>
      <c r="K5" s="72"/>
    </row>
    <row r="6" spans="1:11" ht="81" customHeight="1">
      <c r="A6" s="612" t="s">
        <v>523</v>
      </c>
      <c r="B6" s="574"/>
      <c r="C6" s="574"/>
      <c r="D6" s="574"/>
      <c r="E6" s="574"/>
      <c r="F6" s="574"/>
      <c r="G6" s="574"/>
      <c r="H6" s="574"/>
      <c r="I6" s="574"/>
      <c r="J6" s="22"/>
      <c r="K6" s="22"/>
    </row>
    <row r="7" spans="1:11" ht="17.25" customHeight="1">
      <c r="A7" s="603" t="s">
        <v>285</v>
      </c>
      <c r="B7" s="603"/>
      <c r="C7" s="603"/>
      <c r="D7" s="603"/>
      <c r="E7" s="603"/>
      <c r="F7" s="603"/>
      <c r="G7" s="603"/>
      <c r="H7" s="603"/>
      <c r="I7" s="603"/>
      <c r="J7" s="10"/>
      <c r="K7" s="10"/>
    </row>
    <row r="8" spans="1:11" ht="17.25" customHeight="1">
      <c r="A8" s="603" t="s">
        <v>297</v>
      </c>
      <c r="B8" s="606"/>
      <c r="C8" s="606"/>
      <c r="D8" s="606"/>
      <c r="E8" s="606"/>
      <c r="F8" s="606"/>
      <c r="G8" s="606"/>
      <c r="H8" s="606"/>
      <c r="I8" s="606"/>
      <c r="J8" s="10"/>
      <c r="K8" s="10"/>
    </row>
    <row r="9" spans="1:11" ht="17.25" customHeight="1" thickBot="1">
      <c r="A9" s="188"/>
      <c r="B9" s="188"/>
      <c r="C9" s="188"/>
      <c r="D9" s="188"/>
      <c r="E9" s="188"/>
      <c r="F9" s="188"/>
      <c r="G9" s="188"/>
      <c r="H9" s="188"/>
      <c r="I9" s="188"/>
      <c r="J9" s="10"/>
      <c r="K9" s="10"/>
    </row>
    <row r="10" spans="1:11" ht="17.25" customHeight="1">
      <c r="A10" s="188"/>
      <c r="B10" s="215" t="s">
        <v>291</v>
      </c>
      <c r="C10" s="216"/>
      <c r="D10" s="216"/>
      <c r="E10" s="216"/>
      <c r="F10" s="216"/>
      <c r="G10" s="218"/>
      <c r="H10" s="217" t="s">
        <v>282</v>
      </c>
      <c r="I10" s="194" t="str">
        <f>IF(AND((G11&lt;&gt;""),(G13&lt;&gt;""),(G15&lt;&gt;"")),"Completed","Incomplete")</f>
        <v>Completed</v>
      </c>
      <c r="J10" s="22"/>
      <c r="K10" s="10"/>
    </row>
    <row r="11" spans="1:11" ht="15.6" thickBot="1">
      <c r="B11" s="212" t="s">
        <v>274</v>
      </c>
      <c r="C11" s="195" t="s">
        <v>294</v>
      </c>
      <c r="D11" s="195"/>
      <c r="E11" s="195"/>
      <c r="F11" s="195"/>
      <c r="G11" s="98" t="s">
        <v>160</v>
      </c>
      <c r="H11" s="195"/>
      <c r="I11" s="197"/>
      <c r="J11" s="196"/>
    </row>
    <row r="12" spans="1:11" ht="15">
      <c r="B12" s="213"/>
      <c r="E12" s="195"/>
      <c r="F12" s="195"/>
      <c r="G12" s="195"/>
      <c r="H12" s="195"/>
      <c r="I12" s="197"/>
      <c r="J12" s="196"/>
    </row>
    <row r="13" spans="1:11" ht="31.5" customHeight="1" thickBot="1">
      <c r="B13" s="230" t="s">
        <v>276</v>
      </c>
      <c r="C13" s="619" t="s">
        <v>521</v>
      </c>
      <c r="D13" s="619"/>
      <c r="E13" s="620"/>
      <c r="F13" s="620"/>
      <c r="G13" s="98" t="s">
        <v>165</v>
      </c>
      <c r="H13" s="195"/>
      <c r="I13" s="197"/>
      <c r="J13" s="196"/>
    </row>
    <row r="14" spans="1:11" ht="15" customHeight="1">
      <c r="B14" s="213"/>
      <c r="C14" s="195"/>
      <c r="D14" s="195"/>
      <c r="E14" s="195"/>
      <c r="F14" s="195"/>
      <c r="G14" s="195"/>
      <c r="H14" s="195"/>
      <c r="I14" s="197"/>
      <c r="J14" s="196"/>
    </row>
    <row r="15" spans="1:11" ht="35.25" customHeight="1" thickBot="1">
      <c r="B15" s="230" t="s">
        <v>275</v>
      </c>
      <c r="C15" s="619" t="s">
        <v>522</v>
      </c>
      <c r="D15" s="619"/>
      <c r="E15" s="623"/>
      <c r="F15" s="623"/>
      <c r="G15" s="98" t="s">
        <v>160</v>
      </c>
      <c r="H15" s="195"/>
      <c r="I15" s="197"/>
      <c r="J15" s="196"/>
    </row>
    <row r="16" spans="1:11" ht="15.6" thickBot="1">
      <c r="B16" s="214"/>
      <c r="C16" s="198"/>
      <c r="D16" s="198"/>
      <c r="E16" s="198"/>
      <c r="F16" s="198"/>
      <c r="G16" s="198"/>
      <c r="H16" s="198"/>
      <c r="I16" s="199"/>
      <c r="J16" s="196"/>
    </row>
    <row r="17" spans="1:12" ht="13.8" thickBot="1"/>
    <row r="18" spans="1:12" ht="15.6">
      <c r="A18" s="201"/>
      <c r="B18" s="200" t="s">
        <v>303</v>
      </c>
      <c r="C18" s="202"/>
      <c r="D18" s="202"/>
      <c r="E18" s="202"/>
      <c r="F18" s="202"/>
      <c r="G18" s="217"/>
      <c r="H18" s="217" t="s">
        <v>282</v>
      </c>
      <c r="I18" s="219" t="str">
        <f>IF(I10="Completed",IF(AND(G11="Yes",G13="No",G15="No"),"Not Required",IF(AND(COUNTIF(L21:L50,"Incomplete")=0,COUNTIF(L21:L50,"Completed")&gt;0),"Completed","Incomplete")),"Complete Part A first")</f>
        <v>Completed</v>
      </c>
      <c r="J18" s="203"/>
      <c r="K18" s="203"/>
      <c r="L18" s="208"/>
    </row>
    <row r="19" spans="1:12" ht="88.5" customHeight="1">
      <c r="A19" s="201"/>
      <c r="B19" s="624" t="s">
        <v>270</v>
      </c>
      <c r="C19" s="615" t="s">
        <v>273</v>
      </c>
      <c r="D19" s="621" t="s">
        <v>402</v>
      </c>
      <c r="E19" s="617" t="s">
        <v>167</v>
      </c>
      <c r="F19" s="618"/>
      <c r="G19" s="615" t="s">
        <v>302</v>
      </c>
      <c r="H19" s="615" t="s">
        <v>304</v>
      </c>
      <c r="I19" s="228" t="s">
        <v>566</v>
      </c>
      <c r="J19" s="228" t="s">
        <v>567</v>
      </c>
      <c r="K19" s="229" t="s">
        <v>568</v>
      </c>
      <c r="L19" s="613" t="s">
        <v>306</v>
      </c>
    </row>
    <row r="20" spans="1:12" ht="39.75" customHeight="1" thickBot="1">
      <c r="A20" s="201"/>
      <c r="B20" s="625"/>
      <c r="C20" s="616"/>
      <c r="D20" s="622"/>
      <c r="E20" s="242" t="s">
        <v>271</v>
      </c>
      <c r="F20" s="242" t="s">
        <v>272</v>
      </c>
      <c r="G20" s="616"/>
      <c r="H20" s="616"/>
      <c r="I20" s="243" t="s">
        <v>293</v>
      </c>
      <c r="J20" s="244" t="s">
        <v>340</v>
      </c>
      <c r="K20" s="245" t="s">
        <v>341</v>
      </c>
      <c r="L20" s="614"/>
    </row>
    <row r="21" spans="1:12" ht="15.6">
      <c r="A21" s="201"/>
      <c r="B21" s="237">
        <v>1</v>
      </c>
      <c r="C21" s="548" t="s">
        <v>160</v>
      </c>
      <c r="D21" s="548"/>
      <c r="E21" s="685" t="s">
        <v>17597</v>
      </c>
      <c r="F21" s="685" t="s">
        <v>17597</v>
      </c>
      <c r="G21" s="685" t="s">
        <v>278</v>
      </c>
      <c r="H21" s="549"/>
      <c r="I21" s="550" t="s">
        <v>267</v>
      </c>
      <c r="J21" s="548" t="s">
        <v>268</v>
      </c>
      <c r="K21" s="551" t="s">
        <v>267</v>
      </c>
      <c r="L21" s="247" t="str">
        <f>IF(COUNTIF(C21:K21,"")=9,"",(IF(AND(C21&lt;&gt;"",E21&lt;&gt;"",F21&lt;&gt;"",G21&lt;&gt;"",I21&lt;&gt;"",(IF(AND((G21="Jumbo (Active-Passive)"),H21=""),FALSE,TRUE)),IF(AND(AND(I21&lt;&gt;"No Replication",C21="Yes"),OR(J21="",K21="")),FALSE,TRUE)),IF(AND(C21="No",D21&lt;&gt;""),"Completed",IF(C21="Yes", "Completed","Incomplete")),"Incomplete")))</f>
        <v>Completed</v>
      </c>
    </row>
    <row r="22" spans="1:12" ht="15.6">
      <c r="A22" s="201"/>
      <c r="B22" s="237">
        <v>2</v>
      </c>
      <c r="C22" s="548" t="s">
        <v>160</v>
      </c>
      <c r="D22" s="548"/>
      <c r="E22" s="685" t="s">
        <v>17669</v>
      </c>
      <c r="F22" s="685" t="s">
        <v>17692</v>
      </c>
      <c r="G22" s="685" t="s">
        <v>269</v>
      </c>
      <c r="H22" s="549"/>
      <c r="I22" s="552" t="s">
        <v>267</v>
      </c>
      <c r="J22" s="548" t="s">
        <v>267</v>
      </c>
      <c r="K22" s="548" t="s">
        <v>267</v>
      </c>
      <c r="L22" s="248" t="str">
        <f t="shared" ref="L22:L58" si="0">IF(COUNTIF(C22:K22,"")=9,"",(IF(AND(C22&lt;&gt;"",E22&lt;&gt;"",F22&lt;&gt;"",G22&lt;&gt;"",I22&lt;&gt;"",(IF(AND((G22="Jumbo (Active-Passive)"),H22=""),FALSE,TRUE)),IF(AND(AND(I22&lt;&gt;"No Replication",C22="Yes"),OR(J22="",K22="")),FALSE,TRUE)),IF(AND(C22="No",D22&lt;&gt;""),"Completed",IF(C22="Yes", "Completed","Incomplete")),"Incomplete")))</f>
        <v>Completed</v>
      </c>
    </row>
    <row r="23" spans="1:12" ht="15">
      <c r="A23" s="201"/>
      <c r="B23" s="237">
        <v>3</v>
      </c>
      <c r="C23" s="548" t="s">
        <v>160</v>
      </c>
      <c r="D23" s="223"/>
      <c r="E23" s="685" t="s">
        <v>17670</v>
      </c>
      <c r="F23" s="685" t="s">
        <v>17695</v>
      </c>
      <c r="G23" s="685" t="s">
        <v>269</v>
      </c>
      <c r="H23" s="252"/>
      <c r="I23" s="552" t="s">
        <v>298</v>
      </c>
      <c r="J23" s="548" t="s">
        <v>298</v>
      </c>
      <c r="K23" s="551" t="s">
        <v>298</v>
      </c>
      <c r="L23" s="248" t="str">
        <f t="shared" si="0"/>
        <v>Completed</v>
      </c>
    </row>
    <row r="24" spans="1:12" ht="15">
      <c r="B24" s="237">
        <v>4</v>
      </c>
      <c r="C24" s="548" t="s">
        <v>160</v>
      </c>
      <c r="D24" s="553"/>
      <c r="E24" s="685" t="s">
        <v>17619</v>
      </c>
      <c r="F24" s="685" t="s">
        <v>17621</v>
      </c>
      <c r="G24" s="685" t="s">
        <v>269</v>
      </c>
      <c r="H24" s="252"/>
      <c r="I24" s="552" t="s">
        <v>298</v>
      </c>
      <c r="J24" s="548" t="s">
        <v>298</v>
      </c>
      <c r="K24" s="551" t="s">
        <v>298</v>
      </c>
      <c r="L24" s="248" t="str">
        <f t="shared" si="0"/>
        <v>Completed</v>
      </c>
    </row>
    <row r="25" spans="1:12" ht="15">
      <c r="B25" s="237">
        <v>5</v>
      </c>
      <c r="C25" s="548" t="s">
        <v>160</v>
      </c>
      <c r="D25" s="553"/>
      <c r="E25" s="685" t="s">
        <v>17622</v>
      </c>
      <c r="F25" s="685" t="s">
        <v>17624</v>
      </c>
      <c r="G25" s="685" t="s">
        <v>269</v>
      </c>
      <c r="H25" s="252"/>
      <c r="I25" s="550" t="s">
        <v>298</v>
      </c>
      <c r="J25" s="548"/>
      <c r="K25" s="551"/>
      <c r="L25" s="248" t="str">
        <f t="shared" si="0"/>
        <v>Completed</v>
      </c>
    </row>
    <row r="26" spans="1:12" ht="15">
      <c r="B26" s="237">
        <v>6</v>
      </c>
      <c r="C26" s="548" t="s">
        <v>160</v>
      </c>
      <c r="D26" s="223"/>
      <c r="E26" s="685" t="s">
        <v>17625</v>
      </c>
      <c r="F26" s="685" t="s">
        <v>17627</v>
      </c>
      <c r="G26" s="685" t="s">
        <v>269</v>
      </c>
      <c r="H26" s="252"/>
      <c r="I26" s="550" t="s">
        <v>298</v>
      </c>
      <c r="J26" s="548"/>
      <c r="K26" s="551"/>
      <c r="L26" s="248" t="str">
        <f t="shared" si="0"/>
        <v>Completed</v>
      </c>
    </row>
    <row r="27" spans="1:12" ht="15.6" customHeight="1">
      <c r="B27" s="237">
        <v>9</v>
      </c>
      <c r="C27" s="548" t="s">
        <v>160</v>
      </c>
      <c r="D27" s="223"/>
      <c r="E27" s="685" t="s">
        <v>17717</v>
      </c>
      <c r="F27" s="685" t="s">
        <v>17717</v>
      </c>
      <c r="G27" s="685" t="s">
        <v>278</v>
      </c>
      <c r="H27" s="252"/>
      <c r="I27" s="550" t="s">
        <v>267</v>
      </c>
      <c r="J27" s="548" t="s">
        <v>268</v>
      </c>
      <c r="K27" s="551" t="s">
        <v>267</v>
      </c>
      <c r="L27" s="248" t="str">
        <f t="shared" si="0"/>
        <v>Completed</v>
      </c>
    </row>
    <row r="28" spans="1:12" ht="15.6" customHeight="1">
      <c r="B28" s="237">
        <v>9</v>
      </c>
      <c r="C28" s="548" t="s">
        <v>160</v>
      </c>
      <c r="D28" s="223"/>
      <c r="E28" s="685" t="s">
        <v>17599</v>
      </c>
      <c r="F28" s="685" t="s">
        <v>17599</v>
      </c>
      <c r="G28" s="685" t="s">
        <v>278</v>
      </c>
      <c r="H28" s="252"/>
      <c r="I28" s="550" t="s">
        <v>267</v>
      </c>
      <c r="J28" s="548" t="s">
        <v>268</v>
      </c>
      <c r="K28" s="551" t="s">
        <v>267</v>
      </c>
      <c r="L28" s="248" t="str">
        <f t="shared" si="0"/>
        <v>Completed</v>
      </c>
    </row>
    <row r="29" spans="1:12" ht="15">
      <c r="B29" s="237">
        <v>10</v>
      </c>
      <c r="C29" s="548" t="s">
        <v>160</v>
      </c>
      <c r="D29" s="223"/>
      <c r="E29" s="685" t="s">
        <v>17629</v>
      </c>
      <c r="F29" s="685" t="s">
        <v>17631</v>
      </c>
      <c r="G29" s="685" t="s">
        <v>269</v>
      </c>
      <c r="H29" s="252"/>
      <c r="I29" s="550" t="s">
        <v>298</v>
      </c>
      <c r="J29" s="548"/>
      <c r="K29" s="551"/>
      <c r="L29" s="248" t="str">
        <f t="shared" si="0"/>
        <v>Completed</v>
      </c>
    </row>
    <row r="30" spans="1:12" ht="15">
      <c r="B30" s="237">
        <v>11</v>
      </c>
      <c r="C30" s="548" t="s">
        <v>160</v>
      </c>
      <c r="D30" s="223"/>
      <c r="E30" s="685" t="s">
        <v>17662</v>
      </c>
      <c r="F30" s="685" t="s">
        <v>17663</v>
      </c>
      <c r="G30" s="685" t="s">
        <v>269</v>
      </c>
      <c r="H30" s="252"/>
      <c r="I30" s="550" t="s">
        <v>298</v>
      </c>
      <c r="J30" s="548"/>
      <c r="K30" s="551"/>
      <c r="L30" s="248" t="str">
        <f t="shared" si="0"/>
        <v>Completed</v>
      </c>
    </row>
    <row r="31" spans="1:12" ht="15.6" customHeight="1">
      <c r="B31" s="237">
        <v>12</v>
      </c>
      <c r="C31" s="548" t="s">
        <v>160</v>
      </c>
      <c r="D31" s="223"/>
      <c r="E31" s="685" t="s">
        <v>17600</v>
      </c>
      <c r="F31" s="685" t="s">
        <v>17600</v>
      </c>
      <c r="G31" s="685" t="s">
        <v>278</v>
      </c>
      <c r="H31" s="252"/>
      <c r="I31" s="550" t="s">
        <v>267</v>
      </c>
      <c r="J31" s="548" t="s">
        <v>268</v>
      </c>
      <c r="K31" s="551" t="s">
        <v>267</v>
      </c>
      <c r="L31" s="248" t="str">
        <f t="shared" si="0"/>
        <v>Completed</v>
      </c>
    </row>
    <row r="32" spans="1:12" ht="15.6" customHeight="1">
      <c r="B32" s="237">
        <v>13</v>
      </c>
      <c r="C32" s="548" t="s">
        <v>160</v>
      </c>
      <c r="D32" s="223"/>
      <c r="E32" s="685" t="s">
        <v>17755</v>
      </c>
      <c r="F32" s="685" t="s">
        <v>17755</v>
      </c>
      <c r="G32" s="685" t="s">
        <v>278</v>
      </c>
      <c r="H32" s="252"/>
      <c r="I32" s="550" t="s">
        <v>267</v>
      </c>
      <c r="J32" s="548" t="s">
        <v>268</v>
      </c>
      <c r="K32" s="551" t="s">
        <v>267</v>
      </c>
      <c r="L32" s="248" t="str">
        <f t="shared" si="0"/>
        <v>Completed</v>
      </c>
    </row>
    <row r="33" spans="2:12" ht="15">
      <c r="B33" s="237">
        <v>14</v>
      </c>
      <c r="C33" s="548" t="s">
        <v>160</v>
      </c>
      <c r="D33" s="223"/>
      <c r="E33" s="685" t="s">
        <v>17664</v>
      </c>
      <c r="F33" s="685" t="s">
        <v>17665</v>
      </c>
      <c r="G33" s="685" t="s">
        <v>269</v>
      </c>
      <c r="H33" s="252"/>
      <c r="I33" s="550" t="s">
        <v>298</v>
      </c>
      <c r="J33" s="548"/>
      <c r="K33" s="551"/>
      <c r="L33" s="248" t="str">
        <f>IF(COUNTIF(C33:K33,"")=9,"",(IF(AND(C33&lt;&gt;"",E33&lt;&gt;"",F34&lt;&gt;"",G33&lt;&gt;"",I33&lt;&gt;"",(IF(AND((G33="Jumbo (Active-Passive)"),H33=""),FALSE,TRUE)),IF(AND(AND(I33&lt;&gt;"No Replication",C33="Yes"),OR(J33="",K33="")),FALSE,TRUE)),IF(AND(C33="No",D33&lt;&gt;""),"Completed",IF(C33="Yes", "Completed","Incomplete")),"Incomplete")))</f>
        <v>Completed</v>
      </c>
    </row>
    <row r="34" spans="2:12" ht="15">
      <c r="B34" s="237">
        <v>15</v>
      </c>
      <c r="C34" s="548" t="s">
        <v>160</v>
      </c>
      <c r="D34" s="223"/>
      <c r="E34" s="685" t="s">
        <v>17633</v>
      </c>
      <c r="F34" s="685" t="s">
        <v>17635</v>
      </c>
      <c r="G34" s="685" t="s">
        <v>269</v>
      </c>
      <c r="H34" s="252"/>
      <c r="I34" s="550" t="s">
        <v>298</v>
      </c>
      <c r="J34" s="548"/>
      <c r="K34" s="551"/>
      <c r="L34" s="686" t="s">
        <v>1</v>
      </c>
    </row>
    <row r="35" spans="2:12" ht="15">
      <c r="B35" s="237">
        <v>16</v>
      </c>
      <c r="C35" s="548" t="s">
        <v>160</v>
      </c>
      <c r="D35" s="223"/>
      <c r="E35" s="685" t="s">
        <v>17637</v>
      </c>
      <c r="F35" s="685" t="s">
        <v>17638</v>
      </c>
      <c r="G35" s="685" t="s">
        <v>269</v>
      </c>
      <c r="H35" s="252"/>
      <c r="I35" s="550" t="s">
        <v>298</v>
      </c>
      <c r="J35" s="548"/>
      <c r="K35" s="551"/>
      <c r="L35" s="248" t="str">
        <f t="shared" si="0"/>
        <v>Completed</v>
      </c>
    </row>
    <row r="36" spans="2:12" ht="15">
      <c r="B36" s="237">
        <v>17</v>
      </c>
      <c r="C36" s="548" t="s">
        <v>160</v>
      </c>
      <c r="D36" s="223"/>
      <c r="E36" s="685" t="s">
        <v>17700</v>
      </c>
      <c r="F36" s="685" t="s">
        <v>17702</v>
      </c>
      <c r="G36" s="685" t="s">
        <v>269</v>
      </c>
      <c r="H36" s="252"/>
      <c r="I36" s="550" t="s">
        <v>298</v>
      </c>
      <c r="J36" s="548"/>
      <c r="K36" s="551"/>
      <c r="L36" s="248" t="str">
        <f t="shared" si="0"/>
        <v>Completed</v>
      </c>
    </row>
    <row r="37" spans="2:12" ht="15">
      <c r="B37" s="237">
        <v>18</v>
      </c>
      <c r="C37" s="548" t="s">
        <v>160</v>
      </c>
      <c r="D37" s="223"/>
      <c r="E37" s="685" t="s">
        <v>17704</v>
      </c>
      <c r="F37" s="685" t="s">
        <v>17706</v>
      </c>
      <c r="G37" s="685" t="s">
        <v>269</v>
      </c>
      <c r="H37" s="252"/>
      <c r="I37" s="550" t="s">
        <v>298</v>
      </c>
      <c r="J37" s="548"/>
      <c r="K37" s="551"/>
      <c r="L37" s="248" t="str">
        <f t="shared" si="0"/>
        <v>Completed</v>
      </c>
    </row>
    <row r="38" spans="2:12" ht="15">
      <c r="B38" s="237">
        <v>19</v>
      </c>
      <c r="C38" s="548" t="s">
        <v>160</v>
      </c>
      <c r="D38" s="223"/>
      <c r="E38" s="685" t="s">
        <v>17587</v>
      </c>
      <c r="F38" s="685" t="s">
        <v>17589</v>
      </c>
      <c r="G38" s="685" t="s">
        <v>269</v>
      </c>
      <c r="H38" s="252"/>
      <c r="I38" s="550" t="s">
        <v>298</v>
      </c>
      <c r="J38" s="548"/>
      <c r="K38" s="551"/>
      <c r="L38" s="248" t="str">
        <f t="shared" si="0"/>
        <v>Completed</v>
      </c>
    </row>
    <row r="39" spans="2:12" ht="15">
      <c r="B39" s="237">
        <v>20</v>
      </c>
      <c r="C39" s="548" t="s">
        <v>160</v>
      </c>
      <c r="D39" s="223"/>
      <c r="E39" s="685" t="s">
        <v>17591</v>
      </c>
      <c r="F39" s="685" t="s">
        <v>17593</v>
      </c>
      <c r="G39" s="685" t="s">
        <v>269</v>
      </c>
      <c r="H39" s="252"/>
      <c r="I39" s="550" t="s">
        <v>298</v>
      </c>
      <c r="J39" s="548"/>
      <c r="K39" s="551"/>
      <c r="L39" s="248" t="str">
        <f t="shared" si="0"/>
        <v>Completed</v>
      </c>
    </row>
    <row r="40" spans="2:12" ht="15">
      <c r="B40" s="237">
        <v>21</v>
      </c>
      <c r="C40" s="548" t="s">
        <v>160</v>
      </c>
      <c r="D40" s="223"/>
      <c r="E40" s="685" t="s">
        <v>17707</v>
      </c>
      <c r="F40" s="685" t="s">
        <v>17709</v>
      </c>
      <c r="G40" s="685" t="s">
        <v>269</v>
      </c>
      <c r="H40" s="252"/>
      <c r="I40" s="550" t="s">
        <v>298</v>
      </c>
      <c r="J40" s="548"/>
      <c r="K40" s="551"/>
      <c r="L40" s="248" t="str">
        <f t="shared" si="0"/>
        <v>Completed</v>
      </c>
    </row>
    <row r="41" spans="2:12" ht="15">
      <c r="B41" s="237">
        <v>22</v>
      </c>
      <c r="C41" s="548" t="s">
        <v>160</v>
      </c>
      <c r="D41" s="223"/>
      <c r="E41" s="685" t="s">
        <v>17711</v>
      </c>
      <c r="F41" s="685" t="s">
        <v>17713</v>
      </c>
      <c r="G41" s="685" t="s">
        <v>269</v>
      </c>
      <c r="H41" s="252"/>
      <c r="I41" s="550" t="s">
        <v>298</v>
      </c>
      <c r="J41" s="548"/>
      <c r="K41" s="551"/>
      <c r="L41" s="248" t="str">
        <f t="shared" si="0"/>
        <v>Completed</v>
      </c>
    </row>
    <row r="42" spans="2:12" ht="15">
      <c r="B42" s="237">
        <v>23</v>
      </c>
      <c r="C42" s="548" t="s">
        <v>160</v>
      </c>
      <c r="D42" s="223"/>
      <c r="E42" s="685" t="s">
        <v>17715</v>
      </c>
      <c r="F42" s="685" t="s">
        <v>17716</v>
      </c>
      <c r="G42" s="685" t="s">
        <v>269</v>
      </c>
      <c r="H42" s="252"/>
      <c r="I42" s="550" t="s">
        <v>298</v>
      </c>
      <c r="J42" s="548"/>
      <c r="K42" s="551"/>
      <c r="L42" s="248" t="str">
        <f t="shared" si="0"/>
        <v>Completed</v>
      </c>
    </row>
    <row r="43" spans="2:12" ht="15">
      <c r="B43" s="237">
        <v>24</v>
      </c>
      <c r="C43" s="548" t="s">
        <v>160</v>
      </c>
      <c r="D43" s="223"/>
      <c r="E43" s="685" t="s">
        <v>17666</v>
      </c>
      <c r="F43" s="685" t="s">
        <v>17667</v>
      </c>
      <c r="G43" s="685" t="s">
        <v>269</v>
      </c>
      <c r="H43" s="252"/>
      <c r="I43" s="550" t="s">
        <v>298</v>
      </c>
      <c r="J43" s="548"/>
      <c r="K43" s="551"/>
      <c r="L43" s="248" t="str">
        <f t="shared" si="0"/>
        <v>Completed</v>
      </c>
    </row>
    <row r="44" spans="2:12" ht="15">
      <c r="B44" s="237">
        <v>25</v>
      </c>
      <c r="C44" s="548" t="s">
        <v>160</v>
      </c>
      <c r="D44" s="223"/>
      <c r="E44" s="685" t="s">
        <v>17602</v>
      </c>
      <c r="F44" s="685" t="s">
        <v>17603</v>
      </c>
      <c r="G44" s="685" t="s">
        <v>269</v>
      </c>
      <c r="H44" s="252"/>
      <c r="I44" s="550" t="s">
        <v>298</v>
      </c>
      <c r="J44" s="548"/>
      <c r="K44" s="551"/>
      <c r="L44" s="248" t="str">
        <f t="shared" si="0"/>
        <v>Completed</v>
      </c>
    </row>
    <row r="45" spans="2:12" ht="15.6" customHeight="1">
      <c r="B45" s="237">
        <v>26</v>
      </c>
      <c r="C45" s="548" t="s">
        <v>160</v>
      </c>
      <c r="D45" s="223"/>
      <c r="E45" s="685" t="s">
        <v>17760</v>
      </c>
      <c r="F45" s="685" t="s">
        <v>17760</v>
      </c>
      <c r="G45" s="685" t="s">
        <v>278</v>
      </c>
      <c r="H45" s="252"/>
      <c r="I45" s="550" t="s">
        <v>267</v>
      </c>
      <c r="J45" s="548" t="s">
        <v>268</v>
      </c>
      <c r="K45" s="551" t="s">
        <v>267</v>
      </c>
      <c r="L45" s="248" t="str">
        <f t="shared" si="0"/>
        <v>Completed</v>
      </c>
    </row>
    <row r="46" spans="2:12" ht="15.6" customHeight="1">
      <c r="B46" s="237">
        <v>27</v>
      </c>
      <c r="C46" s="548" t="s">
        <v>160</v>
      </c>
      <c r="D46" s="223"/>
      <c r="E46" s="685" t="s">
        <v>17682</v>
      </c>
      <c r="F46" s="685" t="s">
        <v>17682</v>
      </c>
      <c r="G46" s="685" t="s">
        <v>278</v>
      </c>
      <c r="H46" s="252"/>
      <c r="I46" s="550" t="s">
        <v>267</v>
      </c>
      <c r="J46" s="548" t="s">
        <v>268</v>
      </c>
      <c r="K46" s="551" t="s">
        <v>267</v>
      </c>
      <c r="L46" s="248" t="str">
        <f t="shared" si="0"/>
        <v>Completed</v>
      </c>
    </row>
    <row r="47" spans="2:12" ht="15">
      <c r="B47" s="237">
        <v>27</v>
      </c>
      <c r="C47" s="548" t="s">
        <v>160</v>
      </c>
      <c r="D47" s="223"/>
      <c r="E47" s="685" t="s">
        <v>17720</v>
      </c>
      <c r="F47" s="685" t="s">
        <v>17721</v>
      </c>
      <c r="G47" s="685" t="s">
        <v>269</v>
      </c>
      <c r="H47" s="252"/>
      <c r="I47" s="550" t="s">
        <v>298</v>
      </c>
      <c r="J47" s="548"/>
      <c r="K47" s="551"/>
      <c r="L47" s="248" t="str">
        <f t="shared" si="0"/>
        <v>Completed</v>
      </c>
    </row>
    <row r="48" spans="2:12" ht="15">
      <c r="B48" s="237">
        <v>28</v>
      </c>
      <c r="C48" s="548" t="s">
        <v>160</v>
      </c>
      <c r="D48" s="223"/>
      <c r="E48" s="685" t="s">
        <v>17722</v>
      </c>
      <c r="F48" s="685" t="s">
        <v>17724</v>
      </c>
      <c r="G48" s="685" t="s">
        <v>269</v>
      </c>
      <c r="H48" s="252"/>
      <c r="I48" s="550" t="s">
        <v>298</v>
      </c>
      <c r="J48" s="548"/>
      <c r="K48" s="551"/>
      <c r="L48" s="248" t="str">
        <f t="shared" si="0"/>
        <v>Completed</v>
      </c>
    </row>
    <row r="49" spans="2:12" ht="15">
      <c r="B49" s="237">
        <v>29</v>
      </c>
      <c r="C49" s="548" t="s">
        <v>160</v>
      </c>
      <c r="D49" s="223"/>
      <c r="E49" s="685" t="s">
        <v>17610</v>
      </c>
      <c r="F49" s="685" t="s">
        <v>17612</v>
      </c>
      <c r="G49" s="685" t="s">
        <v>269</v>
      </c>
      <c r="H49" s="252"/>
      <c r="I49" s="550" t="s">
        <v>298</v>
      </c>
      <c r="J49" s="548"/>
      <c r="K49" s="551"/>
      <c r="L49" s="248" t="str">
        <f t="shared" si="0"/>
        <v>Completed</v>
      </c>
    </row>
    <row r="50" spans="2:12" ht="15.6" thickBot="1">
      <c r="B50" s="237">
        <v>30</v>
      </c>
      <c r="C50" s="548" t="s">
        <v>160</v>
      </c>
      <c r="D50" s="223"/>
      <c r="E50" s="685" t="s">
        <v>17614</v>
      </c>
      <c r="F50" s="685" t="s">
        <v>17616</v>
      </c>
      <c r="G50" s="685" t="s">
        <v>269</v>
      </c>
      <c r="H50" s="252"/>
      <c r="I50" s="550" t="s">
        <v>298</v>
      </c>
      <c r="J50" s="548"/>
      <c r="K50" s="551"/>
      <c r="L50" s="250" t="str">
        <f t="shared" si="0"/>
        <v>Completed</v>
      </c>
    </row>
    <row r="51" spans="2:12" ht="16.2" customHeight="1" thickBot="1">
      <c r="B51" s="237">
        <v>31</v>
      </c>
      <c r="C51" s="548" t="s">
        <v>160</v>
      </c>
      <c r="D51" s="223"/>
      <c r="E51" s="685" t="s">
        <v>17686</v>
      </c>
      <c r="F51" s="685" t="s">
        <v>17686</v>
      </c>
      <c r="G51" s="685" t="s">
        <v>278</v>
      </c>
      <c r="H51" s="252"/>
      <c r="I51" s="550" t="s">
        <v>267</v>
      </c>
      <c r="J51" s="548" t="s">
        <v>267</v>
      </c>
      <c r="K51" s="551" t="s">
        <v>268</v>
      </c>
      <c r="L51" s="250" t="str">
        <f t="shared" si="0"/>
        <v>Completed</v>
      </c>
    </row>
    <row r="52" spans="2:12" ht="15.6" thickBot="1">
      <c r="B52" s="237">
        <v>32</v>
      </c>
      <c r="C52" s="554" t="s">
        <v>160</v>
      </c>
      <c r="D52" s="555"/>
      <c r="E52" s="685" t="s">
        <v>17734</v>
      </c>
      <c r="F52" s="685" t="s">
        <v>17736</v>
      </c>
      <c r="G52" s="685" t="s">
        <v>269</v>
      </c>
      <c r="H52" s="556"/>
      <c r="I52" s="557" t="s">
        <v>298</v>
      </c>
      <c r="J52" s="554"/>
      <c r="K52" s="558"/>
      <c r="L52" s="250" t="str">
        <f t="shared" si="0"/>
        <v>Completed</v>
      </c>
    </row>
    <row r="53" spans="2:12" ht="15.6" thickBot="1">
      <c r="B53" s="237">
        <v>33</v>
      </c>
      <c r="C53" s="554" t="s">
        <v>160</v>
      </c>
      <c r="D53" s="555"/>
      <c r="E53" s="685" t="s">
        <v>17738</v>
      </c>
      <c r="F53" s="685" t="s">
        <v>17740</v>
      </c>
      <c r="G53" s="685" t="s">
        <v>269</v>
      </c>
      <c r="H53" s="556"/>
      <c r="I53" s="557" t="s">
        <v>298</v>
      </c>
      <c r="J53" s="554"/>
      <c r="K53" s="558"/>
      <c r="L53" s="250" t="str">
        <f t="shared" si="0"/>
        <v>Completed</v>
      </c>
    </row>
    <row r="54" spans="2:12" ht="15.6" thickBot="1">
      <c r="B54" s="237">
        <v>35</v>
      </c>
      <c r="C54" s="554" t="s">
        <v>160</v>
      </c>
      <c r="D54" s="555"/>
      <c r="E54" s="685" t="s">
        <v>17746</v>
      </c>
      <c r="F54" s="685" t="s">
        <v>17668</v>
      </c>
      <c r="G54" s="685" t="s">
        <v>269</v>
      </c>
      <c r="H54" s="556"/>
      <c r="I54" s="557" t="s">
        <v>298</v>
      </c>
      <c r="J54" s="554"/>
      <c r="K54" s="558"/>
      <c r="L54" s="250" t="str">
        <f t="shared" si="0"/>
        <v>Completed</v>
      </c>
    </row>
    <row r="55" spans="2:12" ht="15.6" thickBot="1">
      <c r="B55" s="237">
        <v>36</v>
      </c>
      <c r="C55" s="554" t="s">
        <v>160</v>
      </c>
      <c r="D55" s="555"/>
      <c r="E55" s="685" t="s">
        <v>17749</v>
      </c>
      <c r="F55" s="685" t="s">
        <v>17751</v>
      </c>
      <c r="G55" s="685" t="s">
        <v>269</v>
      </c>
      <c r="H55" s="556"/>
      <c r="I55" s="557" t="s">
        <v>298</v>
      </c>
      <c r="J55" s="554"/>
      <c r="K55" s="558"/>
      <c r="L55" s="250" t="str">
        <f t="shared" si="0"/>
        <v>Completed</v>
      </c>
    </row>
    <row r="56" spans="2:12" ht="15.6" thickBot="1">
      <c r="B56" s="237">
        <v>37</v>
      </c>
      <c r="C56" s="554" t="s">
        <v>160</v>
      </c>
      <c r="D56" s="555"/>
      <c r="E56" s="685" t="s">
        <v>17753</v>
      </c>
      <c r="F56" s="685" t="s">
        <v>17754</v>
      </c>
      <c r="G56" s="685" t="s">
        <v>269</v>
      </c>
      <c r="H56" s="556"/>
      <c r="I56" s="557" t="s">
        <v>298</v>
      </c>
      <c r="J56" s="554"/>
      <c r="K56" s="558"/>
      <c r="L56" s="250" t="str">
        <f t="shared" si="0"/>
        <v>Completed</v>
      </c>
    </row>
    <row r="57" spans="2:12" ht="15.6" thickBot="1">
      <c r="B57" s="237">
        <v>38</v>
      </c>
      <c r="C57" s="554" t="s">
        <v>160</v>
      </c>
      <c r="D57" s="555"/>
      <c r="E57" s="685" t="s">
        <v>17756</v>
      </c>
      <c r="F57" s="685" t="s">
        <v>17758</v>
      </c>
      <c r="G57" s="685" t="s">
        <v>269</v>
      </c>
      <c r="H57" s="556"/>
      <c r="I57" s="557" t="s">
        <v>298</v>
      </c>
      <c r="J57" s="554"/>
      <c r="K57" s="558"/>
      <c r="L57" s="250" t="str">
        <f t="shared" si="0"/>
        <v>Completed</v>
      </c>
    </row>
    <row r="58" spans="2:12" ht="15.6" thickBot="1">
      <c r="B58" s="237">
        <v>39</v>
      </c>
      <c r="C58" s="251" t="s">
        <v>160</v>
      </c>
      <c r="D58" s="251"/>
      <c r="E58" s="685" t="s">
        <v>17680</v>
      </c>
      <c r="F58" s="685" t="s">
        <v>17681</v>
      </c>
      <c r="G58" s="685" t="s">
        <v>269</v>
      </c>
      <c r="H58" s="253"/>
      <c r="I58" s="557" t="s">
        <v>298</v>
      </c>
      <c r="J58" s="554"/>
      <c r="K58" s="558"/>
      <c r="L58" s="250" t="str">
        <f t="shared" si="0"/>
        <v>Completed</v>
      </c>
    </row>
  </sheetData>
  <sheetProtection insertRows="0" deleteRows="0"/>
  <autoFilter ref="B18:L58" xr:uid="{00000000-0001-0000-0100-000000000000}"/>
  <dataConsolidate/>
  <customSheetViews>
    <customSheetView guid="{C6923F09-0F18-4BDE-8A80-968CB62FD765}" scale="85">
      <pageMargins left="0.75" right="0.75" top="1" bottom="1" header="0.5" footer="0.5"/>
      <pageSetup orientation="portrait" r:id="rId1"/>
      <headerFooter alignWithMargins="0"/>
    </customSheetView>
    <customSheetView guid="{3289CEB8-64E0-4137-AE4A-3AAF5FD1C11E}" scale="85">
      <pageMargins left="0.75" right="0.75" top="1" bottom="1" header="0.5" footer="0.5"/>
      <pageSetup orientation="portrait" r:id="rId2"/>
      <headerFooter alignWithMargins="0"/>
    </customSheetView>
  </customSheetViews>
  <mergeCells count="14">
    <mergeCell ref="A4:G4"/>
    <mergeCell ref="A5:I5"/>
    <mergeCell ref="A6:I6"/>
    <mergeCell ref="A8:I8"/>
    <mergeCell ref="L19:L20"/>
    <mergeCell ref="A7:I7"/>
    <mergeCell ref="C19:C20"/>
    <mergeCell ref="E19:F19"/>
    <mergeCell ref="G19:G20"/>
    <mergeCell ref="C13:F13"/>
    <mergeCell ref="D19:D20"/>
    <mergeCell ref="C15:F15"/>
    <mergeCell ref="H19:H20"/>
    <mergeCell ref="B19:B20"/>
  </mergeCells>
  <phoneticPr fontId="14" type="noConversion"/>
  <conditionalFormatting sqref="I3">
    <cfRule type="containsText" dxfId="368" priority="177" stopIfTrue="1" operator="containsText" text="Not Required">
      <formula>NOT(ISERROR(SEARCH("Not Required",I3)))</formula>
    </cfRule>
    <cfRule type="cellIs" dxfId="367" priority="238" stopIfTrue="1" operator="equal">
      <formula>"Completed"</formula>
    </cfRule>
    <cfRule type="cellIs" dxfId="366" priority="239" stopIfTrue="1" operator="equal">
      <formula>"Incomplete"</formula>
    </cfRule>
  </conditionalFormatting>
  <conditionalFormatting sqref="I10">
    <cfRule type="cellIs" dxfId="365" priority="231" stopIfTrue="1" operator="equal">
      <formula>"Completed"</formula>
    </cfRule>
    <cfRule type="cellIs" dxfId="364" priority="233" stopIfTrue="1" operator="equal">
      <formula>"Incomplete"</formula>
    </cfRule>
  </conditionalFormatting>
  <conditionalFormatting sqref="I18">
    <cfRule type="expression" dxfId="363" priority="216" stopIfTrue="1">
      <formula>(OR($I$18="Not Required",$I$18="Completed"))</formula>
    </cfRule>
    <cfRule type="containsText" dxfId="362" priority="223" stopIfTrue="1" operator="containsText" text="Complete Part A first">
      <formula>NOT(ISERROR(SEARCH("Complete Part A first",I18)))</formula>
    </cfRule>
    <cfRule type="cellIs" dxfId="361" priority="230" stopIfTrue="1" operator="equal">
      <formula>"Incomplete"</formula>
    </cfRule>
  </conditionalFormatting>
  <conditionalFormatting sqref="L21:L58">
    <cfRule type="cellIs" dxfId="360" priority="191" stopIfTrue="1" operator="equal">
      <formula>"Incomplete"</formula>
    </cfRule>
    <cfRule type="cellIs" dxfId="359" priority="192" stopIfTrue="1" operator="equal">
      <formula>"Completed"</formula>
    </cfRule>
  </conditionalFormatting>
  <conditionalFormatting sqref="L21:L58 C23:C58 F31:F32 F34:F57">
    <cfRule type="expression" dxfId="358" priority="181" stopIfTrue="1">
      <formula>(OR($I$18="Not Required",$I$18="Complete Part A first"))</formula>
    </cfRule>
  </conditionalFormatting>
  <conditionalFormatting sqref="I24:K24 I22:K22 J58:K58 I54:I58">
    <cfRule type="containsText" dxfId="357" priority="174" stopIfTrue="1" operator="containsText" text="&lt;--------">
      <formula>NOT(ISERROR(SEARCH("&lt;--------",I22)))</formula>
    </cfRule>
    <cfRule type="containsText" dxfId="356" priority="175" stopIfTrue="1" operator="containsText" text=" --------&gt;">
      <formula>NOT(ISERROR(SEARCH(" --------&gt;",I22)))</formula>
    </cfRule>
  </conditionalFormatting>
  <conditionalFormatting sqref="J29:K30 J47:K53 J22:K26 J33:K44 J58:K58">
    <cfRule type="expression" dxfId="355" priority="173" stopIfTrue="1">
      <formula>OR(($I22="No Replication"),($C22="No"))</formula>
    </cfRule>
  </conditionalFormatting>
  <conditionalFormatting sqref="I23">
    <cfRule type="containsText" dxfId="354" priority="171" stopIfTrue="1" operator="containsText" text="&lt;--------">
      <formula>NOT(ISERROR(SEARCH("&lt;--------",I23)))</formula>
    </cfRule>
    <cfRule type="containsText" dxfId="353" priority="172" stopIfTrue="1" operator="containsText" text=" --------&gt;">
      <formula>NOT(ISERROR(SEARCH(" --------&gt;",I23)))</formula>
    </cfRule>
  </conditionalFormatting>
  <conditionalFormatting sqref="H22:H58">
    <cfRule type="expression" dxfId="352" priority="170" stopIfTrue="1">
      <formula>($G22&lt;&gt;"Jumbo (Active-Passive)")</formula>
    </cfRule>
  </conditionalFormatting>
  <conditionalFormatting sqref="J23:J26 J29:J30 J33:J44 J47:J53">
    <cfRule type="containsText" dxfId="351" priority="168" stopIfTrue="1" operator="containsText" text="&lt;--------">
      <formula>NOT(ISERROR(SEARCH("&lt;--------",J23)))</formula>
    </cfRule>
    <cfRule type="containsText" dxfId="350" priority="169" stopIfTrue="1" operator="containsText" text=" --------&gt;">
      <formula>NOT(ISERROR(SEARCH(" --------&gt;",J23)))</formula>
    </cfRule>
  </conditionalFormatting>
  <conditionalFormatting sqref="K23:K26 K29:K30 K33:K44 K47:K53">
    <cfRule type="containsText" dxfId="349" priority="166" stopIfTrue="1" operator="containsText" text="&lt;--------">
      <formula>NOT(ISERROR(SEARCH("&lt;--------",K23)))</formula>
    </cfRule>
    <cfRule type="containsText" dxfId="348" priority="167" stopIfTrue="1" operator="containsText" text=" --------&gt;">
      <formula>NOT(ISERROR(SEARCH(" --------&gt;",K23)))</formula>
    </cfRule>
  </conditionalFormatting>
  <conditionalFormatting sqref="C22:D22 J25:K26 J29:K29 H31:H32 H33:K44 H45:H46 J58:K58 H54:I58 D58 H47:K53 F22:F30 D23:E57 H22:K24 H25:H29 H30:K30">
    <cfRule type="expression" dxfId="347" priority="165" stopIfTrue="1">
      <formula>(OR($I$18="Not Required",$I$18="Complete Part A first"))</formula>
    </cfRule>
  </conditionalFormatting>
  <conditionalFormatting sqref="I24 I30 I33:I44 I47:I53">
    <cfRule type="containsText" dxfId="346" priority="163" stopIfTrue="1" operator="containsText" text="&lt;--------">
      <formula>NOT(ISERROR(SEARCH("&lt;--------",I24)))</formula>
    </cfRule>
    <cfRule type="containsText" dxfId="345" priority="164" stopIfTrue="1" operator="containsText" text=" --------&gt;">
      <formula>NOT(ISERROR(SEARCH(" --------&gt;",I24)))</formula>
    </cfRule>
  </conditionalFormatting>
  <conditionalFormatting sqref="D22:D58">
    <cfRule type="expression" dxfId="344" priority="176" stopIfTrue="1">
      <formula>(OR($C22="Yes"))</formula>
    </cfRule>
  </conditionalFormatting>
  <conditionalFormatting sqref="E24">
    <cfRule type="expression" dxfId="343" priority="162" stopIfTrue="1">
      <formula>(OR($I$18="Not Required",$I$18="Complete Part A first"))</formula>
    </cfRule>
  </conditionalFormatting>
  <conditionalFormatting sqref="I23:K23">
    <cfRule type="containsText" dxfId="342" priority="153" stopIfTrue="1" operator="containsText" text="&lt;--------">
      <formula>NOT(ISERROR(SEARCH("&lt;--------",I23)))</formula>
    </cfRule>
    <cfRule type="containsText" dxfId="341" priority="154" stopIfTrue="1" operator="containsText" text=" --------&gt;">
      <formula>NOT(ISERROR(SEARCH(" --------&gt;",I23)))</formula>
    </cfRule>
  </conditionalFormatting>
  <conditionalFormatting sqref="I24">
    <cfRule type="containsText" dxfId="340" priority="151" stopIfTrue="1" operator="containsText" text="&lt;--------">
      <formula>NOT(ISERROR(SEARCH("&lt;--------",I24)))</formula>
    </cfRule>
    <cfRule type="containsText" dxfId="339" priority="152" stopIfTrue="1" operator="containsText" text=" --------&gt;">
      <formula>NOT(ISERROR(SEARCH(" --------&gt;",I24)))</formula>
    </cfRule>
  </conditionalFormatting>
  <conditionalFormatting sqref="I24:K24">
    <cfRule type="containsText" dxfId="338" priority="149" stopIfTrue="1" operator="containsText" text="&lt;--------">
      <formula>NOT(ISERROR(SEARCH("&lt;--------",I24)))</formula>
    </cfRule>
    <cfRule type="containsText" dxfId="337" priority="150" stopIfTrue="1" operator="containsText" text=" --------&gt;">
      <formula>NOT(ISERROR(SEARCH(" --------&gt;",I24)))</formula>
    </cfRule>
  </conditionalFormatting>
  <conditionalFormatting sqref="I25:I26 I29">
    <cfRule type="expression" dxfId="336" priority="148" stopIfTrue="1">
      <formula>(OR($I$18="Not Required",$I$18="Complete Part A first"))</formula>
    </cfRule>
  </conditionalFormatting>
  <conditionalFormatting sqref="I25:I26 I29">
    <cfRule type="containsText" dxfId="335" priority="146" stopIfTrue="1" operator="containsText" text="&lt;--------">
      <formula>NOT(ISERROR(SEARCH("&lt;--------",I25)))</formula>
    </cfRule>
    <cfRule type="containsText" dxfId="334" priority="147" stopIfTrue="1" operator="containsText" text=" --------&gt;">
      <formula>NOT(ISERROR(SEARCH(" --------&gt;",I25)))</formula>
    </cfRule>
  </conditionalFormatting>
  <conditionalFormatting sqref="E22">
    <cfRule type="expression" dxfId="333" priority="145" stopIfTrue="1">
      <formula>(OR($I$18="Not Required",$I$18="Complete Part A first"))</formula>
    </cfRule>
  </conditionalFormatting>
  <conditionalFormatting sqref="K31">
    <cfRule type="expression" dxfId="332" priority="110" stopIfTrue="1">
      <formula>(OR($I$18="Not Required",$I$18="Complete Part A first"))</formula>
    </cfRule>
  </conditionalFormatting>
  <conditionalFormatting sqref="I31">
    <cfRule type="expression" dxfId="331" priority="109" stopIfTrue="1">
      <formula>(OR($I$18="Not Required",$I$18="Complete Part A first"))</formula>
    </cfRule>
  </conditionalFormatting>
  <conditionalFormatting sqref="I31">
    <cfRule type="containsText" dxfId="330" priority="107" stopIfTrue="1" operator="containsText" text="&lt;--------">
      <formula>NOT(ISERROR(SEARCH("&lt;--------",I31)))</formula>
    </cfRule>
    <cfRule type="containsText" dxfId="329" priority="108" stopIfTrue="1" operator="containsText" text=" --------&gt;">
      <formula>NOT(ISERROR(SEARCH(" --------&gt;",I31)))</formula>
    </cfRule>
  </conditionalFormatting>
  <conditionalFormatting sqref="J31">
    <cfRule type="expression" dxfId="328" priority="106" stopIfTrue="1">
      <formula>OR(($I31="No Replication"),($C31="No"))</formula>
    </cfRule>
  </conditionalFormatting>
  <conditionalFormatting sqref="J31">
    <cfRule type="containsText" dxfId="327" priority="104" stopIfTrue="1" operator="containsText" text="&lt;--------">
      <formula>NOT(ISERROR(SEARCH("&lt;--------",J31)))</formula>
    </cfRule>
    <cfRule type="containsText" dxfId="326" priority="105" stopIfTrue="1" operator="containsText" text=" --------&gt;">
      <formula>NOT(ISERROR(SEARCH(" --------&gt;",J31)))</formula>
    </cfRule>
  </conditionalFormatting>
  <conditionalFormatting sqref="J31">
    <cfRule type="expression" dxfId="325" priority="103" stopIfTrue="1">
      <formula>(OR($I$18="Not Required",$I$18="Complete Part A first"))</formula>
    </cfRule>
  </conditionalFormatting>
  <conditionalFormatting sqref="K21">
    <cfRule type="containsText" dxfId="324" priority="141" stopIfTrue="1" operator="containsText" text="&lt;--------">
      <formula>NOT(ISERROR(SEARCH("&lt;--------",K21)))</formula>
    </cfRule>
    <cfRule type="containsText" dxfId="323" priority="142" stopIfTrue="1" operator="containsText" text=" --------&gt;">
      <formula>NOT(ISERROR(SEARCH(" --------&gt;",K21)))</formula>
    </cfRule>
  </conditionalFormatting>
  <conditionalFormatting sqref="K21">
    <cfRule type="expression" dxfId="322" priority="140" stopIfTrue="1">
      <formula>OR(($I21="No Replication"),($C21="No"))</formula>
    </cfRule>
  </conditionalFormatting>
  <conditionalFormatting sqref="H21">
    <cfRule type="expression" dxfId="321" priority="139" stopIfTrue="1">
      <formula>($G21&lt;&gt;"Jumbo (Active-Passive)")</formula>
    </cfRule>
  </conditionalFormatting>
  <conditionalFormatting sqref="C21:D21 K21 H21">
    <cfRule type="expression" dxfId="320" priority="138" stopIfTrue="1">
      <formula>(OR($I$18="Not Required",$I$18="Complete Part A first"))</formula>
    </cfRule>
  </conditionalFormatting>
  <conditionalFormatting sqref="D21">
    <cfRule type="expression" dxfId="319" priority="143" stopIfTrue="1">
      <formula>(OR($C21="Yes"))</formula>
    </cfRule>
  </conditionalFormatting>
  <conditionalFormatting sqref="E21:F21">
    <cfRule type="expression" dxfId="318" priority="137" stopIfTrue="1">
      <formula>(OR($I$18="Not Required",$I$18="Complete Part A first"))</formula>
    </cfRule>
  </conditionalFormatting>
  <conditionalFormatting sqref="E21:F21">
    <cfRule type="expression" dxfId="317" priority="136" stopIfTrue="1">
      <formula>(OR($I$18="Not Required",$I$18="Complete Part A first"))</formula>
    </cfRule>
  </conditionalFormatting>
  <conditionalFormatting sqref="I21">
    <cfRule type="expression" dxfId="316" priority="131" stopIfTrue="1">
      <formula>(OR($I$18="Not Required",$I$18="Complete Part A first"))</formula>
    </cfRule>
  </conditionalFormatting>
  <conditionalFormatting sqref="I21">
    <cfRule type="containsText" dxfId="315" priority="129" stopIfTrue="1" operator="containsText" text="&lt;--------">
      <formula>NOT(ISERROR(SEARCH("&lt;--------",I21)))</formula>
    </cfRule>
    <cfRule type="containsText" dxfId="314" priority="130" stopIfTrue="1" operator="containsText" text=" --------&gt;">
      <formula>NOT(ISERROR(SEARCH(" --------&gt;",I21)))</formula>
    </cfRule>
  </conditionalFormatting>
  <conditionalFormatting sqref="J21">
    <cfRule type="expression" dxfId="313" priority="128" stopIfTrue="1">
      <formula>OR(($I21="No Replication"),($C21="No"))</formula>
    </cfRule>
  </conditionalFormatting>
  <conditionalFormatting sqref="J21">
    <cfRule type="containsText" dxfId="312" priority="126" stopIfTrue="1" operator="containsText" text="&lt;--------">
      <formula>NOT(ISERROR(SEARCH("&lt;--------",J21)))</formula>
    </cfRule>
    <cfRule type="containsText" dxfId="311" priority="127" stopIfTrue="1" operator="containsText" text=" --------&gt;">
      <formula>NOT(ISERROR(SEARCH(" --------&gt;",J21)))</formula>
    </cfRule>
  </conditionalFormatting>
  <conditionalFormatting sqref="J21">
    <cfRule type="expression" dxfId="310" priority="125" stopIfTrue="1">
      <formula>(OR($I$18="Not Required",$I$18="Complete Part A first"))</formula>
    </cfRule>
  </conditionalFormatting>
  <conditionalFormatting sqref="K28">
    <cfRule type="containsText" dxfId="309" priority="123" stopIfTrue="1" operator="containsText" text="&lt;--------">
      <formula>NOT(ISERROR(SEARCH("&lt;--------",K28)))</formula>
    </cfRule>
    <cfRule type="containsText" dxfId="308" priority="124" stopIfTrue="1" operator="containsText" text=" --------&gt;">
      <formula>NOT(ISERROR(SEARCH(" --------&gt;",K28)))</formula>
    </cfRule>
  </conditionalFormatting>
  <conditionalFormatting sqref="K28">
    <cfRule type="expression" dxfId="307" priority="122" stopIfTrue="1">
      <formula>OR(($I28="No Replication"),($C28="No"))</formula>
    </cfRule>
  </conditionalFormatting>
  <conditionalFormatting sqref="K28">
    <cfRule type="expression" dxfId="306" priority="121" stopIfTrue="1">
      <formula>(OR($I$18="Not Required",$I$18="Complete Part A first"))</formula>
    </cfRule>
  </conditionalFormatting>
  <conditionalFormatting sqref="I28">
    <cfRule type="expression" dxfId="305" priority="120" stopIfTrue="1">
      <formula>(OR($I$18="Not Required",$I$18="Complete Part A first"))</formula>
    </cfRule>
  </conditionalFormatting>
  <conditionalFormatting sqref="I28">
    <cfRule type="containsText" dxfId="304" priority="118" stopIfTrue="1" operator="containsText" text="&lt;--------">
      <formula>NOT(ISERROR(SEARCH("&lt;--------",I28)))</formula>
    </cfRule>
    <cfRule type="containsText" dxfId="303" priority="119" stopIfTrue="1" operator="containsText" text=" --------&gt;">
      <formula>NOT(ISERROR(SEARCH(" --------&gt;",I28)))</formula>
    </cfRule>
  </conditionalFormatting>
  <conditionalFormatting sqref="J28">
    <cfRule type="expression" dxfId="302" priority="117" stopIfTrue="1">
      <formula>OR(($I28="No Replication"),($C28="No"))</formula>
    </cfRule>
  </conditionalFormatting>
  <conditionalFormatting sqref="J28">
    <cfRule type="containsText" dxfId="301" priority="115" stopIfTrue="1" operator="containsText" text="&lt;--------">
      <formula>NOT(ISERROR(SEARCH("&lt;--------",J28)))</formula>
    </cfRule>
    <cfRule type="containsText" dxfId="300" priority="116" stopIfTrue="1" operator="containsText" text=" --------&gt;">
      <formula>NOT(ISERROR(SEARCH(" --------&gt;",J28)))</formula>
    </cfRule>
  </conditionalFormatting>
  <conditionalFormatting sqref="J28">
    <cfRule type="expression" dxfId="299" priority="114" stopIfTrue="1">
      <formula>(OR($I$18="Not Required",$I$18="Complete Part A first"))</formula>
    </cfRule>
  </conditionalFormatting>
  <conditionalFormatting sqref="K31">
    <cfRule type="containsText" dxfId="298" priority="112" stopIfTrue="1" operator="containsText" text="&lt;--------">
      <formula>NOT(ISERROR(SEARCH("&lt;--------",K31)))</formula>
    </cfRule>
    <cfRule type="containsText" dxfId="297" priority="113" stopIfTrue="1" operator="containsText" text=" --------&gt;">
      <formula>NOT(ISERROR(SEARCH(" --------&gt;",K31)))</formula>
    </cfRule>
  </conditionalFormatting>
  <conditionalFormatting sqref="K31">
    <cfRule type="expression" dxfId="296" priority="111" stopIfTrue="1">
      <formula>OR(($I31="No Replication"),($C31="No"))</formula>
    </cfRule>
  </conditionalFormatting>
  <conditionalFormatting sqref="F27">
    <cfRule type="expression" dxfId="295" priority="102" stopIfTrue="1">
      <formula>(OR($I$18="Not Required",$I$18="Complete Part A first"))</formula>
    </cfRule>
  </conditionalFormatting>
  <conditionalFormatting sqref="K27">
    <cfRule type="containsText" dxfId="294" priority="100" stopIfTrue="1" operator="containsText" text="&lt;--------">
      <formula>NOT(ISERROR(SEARCH("&lt;--------",K27)))</formula>
    </cfRule>
    <cfRule type="containsText" dxfId="293" priority="101" stopIfTrue="1" operator="containsText" text=" --------&gt;">
      <formula>NOT(ISERROR(SEARCH(" --------&gt;",K27)))</formula>
    </cfRule>
  </conditionalFormatting>
  <conditionalFormatting sqref="K27">
    <cfRule type="expression" dxfId="292" priority="99" stopIfTrue="1">
      <formula>OR(($I27="No Replication"),($C27="No"))</formula>
    </cfRule>
  </conditionalFormatting>
  <conditionalFormatting sqref="K27">
    <cfRule type="expression" dxfId="291" priority="98" stopIfTrue="1">
      <formula>(OR($I$18="Not Required",$I$18="Complete Part A first"))</formula>
    </cfRule>
  </conditionalFormatting>
  <conditionalFormatting sqref="I27">
    <cfRule type="expression" dxfId="290" priority="97" stopIfTrue="1">
      <formula>(OR($I$18="Not Required",$I$18="Complete Part A first"))</formula>
    </cfRule>
  </conditionalFormatting>
  <conditionalFormatting sqref="I27">
    <cfRule type="containsText" dxfId="289" priority="95" stopIfTrue="1" operator="containsText" text="&lt;--------">
      <formula>NOT(ISERROR(SEARCH("&lt;--------",I27)))</formula>
    </cfRule>
    <cfRule type="containsText" dxfId="288" priority="96" stopIfTrue="1" operator="containsText" text=" --------&gt;">
      <formula>NOT(ISERROR(SEARCH(" --------&gt;",I27)))</formula>
    </cfRule>
  </conditionalFormatting>
  <conditionalFormatting sqref="J27">
    <cfRule type="expression" dxfId="287" priority="94" stopIfTrue="1">
      <formula>OR(($I27="No Replication"),($C27="No"))</formula>
    </cfRule>
  </conditionalFormatting>
  <conditionalFormatting sqref="J27">
    <cfRule type="containsText" dxfId="286" priority="92" stopIfTrue="1" operator="containsText" text="&lt;--------">
      <formula>NOT(ISERROR(SEARCH("&lt;--------",J27)))</formula>
    </cfRule>
    <cfRule type="containsText" dxfId="285" priority="93" stopIfTrue="1" operator="containsText" text=" --------&gt;">
      <formula>NOT(ISERROR(SEARCH(" --------&gt;",J27)))</formula>
    </cfRule>
  </conditionalFormatting>
  <conditionalFormatting sqref="J27">
    <cfRule type="expression" dxfId="284" priority="91" stopIfTrue="1">
      <formula>(OR($I$18="Not Required",$I$18="Complete Part A first"))</formula>
    </cfRule>
  </conditionalFormatting>
  <conditionalFormatting sqref="K32">
    <cfRule type="expression" dxfId="283" priority="87" stopIfTrue="1">
      <formula>(OR($I$18="Not Required",$I$18="Complete Part A first"))</formula>
    </cfRule>
  </conditionalFormatting>
  <conditionalFormatting sqref="I32">
    <cfRule type="expression" dxfId="282" priority="86" stopIfTrue="1">
      <formula>(OR($I$18="Not Required",$I$18="Complete Part A first"))</formula>
    </cfRule>
  </conditionalFormatting>
  <conditionalFormatting sqref="I32">
    <cfRule type="containsText" dxfId="281" priority="84" stopIfTrue="1" operator="containsText" text="&lt;--------">
      <formula>NOT(ISERROR(SEARCH("&lt;--------",I32)))</formula>
    </cfRule>
    <cfRule type="containsText" dxfId="280" priority="85" stopIfTrue="1" operator="containsText" text=" --------&gt;">
      <formula>NOT(ISERROR(SEARCH(" --------&gt;",I32)))</formula>
    </cfRule>
  </conditionalFormatting>
  <conditionalFormatting sqref="J32">
    <cfRule type="expression" dxfId="279" priority="83" stopIfTrue="1">
      <formula>OR(($I32="No Replication"),($C32="No"))</formula>
    </cfRule>
  </conditionalFormatting>
  <conditionalFormatting sqref="J32">
    <cfRule type="containsText" dxfId="278" priority="81" stopIfTrue="1" operator="containsText" text="&lt;--------">
      <formula>NOT(ISERROR(SEARCH("&lt;--------",J32)))</formula>
    </cfRule>
    <cfRule type="containsText" dxfId="277" priority="82" stopIfTrue="1" operator="containsText" text=" --------&gt;">
      <formula>NOT(ISERROR(SEARCH(" --------&gt;",J32)))</formula>
    </cfRule>
  </conditionalFormatting>
  <conditionalFormatting sqref="J32">
    <cfRule type="expression" dxfId="276" priority="80" stopIfTrue="1">
      <formula>(OR($I$18="Not Required",$I$18="Complete Part A first"))</formula>
    </cfRule>
  </conditionalFormatting>
  <conditionalFormatting sqref="K32">
    <cfRule type="containsText" dxfId="275" priority="89" stopIfTrue="1" operator="containsText" text="&lt;--------">
      <formula>NOT(ISERROR(SEARCH("&lt;--------",K32)))</formula>
    </cfRule>
    <cfRule type="containsText" dxfId="274" priority="90" stopIfTrue="1" operator="containsText" text=" --------&gt;">
      <formula>NOT(ISERROR(SEARCH(" --------&gt;",K32)))</formula>
    </cfRule>
  </conditionalFormatting>
  <conditionalFormatting sqref="K32">
    <cfRule type="expression" dxfId="273" priority="88" stopIfTrue="1">
      <formula>OR(($I32="No Replication"),($C32="No"))</formula>
    </cfRule>
  </conditionalFormatting>
  <conditionalFormatting sqref="K45">
    <cfRule type="expression" dxfId="272" priority="74" stopIfTrue="1">
      <formula>(OR($I$18="Not Required",$I$18="Complete Part A first"))</formula>
    </cfRule>
  </conditionalFormatting>
  <conditionalFormatting sqref="I45">
    <cfRule type="expression" dxfId="271" priority="73" stopIfTrue="1">
      <formula>(OR($I$18="Not Required",$I$18="Complete Part A first"))</formula>
    </cfRule>
  </conditionalFormatting>
  <conditionalFormatting sqref="I45">
    <cfRule type="containsText" dxfId="270" priority="71" stopIfTrue="1" operator="containsText" text="&lt;--------">
      <formula>NOT(ISERROR(SEARCH("&lt;--------",I45)))</formula>
    </cfRule>
    <cfRule type="containsText" dxfId="269" priority="72" stopIfTrue="1" operator="containsText" text=" --------&gt;">
      <formula>NOT(ISERROR(SEARCH(" --------&gt;",I45)))</formula>
    </cfRule>
  </conditionalFormatting>
  <conditionalFormatting sqref="J45">
    <cfRule type="expression" dxfId="268" priority="70" stopIfTrue="1">
      <formula>OR(($I45="No Replication"),($C45="No"))</formula>
    </cfRule>
  </conditionalFormatting>
  <conditionalFormatting sqref="J45">
    <cfRule type="containsText" dxfId="267" priority="68" stopIfTrue="1" operator="containsText" text="&lt;--------">
      <formula>NOT(ISERROR(SEARCH("&lt;--------",J45)))</formula>
    </cfRule>
    <cfRule type="containsText" dxfId="266" priority="69" stopIfTrue="1" operator="containsText" text=" --------&gt;">
      <formula>NOT(ISERROR(SEARCH(" --------&gt;",J45)))</formula>
    </cfRule>
  </conditionalFormatting>
  <conditionalFormatting sqref="J45">
    <cfRule type="expression" dxfId="265" priority="67" stopIfTrue="1">
      <formula>(OR($I$18="Not Required",$I$18="Complete Part A first"))</formula>
    </cfRule>
  </conditionalFormatting>
  <conditionalFormatting sqref="K45">
    <cfRule type="containsText" dxfId="264" priority="76" stopIfTrue="1" operator="containsText" text="&lt;--------">
      <formula>NOT(ISERROR(SEARCH("&lt;--------",K45)))</formula>
    </cfRule>
    <cfRule type="containsText" dxfId="263" priority="77" stopIfTrue="1" operator="containsText" text=" --------&gt;">
      <formula>NOT(ISERROR(SEARCH(" --------&gt;",K45)))</formula>
    </cfRule>
  </conditionalFormatting>
  <conditionalFormatting sqref="K45">
    <cfRule type="expression" dxfId="262" priority="75" stopIfTrue="1">
      <formula>OR(($I45="No Replication"),($C45="No"))</formula>
    </cfRule>
  </conditionalFormatting>
  <conditionalFormatting sqref="K46">
    <cfRule type="expression" dxfId="261" priority="63" stopIfTrue="1">
      <formula>(OR($I$18="Not Required",$I$18="Complete Part A first"))</formula>
    </cfRule>
  </conditionalFormatting>
  <conditionalFormatting sqref="I46">
    <cfRule type="expression" dxfId="260" priority="62" stopIfTrue="1">
      <formula>(OR($I$18="Not Required",$I$18="Complete Part A first"))</formula>
    </cfRule>
  </conditionalFormatting>
  <conditionalFormatting sqref="I46">
    <cfRule type="containsText" dxfId="259" priority="60" stopIfTrue="1" operator="containsText" text="&lt;--------">
      <formula>NOT(ISERROR(SEARCH("&lt;--------",I46)))</formula>
    </cfRule>
    <cfRule type="containsText" dxfId="258" priority="61" stopIfTrue="1" operator="containsText" text=" --------&gt;">
      <formula>NOT(ISERROR(SEARCH(" --------&gt;",I46)))</formula>
    </cfRule>
  </conditionalFormatting>
  <conditionalFormatting sqref="J46">
    <cfRule type="expression" dxfId="257" priority="59" stopIfTrue="1">
      <formula>OR(($I46="No Replication"),($C46="No"))</formula>
    </cfRule>
  </conditionalFormatting>
  <conditionalFormatting sqref="J46">
    <cfRule type="containsText" dxfId="256" priority="57" stopIfTrue="1" operator="containsText" text="&lt;--------">
      <formula>NOT(ISERROR(SEARCH("&lt;--------",J46)))</formula>
    </cfRule>
    <cfRule type="containsText" dxfId="255" priority="58" stopIfTrue="1" operator="containsText" text=" --------&gt;">
      <formula>NOT(ISERROR(SEARCH(" --------&gt;",J46)))</formula>
    </cfRule>
  </conditionalFormatting>
  <conditionalFormatting sqref="J46">
    <cfRule type="expression" dxfId="254" priority="56" stopIfTrue="1">
      <formula>(OR($I$18="Not Required",$I$18="Complete Part A first"))</formula>
    </cfRule>
  </conditionalFormatting>
  <conditionalFormatting sqref="K46">
    <cfRule type="containsText" dxfId="253" priority="65" stopIfTrue="1" operator="containsText" text="&lt;--------">
      <formula>NOT(ISERROR(SEARCH("&lt;--------",K46)))</formula>
    </cfRule>
    <cfRule type="containsText" dxfId="252" priority="66" stopIfTrue="1" operator="containsText" text=" --------&gt;">
      <formula>NOT(ISERROR(SEARCH(" --------&gt;",K46)))</formula>
    </cfRule>
  </conditionalFormatting>
  <conditionalFormatting sqref="K46">
    <cfRule type="expression" dxfId="251" priority="64" stopIfTrue="1">
      <formula>OR(($I46="No Replication"),($C46="No"))</formula>
    </cfRule>
  </conditionalFormatting>
  <conditionalFormatting sqref="J54:K55">
    <cfRule type="expression" dxfId="250" priority="27" stopIfTrue="1">
      <formula>OR(($I54="No Replication"),($C54="No"))</formula>
    </cfRule>
  </conditionalFormatting>
  <conditionalFormatting sqref="J54:J55">
    <cfRule type="containsText" dxfId="249" priority="25" stopIfTrue="1" operator="containsText" text="&lt;--------">
      <formula>NOT(ISERROR(SEARCH("&lt;--------",J54)))</formula>
    </cfRule>
    <cfRule type="containsText" dxfId="248" priority="26" stopIfTrue="1" operator="containsText" text=" --------&gt;">
      <formula>NOT(ISERROR(SEARCH(" --------&gt;",J54)))</formula>
    </cfRule>
  </conditionalFormatting>
  <conditionalFormatting sqref="K54:K55">
    <cfRule type="containsText" dxfId="247" priority="23" stopIfTrue="1" operator="containsText" text="&lt;--------">
      <formula>NOT(ISERROR(SEARCH("&lt;--------",K54)))</formula>
    </cfRule>
    <cfRule type="containsText" dxfId="246" priority="24" stopIfTrue="1" operator="containsText" text=" --------&gt;">
      <formula>NOT(ISERROR(SEARCH(" --------&gt;",K54)))</formula>
    </cfRule>
  </conditionalFormatting>
  <conditionalFormatting sqref="J54:K55">
    <cfRule type="expression" dxfId="245" priority="22" stopIfTrue="1">
      <formula>(OR($I$18="Not Required",$I$18="Complete Part A first"))</formula>
    </cfRule>
  </conditionalFormatting>
  <conditionalFormatting sqref="J56:K57">
    <cfRule type="expression" dxfId="244" priority="21" stopIfTrue="1">
      <formula>OR(($I56="No Replication"),($C56="No"))</formula>
    </cfRule>
  </conditionalFormatting>
  <conditionalFormatting sqref="J56:J57">
    <cfRule type="containsText" dxfId="243" priority="19" stopIfTrue="1" operator="containsText" text="&lt;--------">
      <formula>NOT(ISERROR(SEARCH("&lt;--------",J56)))</formula>
    </cfRule>
    <cfRule type="containsText" dxfId="242" priority="20" stopIfTrue="1" operator="containsText" text=" --------&gt;">
      <formula>NOT(ISERROR(SEARCH(" --------&gt;",J56)))</formula>
    </cfRule>
  </conditionalFormatting>
  <conditionalFormatting sqref="K56:K57">
    <cfRule type="containsText" dxfId="241" priority="17" stopIfTrue="1" operator="containsText" text="&lt;--------">
      <formula>NOT(ISERROR(SEARCH("&lt;--------",K56)))</formula>
    </cfRule>
    <cfRule type="containsText" dxfId="240" priority="18" stopIfTrue="1" operator="containsText" text=" --------&gt;">
      <formula>NOT(ISERROR(SEARCH(" --------&gt;",K56)))</formula>
    </cfRule>
  </conditionalFormatting>
  <conditionalFormatting sqref="J56:K57">
    <cfRule type="expression" dxfId="239" priority="16" stopIfTrue="1">
      <formula>(OR($I$18="Not Required",$I$18="Complete Part A first"))</formula>
    </cfRule>
  </conditionalFormatting>
  <conditionalFormatting sqref="E58:F58">
    <cfRule type="expression" dxfId="238" priority="13" stopIfTrue="1">
      <formula>(OR($I$18="Not Required",$I$18="Complete Part A first"))</formula>
    </cfRule>
  </conditionalFormatting>
  <conditionalFormatting sqref="F33">
    <cfRule type="expression" dxfId="237" priority="3" stopIfTrue="1">
      <formula>(OR($I$18="Not Required",$I$18="Complete Part A first"))</formula>
    </cfRule>
  </conditionalFormatting>
  <conditionalFormatting sqref="G21:G58">
    <cfRule type="expression" dxfId="236" priority="2" stopIfTrue="1">
      <formula>(OR($I$18="Not Required",$I$18="Complete Part A first"))</formula>
    </cfRule>
  </conditionalFormatting>
  <conditionalFormatting sqref="G21:G58">
    <cfRule type="expression" dxfId="235" priority="1" stopIfTrue="1">
      <formula>(OR($I$18="Not Required",$I$18="Complete Part A first"))</formula>
    </cfRule>
  </conditionalFormatting>
  <dataValidations count="4">
    <dataValidation type="list" allowBlank="1" showInputMessage="1" showErrorMessage="1" sqref="G11 G13 G15 C21:C58" xr:uid="{00000000-0002-0000-0100-000002000000}">
      <formula1>"Yes,No"</formula1>
    </dataValidation>
    <dataValidation type="list" allowBlank="1" showInputMessage="1" showErrorMessage="1" sqref="G16" xr:uid="{00000000-0002-0000-0100-000003000000}">
      <formula1>DataTreatment</formula1>
    </dataValidation>
    <dataValidation type="list" allowBlank="1" showInputMessage="1" showErrorMessage="1" sqref="G21:G58" xr:uid="{91373A4D-9D72-47A7-9F07-EEEE20FB6640}">
      <formula1>DataCenter</formula1>
    </dataValidation>
    <dataValidation type="list" allowBlank="1" showInputMessage="1" showErrorMessage="1" sqref="I21:K58" xr:uid="{38EBC12C-AF91-4C59-85DE-C1B455C3F9E7}">
      <formula1>TCDirection</formula1>
    </dataValidation>
  </dataValidations>
  <pageMargins left="0.75" right="0.75" top="1" bottom="1" header="0.5" footer="0.5"/>
  <pageSetup orientation="portrait" r:id="rId3"/>
  <headerFooter alignWithMargins="0">
    <oddHeader>&amp;L&amp;"Arial"&amp;9&amp;K0078D7INTERNAL&amp;1#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Q394"/>
  <sheetViews>
    <sheetView topLeftCell="A31" zoomScale="70" zoomScaleNormal="70" workbookViewId="0">
      <selection activeCell="M33" sqref="M33"/>
    </sheetView>
  </sheetViews>
  <sheetFormatPr defaultRowHeight="15"/>
  <cols>
    <col min="1" max="1" width="13.77734375" customWidth="1"/>
    <col min="2" max="2" width="12.77734375" customWidth="1"/>
    <col min="3" max="3" width="10.33203125" customWidth="1"/>
    <col min="4" max="4" width="12.33203125" customWidth="1"/>
    <col min="5" max="6" width="10.33203125" customWidth="1"/>
    <col min="7" max="7" width="21.21875" style="15" customWidth="1"/>
    <col min="8" max="9" width="16.21875" style="18" customWidth="1"/>
    <col min="10" max="11" width="16.44140625" style="18" customWidth="1"/>
    <col min="12" max="12" width="12.21875" style="18" customWidth="1"/>
    <col min="13" max="13" width="78" customWidth="1"/>
    <col min="14" max="14" width="26.77734375" customWidth="1"/>
    <col min="15" max="15" width="23.77734375" customWidth="1"/>
    <col min="16" max="16" width="10"/>
    <col min="17" max="17" width="11.109375" customWidth="1"/>
  </cols>
  <sheetData>
    <row r="1" spans="1:15" ht="17.399999999999999">
      <c r="A1" s="60" t="s">
        <v>140</v>
      </c>
      <c r="B1" s="8"/>
      <c r="C1" s="8"/>
      <c r="D1" s="16"/>
      <c r="E1" s="7"/>
      <c r="F1" s="7"/>
      <c r="G1" s="8"/>
      <c r="H1" s="9"/>
      <c r="I1" s="8"/>
      <c r="J1" s="8"/>
      <c r="K1" s="8"/>
      <c r="L1" s="8"/>
      <c r="M1" s="627" t="s">
        <v>396</v>
      </c>
      <c r="N1" s="627"/>
      <c r="O1" s="627"/>
    </row>
    <row r="2" spans="1:15" s="10" customFormat="1">
      <c r="A2" s="13"/>
      <c r="D2" s="17"/>
      <c r="E2" s="11"/>
      <c r="F2" s="11"/>
      <c r="H2" s="12"/>
    </row>
    <row r="3" spans="1:15" s="10" customFormat="1" ht="18" thickBot="1">
      <c r="A3" s="14" t="s">
        <v>154</v>
      </c>
      <c r="D3" s="17"/>
      <c r="E3" s="11"/>
      <c r="F3" s="11"/>
      <c r="H3" s="12"/>
    </row>
    <row r="4" spans="1:15" s="10" customFormat="1" ht="16.5" customHeight="1">
      <c r="A4" s="628" t="s">
        <v>376</v>
      </c>
      <c r="B4" s="629"/>
      <c r="C4" s="629"/>
      <c r="D4" s="629"/>
      <c r="E4" s="629"/>
      <c r="F4" s="629"/>
      <c r="G4" s="630"/>
      <c r="H4" s="631"/>
      <c r="I4" s="57" t="s">
        <v>172</v>
      </c>
      <c r="J4" s="634" t="s">
        <v>17762</v>
      </c>
      <c r="K4" s="635"/>
      <c r="L4" s="231"/>
      <c r="M4" s="41"/>
    </row>
    <row r="5" spans="1:15" s="10" customFormat="1" ht="15.75" customHeight="1">
      <c r="A5" s="602" t="s">
        <v>377</v>
      </c>
      <c r="B5" s="629"/>
      <c r="C5" s="629"/>
      <c r="D5" s="629"/>
      <c r="E5" s="629"/>
      <c r="F5" s="629"/>
      <c r="G5" s="630"/>
      <c r="H5" s="631"/>
      <c r="I5" s="58" t="s">
        <v>252</v>
      </c>
      <c r="J5" s="636">
        <v>45415</v>
      </c>
      <c r="K5" s="637"/>
      <c r="L5" s="231"/>
      <c r="M5" s="41"/>
    </row>
    <row r="6" spans="1:15" s="10" customFormat="1" ht="15.75" customHeight="1">
      <c r="A6" s="629"/>
      <c r="B6" s="629"/>
      <c r="C6" s="629"/>
      <c r="D6" s="629"/>
      <c r="E6" s="629"/>
      <c r="F6" s="629"/>
      <c r="G6" s="630"/>
      <c r="H6" s="631"/>
      <c r="I6" s="58" t="s">
        <v>141</v>
      </c>
      <c r="J6" s="638" t="s">
        <v>17640</v>
      </c>
      <c r="K6" s="639"/>
      <c r="L6" s="231"/>
      <c r="M6" s="41"/>
    </row>
    <row r="7" spans="1:15" s="10" customFormat="1" ht="17.25" customHeight="1" thickBot="1">
      <c r="A7" s="602" t="s">
        <v>488</v>
      </c>
      <c r="B7" s="632"/>
      <c r="C7" s="632"/>
      <c r="D7" s="632"/>
      <c r="E7" s="632"/>
      <c r="F7" s="632"/>
      <c r="G7" s="633"/>
      <c r="H7" s="633"/>
      <c r="I7" s="59" t="s">
        <v>142</v>
      </c>
      <c r="J7" s="640" t="s">
        <v>1</v>
      </c>
      <c r="K7" s="641"/>
      <c r="L7" s="231"/>
      <c r="M7" s="96"/>
    </row>
    <row r="8" spans="1:15" s="10" customFormat="1" ht="29.4" customHeight="1">
      <c r="A8" s="629"/>
      <c r="B8" s="629"/>
      <c r="C8" s="629"/>
      <c r="D8" s="629"/>
      <c r="E8" s="629"/>
      <c r="F8" s="629"/>
      <c r="G8" s="629"/>
      <c r="H8" s="629"/>
    </row>
    <row r="9" spans="1:15" s="10" customFormat="1" ht="16.5" customHeight="1">
      <c r="A9" s="249" t="s">
        <v>450</v>
      </c>
      <c r="B9" s="249"/>
      <c r="C9" s="249"/>
      <c r="D9" s="249"/>
      <c r="E9" s="249"/>
      <c r="F9" s="249"/>
      <c r="G9" s="249"/>
      <c r="H9" s="249"/>
    </row>
    <row r="10" spans="1:15" s="10" customFormat="1" ht="16.5" customHeight="1">
      <c r="A10" s="628" t="s">
        <v>449</v>
      </c>
      <c r="B10" s="629"/>
      <c r="C10" s="629"/>
      <c r="D10" s="629"/>
      <c r="E10" s="629"/>
      <c r="F10" s="629"/>
      <c r="G10" s="630"/>
      <c r="H10" s="630"/>
      <c r="I10" s="22"/>
    </row>
    <row r="11" spans="1:15" s="10" customFormat="1" ht="16.5" customHeight="1">
      <c r="A11" s="249" t="s">
        <v>569</v>
      </c>
      <c r="B11" s="6"/>
      <c r="C11" s="6"/>
      <c r="D11" s="6"/>
      <c r="E11" s="6"/>
      <c r="F11" s="6"/>
      <c r="G11" s="6"/>
      <c r="H11" s="6"/>
    </row>
    <row r="12" spans="1:15" s="10" customFormat="1" ht="16.5" customHeight="1">
      <c r="A12" s="249" t="s">
        <v>601</v>
      </c>
      <c r="B12" s="457"/>
      <c r="C12" s="457"/>
      <c r="D12" s="457"/>
      <c r="E12" s="457"/>
      <c r="F12" s="457"/>
      <c r="G12" s="457"/>
      <c r="H12" s="457"/>
    </row>
    <row r="13" spans="1:15" s="10" customFormat="1" ht="16.5" customHeight="1">
      <c r="A13" s="249" t="s">
        <v>510</v>
      </c>
      <c r="B13" s="6"/>
      <c r="C13" s="6"/>
      <c r="D13" s="6"/>
      <c r="E13" s="6"/>
      <c r="F13" s="6"/>
      <c r="G13" s="6"/>
      <c r="H13" s="6"/>
    </row>
    <row r="14" spans="1:15" s="10" customFormat="1" ht="16.5" customHeight="1">
      <c r="A14" s="603" t="s">
        <v>511</v>
      </c>
      <c r="B14" s="629"/>
      <c r="C14" s="629"/>
      <c r="D14" s="629"/>
      <c r="E14" s="629"/>
      <c r="F14" s="629"/>
      <c r="G14" s="629"/>
      <c r="H14" s="629"/>
    </row>
    <row r="15" spans="1:15" s="10" customFormat="1" ht="16.5" customHeight="1">
      <c r="A15" s="602" t="s">
        <v>512</v>
      </c>
      <c r="B15" s="602"/>
      <c r="C15" s="602"/>
      <c r="D15" s="602"/>
      <c r="E15" s="602"/>
      <c r="F15" s="602"/>
      <c r="G15" s="602"/>
      <c r="H15" s="602"/>
      <c r="I15" s="602"/>
      <c r="J15" s="602"/>
    </row>
    <row r="16" spans="1:15" s="10" customFormat="1" ht="16.2" customHeight="1">
      <c r="A16" s="603" t="s">
        <v>513</v>
      </c>
      <c r="B16" s="603"/>
      <c r="C16" s="603"/>
      <c r="D16" s="603"/>
      <c r="E16" s="603"/>
      <c r="F16" s="603"/>
      <c r="G16" s="603"/>
      <c r="H16" s="603"/>
      <c r="I16" s="603"/>
      <c r="J16" s="603"/>
      <c r="K16" s="17"/>
      <c r="L16" s="17"/>
    </row>
    <row r="17" spans="1:17" s="10" customFormat="1" ht="33.75" customHeight="1">
      <c r="A17" s="603" t="s">
        <v>600</v>
      </c>
      <c r="B17" s="603"/>
      <c r="C17" s="603"/>
      <c r="D17" s="603"/>
      <c r="E17" s="603"/>
      <c r="F17" s="603"/>
      <c r="G17" s="603"/>
      <c r="H17" s="603"/>
      <c r="I17" s="603"/>
      <c r="J17" s="603"/>
      <c r="K17" s="603"/>
      <c r="L17" s="486"/>
    </row>
    <row r="18" spans="1:17" s="10" customFormat="1" ht="16.2" customHeight="1">
      <c r="A18" s="642" t="s">
        <v>514</v>
      </c>
      <c r="B18" s="642"/>
      <c r="C18" s="642"/>
      <c r="D18" s="642"/>
      <c r="E18" s="642"/>
      <c r="F18" s="642"/>
      <c r="G18" s="642"/>
      <c r="H18" s="642"/>
      <c r="I18" s="642"/>
      <c r="J18" s="642"/>
      <c r="K18" s="17"/>
      <c r="L18" s="17"/>
      <c r="M18" s="12"/>
    </row>
    <row r="19" spans="1:17" s="10" customFormat="1" ht="51" customHeight="1">
      <c r="A19" s="626" t="s">
        <v>602</v>
      </c>
      <c r="B19" s="626"/>
      <c r="C19" s="626"/>
      <c r="D19" s="626"/>
      <c r="E19" s="626"/>
      <c r="F19" s="626"/>
      <c r="G19" s="626"/>
      <c r="H19" s="626"/>
      <c r="I19" s="626"/>
      <c r="J19" s="41"/>
      <c r="K19" s="41"/>
      <c r="L19" s="17"/>
      <c r="M19" s="12"/>
    </row>
    <row r="20" spans="1:17" s="10" customFormat="1" ht="16.5" customHeight="1">
      <c r="A20" s="447"/>
      <c r="B20" s="447"/>
      <c r="C20" s="447"/>
      <c r="D20" s="447"/>
      <c r="E20" s="447"/>
      <c r="F20" s="447"/>
      <c r="G20" s="447"/>
      <c r="H20" s="447"/>
      <c r="I20" s="447"/>
      <c r="J20" s="17"/>
      <c r="K20" s="17"/>
      <c r="L20" s="17"/>
      <c r="M20" s="12"/>
    </row>
    <row r="21" spans="1:17" ht="24">
      <c r="A21" s="149" t="s">
        <v>144</v>
      </c>
      <c r="B21" s="150" t="s">
        <v>146</v>
      </c>
      <c r="C21" s="150" t="s">
        <v>149</v>
      </c>
      <c r="D21" s="151" t="s">
        <v>150</v>
      </c>
      <c r="E21" s="157" t="s">
        <v>251</v>
      </c>
      <c r="F21" s="152" t="s">
        <v>70</v>
      </c>
      <c r="G21" s="153" t="s">
        <v>69</v>
      </c>
      <c r="H21" s="152" t="s">
        <v>263</v>
      </c>
      <c r="I21" s="158" t="s">
        <v>264</v>
      </c>
      <c r="J21" s="290" t="s">
        <v>265</v>
      </c>
      <c r="K21" s="291" t="s">
        <v>266</v>
      </c>
      <c r="L21" s="234" t="s">
        <v>292</v>
      </c>
      <c r="M21" s="154" t="s">
        <v>145</v>
      </c>
      <c r="N21" s="155" t="s">
        <v>147</v>
      </c>
      <c r="O21" s="155" t="s">
        <v>151</v>
      </c>
      <c r="P21" s="155" t="s">
        <v>148</v>
      </c>
      <c r="Q21" s="156" t="s">
        <v>143</v>
      </c>
    </row>
    <row r="22" spans="1:17" s="289" customFormat="1" ht="22.8">
      <c r="A22" s="535" t="s">
        <v>899</v>
      </c>
      <c r="B22" s="468" t="s">
        <v>17641</v>
      </c>
      <c r="C22" s="468">
        <v>1</v>
      </c>
      <c r="D22" s="471">
        <v>0</v>
      </c>
      <c r="E22" s="471" t="s">
        <v>323</v>
      </c>
      <c r="F22" s="468" t="s">
        <v>323</v>
      </c>
      <c r="G22" s="466">
        <v>45099</v>
      </c>
      <c r="H22" s="467">
        <v>0.97916666666666663</v>
      </c>
      <c r="I22" s="467">
        <v>0.98611111111111116</v>
      </c>
      <c r="J22" s="536">
        <f>IF(H22&lt;&gt;"",IF((H22-"2:30"&lt;0),H22-"2:30"+"24:00",H22-"2:30"),"")</f>
        <v>0.875</v>
      </c>
      <c r="K22" s="536">
        <f>IF(I22&lt;&gt;"",IF((I22-"2:30"&lt;0),I22-"2:30"+"24:00",I22-"2:30"),"")</f>
        <v>0.88194444444444453</v>
      </c>
      <c r="L22" s="476" t="s">
        <v>323</v>
      </c>
      <c r="M22" s="472" t="s">
        <v>17642</v>
      </c>
      <c r="N22" s="469" t="s">
        <v>8508</v>
      </c>
      <c r="O22" s="470" t="s">
        <v>17678</v>
      </c>
      <c r="Q22" s="117" t="str">
        <f t="shared" ref="Q22:Q41" si="0">IF(AND(IF(F22="N",TRUE,AND(ISNUMBER(G22),ISNUMBER(H22),ISNUMBER(I22))),A22&lt;&gt;"",C22&lt;&gt;"",D22&lt;&gt;"",E22&lt;&gt;"",F22&lt;&gt;"",M22&lt;&gt;"",N22&lt;&gt;""),"Completed","Incomplete")</f>
        <v>Completed</v>
      </c>
    </row>
    <row r="23" spans="1:17" s="289" customFormat="1" ht="273.60000000000002">
      <c r="A23" s="535" t="s">
        <v>899</v>
      </c>
      <c r="B23" s="468" t="s">
        <v>17641</v>
      </c>
      <c r="C23" s="468">
        <v>2</v>
      </c>
      <c r="D23" s="471">
        <v>0</v>
      </c>
      <c r="E23" s="471" t="s">
        <v>323</v>
      </c>
      <c r="F23" s="468" t="s">
        <v>323</v>
      </c>
      <c r="G23" s="466">
        <v>45100</v>
      </c>
      <c r="H23" s="467">
        <v>6.25E-2</v>
      </c>
      <c r="I23" s="473">
        <v>8.3333333333333329E-2</v>
      </c>
      <c r="J23" s="536">
        <f t="shared" ref="J23:K38" si="1">IF(H23&lt;&gt;"",IF((H23-"2:30"&lt;0),H23-"2:30"+"24:00",H23-"2:30"),"")</f>
        <v>0.95833333333333337</v>
      </c>
      <c r="K23" s="536">
        <f t="shared" si="1"/>
        <v>0.97916666666666663</v>
      </c>
      <c r="L23" s="476" t="s">
        <v>323</v>
      </c>
      <c r="M23" s="687" t="s">
        <v>17764</v>
      </c>
      <c r="N23" s="469" t="s">
        <v>8508</v>
      </c>
      <c r="O23" s="470" t="s">
        <v>17678</v>
      </c>
      <c r="Q23" s="117" t="str">
        <f t="shared" si="0"/>
        <v>Completed</v>
      </c>
    </row>
    <row r="24" spans="1:17" s="289" customFormat="1" ht="387.6">
      <c r="A24" s="535" t="s">
        <v>899</v>
      </c>
      <c r="B24" s="468" t="s">
        <v>17641</v>
      </c>
      <c r="C24" s="468">
        <v>3</v>
      </c>
      <c r="D24" s="471">
        <v>0</v>
      </c>
      <c r="E24" s="471" t="s">
        <v>323</v>
      </c>
      <c r="F24" s="468" t="s">
        <v>323</v>
      </c>
      <c r="G24" s="466">
        <v>45100</v>
      </c>
      <c r="H24" s="467">
        <v>6.25E-2</v>
      </c>
      <c r="I24" s="473">
        <v>8.3333333333333329E-2</v>
      </c>
      <c r="J24" s="536">
        <f t="shared" si="1"/>
        <v>0.95833333333333337</v>
      </c>
      <c r="K24" s="536">
        <f t="shared" si="1"/>
        <v>0.97916666666666663</v>
      </c>
      <c r="L24" s="476" t="s">
        <v>323</v>
      </c>
      <c r="M24" s="472" t="s">
        <v>17765</v>
      </c>
      <c r="N24" s="469" t="s">
        <v>8508</v>
      </c>
      <c r="O24" s="470" t="s">
        <v>17678</v>
      </c>
      <c r="Q24" s="117" t="str">
        <f t="shared" si="0"/>
        <v>Completed</v>
      </c>
    </row>
    <row r="25" spans="1:17" s="289" customFormat="1" ht="102.6">
      <c r="A25" s="535" t="s">
        <v>899</v>
      </c>
      <c r="B25" s="468" t="s">
        <v>17641</v>
      </c>
      <c r="C25" s="468">
        <v>4</v>
      </c>
      <c r="D25" s="471">
        <v>0</v>
      </c>
      <c r="E25" s="471" t="s">
        <v>323</v>
      </c>
      <c r="F25" s="468" t="s">
        <v>323</v>
      </c>
      <c r="G25" s="466">
        <v>45100</v>
      </c>
      <c r="H25" s="467">
        <v>8.3333333333333329E-2</v>
      </c>
      <c r="I25" s="473">
        <v>0.16666666666666666</v>
      </c>
      <c r="J25" s="537">
        <f t="shared" si="1"/>
        <v>0.97916666666666663</v>
      </c>
      <c r="K25" s="536">
        <f t="shared" si="1"/>
        <v>6.2499999999999986E-2</v>
      </c>
      <c r="L25" s="476" t="s">
        <v>323</v>
      </c>
      <c r="M25" s="538" t="s">
        <v>17766</v>
      </c>
      <c r="N25" s="469" t="s">
        <v>8945</v>
      </c>
      <c r="O25" s="470" t="s">
        <v>17678</v>
      </c>
      <c r="Q25" s="117" t="str">
        <f t="shared" si="0"/>
        <v>Completed</v>
      </c>
    </row>
    <row r="26" spans="1:17" s="289" customFormat="1" ht="114">
      <c r="A26" s="535" t="s">
        <v>899</v>
      </c>
      <c r="B26" s="468" t="s">
        <v>17641</v>
      </c>
      <c r="C26" s="468">
        <v>5</v>
      </c>
      <c r="D26" s="471">
        <v>0</v>
      </c>
      <c r="E26" s="471" t="s">
        <v>323</v>
      </c>
      <c r="F26" s="468" t="s">
        <v>323</v>
      </c>
      <c r="G26" s="466">
        <v>45100</v>
      </c>
      <c r="H26" s="467">
        <v>0.125</v>
      </c>
      <c r="I26" s="473">
        <v>0.20833333333333334</v>
      </c>
      <c r="J26" s="537">
        <f t="shared" si="1"/>
        <v>2.0833333333333329E-2</v>
      </c>
      <c r="K26" s="537">
        <f t="shared" si="1"/>
        <v>0.10416666666666667</v>
      </c>
      <c r="L26" s="476" t="s">
        <v>323</v>
      </c>
      <c r="M26" s="538" t="s">
        <v>17767</v>
      </c>
      <c r="N26" s="469" t="s">
        <v>17644</v>
      </c>
      <c r="O26" s="470" t="s">
        <v>17679</v>
      </c>
      <c r="Q26" s="117" t="str">
        <f t="shared" si="0"/>
        <v>Completed</v>
      </c>
    </row>
    <row r="27" spans="1:17" s="289" customFormat="1" ht="22.8">
      <c r="A27" s="535" t="s">
        <v>899</v>
      </c>
      <c r="B27" s="468" t="s">
        <v>17641</v>
      </c>
      <c r="C27" s="468">
        <v>6</v>
      </c>
      <c r="D27" s="471">
        <v>0</v>
      </c>
      <c r="E27" s="471" t="s">
        <v>323</v>
      </c>
      <c r="F27" s="468" t="s">
        <v>323</v>
      </c>
      <c r="G27" s="466">
        <v>45100</v>
      </c>
      <c r="H27" s="467">
        <v>0.14583333333333334</v>
      </c>
      <c r="I27" s="473">
        <v>0.1875</v>
      </c>
      <c r="J27" s="537">
        <f t="shared" si="1"/>
        <v>4.1666666666666671E-2</v>
      </c>
      <c r="K27" s="537">
        <f t="shared" si="1"/>
        <v>8.3333333333333329E-2</v>
      </c>
      <c r="L27" s="476" t="s">
        <v>323</v>
      </c>
      <c r="M27" s="539" t="s">
        <v>17645</v>
      </c>
      <c r="N27" s="540" t="s">
        <v>17646</v>
      </c>
      <c r="O27" s="470" t="s">
        <v>17678</v>
      </c>
      <c r="Q27" s="117" t="str">
        <f t="shared" si="0"/>
        <v>Completed</v>
      </c>
    </row>
    <row r="28" spans="1:17" s="289" customFormat="1" ht="22.8">
      <c r="A28" s="535" t="s">
        <v>899</v>
      </c>
      <c r="B28" s="468" t="s">
        <v>17641</v>
      </c>
      <c r="C28" s="468">
        <v>7</v>
      </c>
      <c r="D28" s="471">
        <v>0</v>
      </c>
      <c r="E28" s="471" t="s">
        <v>323</v>
      </c>
      <c r="F28" s="468" t="s">
        <v>323</v>
      </c>
      <c r="G28" s="466">
        <v>45100</v>
      </c>
      <c r="H28" s="467">
        <v>0.22916666666666666</v>
      </c>
      <c r="I28" s="473">
        <v>0.25</v>
      </c>
      <c r="J28" s="537">
        <f t="shared" si="1"/>
        <v>0.12499999999999999</v>
      </c>
      <c r="K28" s="536">
        <f t="shared" si="1"/>
        <v>0.14583333333333331</v>
      </c>
      <c r="L28" s="476" t="s">
        <v>323</v>
      </c>
      <c r="M28" s="541" t="s">
        <v>17647</v>
      </c>
      <c r="N28" s="469" t="s">
        <v>8508</v>
      </c>
      <c r="O28" s="470" t="s">
        <v>17678</v>
      </c>
      <c r="Q28" s="117" t="str">
        <f t="shared" si="0"/>
        <v>Completed</v>
      </c>
    </row>
    <row r="29" spans="1:17" s="289" customFormat="1" ht="22.8">
      <c r="A29" s="535" t="s">
        <v>899</v>
      </c>
      <c r="B29" s="468" t="s">
        <v>17641</v>
      </c>
      <c r="C29" s="468">
        <v>8</v>
      </c>
      <c r="D29" s="471">
        <v>0</v>
      </c>
      <c r="E29" s="471" t="s">
        <v>323</v>
      </c>
      <c r="F29" s="468" t="s">
        <v>323</v>
      </c>
      <c r="G29" s="466">
        <v>45100</v>
      </c>
      <c r="H29" s="467">
        <v>0.25</v>
      </c>
      <c r="I29" s="473">
        <v>0.27083333333333331</v>
      </c>
      <c r="J29" s="537">
        <f t="shared" si="1"/>
        <v>0.14583333333333331</v>
      </c>
      <c r="K29" s="536">
        <f t="shared" si="1"/>
        <v>0.16666666666666663</v>
      </c>
      <c r="L29" s="476" t="s">
        <v>323</v>
      </c>
      <c r="M29" s="541" t="s">
        <v>17648</v>
      </c>
      <c r="N29" s="469" t="s">
        <v>8508</v>
      </c>
      <c r="O29" s="470" t="s">
        <v>17678</v>
      </c>
      <c r="Q29" s="117" t="str">
        <f t="shared" si="0"/>
        <v>Completed</v>
      </c>
    </row>
    <row r="30" spans="1:17" s="289" customFormat="1" ht="285.60000000000002">
      <c r="A30" s="535" t="s">
        <v>899</v>
      </c>
      <c r="B30" s="468" t="s">
        <v>17641</v>
      </c>
      <c r="C30" s="468">
        <v>9</v>
      </c>
      <c r="D30" s="471">
        <v>0</v>
      </c>
      <c r="E30" s="471" t="s">
        <v>323</v>
      </c>
      <c r="F30" s="468" t="s">
        <v>323</v>
      </c>
      <c r="G30" s="466">
        <v>45100</v>
      </c>
      <c r="H30" s="467">
        <v>0.27083333333333331</v>
      </c>
      <c r="I30" s="467">
        <v>0.3125</v>
      </c>
      <c r="J30" s="537">
        <f>IF(H30&lt;&gt;"",IF((H30-"2:30"&lt;0),H30-"2:30"+"24:00",H30-"2:30"),"")</f>
        <v>0.16666666666666663</v>
      </c>
      <c r="K30" s="536">
        <f>IF(I30&lt;&gt;"",IF((I30-"2:30"&lt;0),I30-"2:30"+"24:00",I30-"2:30"),"")</f>
        <v>0.20833333333333331</v>
      </c>
      <c r="L30" s="476" t="s">
        <v>323</v>
      </c>
      <c r="M30" s="472" t="s">
        <v>17768</v>
      </c>
      <c r="N30" s="469" t="s">
        <v>8508</v>
      </c>
      <c r="O30" s="470" t="s">
        <v>17678</v>
      </c>
      <c r="Q30" s="117" t="str">
        <f t="shared" si="0"/>
        <v>Completed</v>
      </c>
    </row>
    <row r="31" spans="1:17" s="289" customFormat="1" ht="126">
      <c r="A31" s="535" t="s">
        <v>899</v>
      </c>
      <c r="B31" s="468" t="s">
        <v>17641</v>
      </c>
      <c r="C31" s="468">
        <v>10</v>
      </c>
      <c r="D31" s="471">
        <v>0</v>
      </c>
      <c r="E31" s="471" t="s">
        <v>323</v>
      </c>
      <c r="F31" s="468" t="s">
        <v>323</v>
      </c>
      <c r="G31" s="466">
        <v>45100</v>
      </c>
      <c r="H31" s="467">
        <v>0.27083333333333331</v>
      </c>
      <c r="I31" s="467">
        <v>0.3125</v>
      </c>
      <c r="J31" s="537">
        <f t="shared" si="1"/>
        <v>0.16666666666666663</v>
      </c>
      <c r="K31" s="536">
        <f t="shared" si="1"/>
        <v>0.20833333333333331</v>
      </c>
      <c r="L31" s="476" t="s">
        <v>323</v>
      </c>
      <c r="M31" s="472" t="s">
        <v>17769</v>
      </c>
      <c r="N31" s="469" t="s">
        <v>8508</v>
      </c>
      <c r="O31" s="470" t="s">
        <v>17678</v>
      </c>
      <c r="Q31" s="117" t="str">
        <f t="shared" si="0"/>
        <v>Completed</v>
      </c>
    </row>
    <row r="32" spans="1:17" s="289" customFormat="1" ht="126">
      <c r="A32" s="535" t="s">
        <v>899</v>
      </c>
      <c r="B32" s="468" t="s">
        <v>17641</v>
      </c>
      <c r="C32" s="468">
        <v>11</v>
      </c>
      <c r="D32" s="471">
        <v>0</v>
      </c>
      <c r="E32" s="471" t="s">
        <v>323</v>
      </c>
      <c r="F32" s="468" t="s">
        <v>323</v>
      </c>
      <c r="G32" s="466">
        <v>45100</v>
      </c>
      <c r="H32" s="467">
        <v>0.27083333333333331</v>
      </c>
      <c r="I32" s="467">
        <v>0.3125</v>
      </c>
      <c r="J32" s="537">
        <f t="shared" si="1"/>
        <v>0.16666666666666663</v>
      </c>
      <c r="K32" s="536">
        <f t="shared" si="1"/>
        <v>0.20833333333333331</v>
      </c>
      <c r="L32" s="476" t="s">
        <v>323</v>
      </c>
      <c r="M32" s="538" t="s">
        <v>17770</v>
      </c>
      <c r="N32" s="469" t="s">
        <v>8508</v>
      </c>
      <c r="O32" s="470" t="s">
        <v>17678</v>
      </c>
      <c r="Q32" s="117" t="str">
        <f t="shared" si="0"/>
        <v>Completed</v>
      </c>
    </row>
    <row r="33" spans="1:17" s="289" customFormat="1" ht="243">
      <c r="A33" s="535" t="s">
        <v>899</v>
      </c>
      <c r="B33" s="468" t="s">
        <v>17641</v>
      </c>
      <c r="C33" s="468">
        <v>12</v>
      </c>
      <c r="D33" s="471">
        <v>0</v>
      </c>
      <c r="E33" s="471" t="s">
        <v>323</v>
      </c>
      <c r="F33" s="468" t="s">
        <v>323</v>
      </c>
      <c r="G33" s="466">
        <v>45100</v>
      </c>
      <c r="H33" s="467">
        <v>0.27083333333333331</v>
      </c>
      <c r="I33" s="467">
        <v>0.3125</v>
      </c>
      <c r="J33" s="537">
        <f t="shared" si="1"/>
        <v>0.16666666666666663</v>
      </c>
      <c r="K33" s="536">
        <f t="shared" si="1"/>
        <v>0.20833333333333331</v>
      </c>
      <c r="L33" s="476" t="s">
        <v>323</v>
      </c>
      <c r="M33" s="472" t="s">
        <v>17688</v>
      </c>
      <c r="N33" s="469" t="s">
        <v>8508</v>
      </c>
      <c r="O33" s="470" t="s">
        <v>17678</v>
      </c>
      <c r="Q33" s="117" t="str">
        <f t="shared" si="0"/>
        <v>Completed</v>
      </c>
    </row>
    <row r="34" spans="1:17" s="289" customFormat="1" ht="307.8">
      <c r="A34" s="535" t="s">
        <v>899</v>
      </c>
      <c r="B34" s="468" t="s">
        <v>17641</v>
      </c>
      <c r="C34" s="468">
        <v>13</v>
      </c>
      <c r="D34" s="471">
        <v>0</v>
      </c>
      <c r="E34" s="471" t="s">
        <v>323</v>
      </c>
      <c r="F34" s="468" t="s">
        <v>323</v>
      </c>
      <c r="G34" s="466">
        <v>45100</v>
      </c>
      <c r="H34" s="467">
        <v>0.3125</v>
      </c>
      <c r="I34" s="467">
        <v>0.33333333333333331</v>
      </c>
      <c r="J34" s="537">
        <f t="shared" si="1"/>
        <v>0.20833333333333331</v>
      </c>
      <c r="K34" s="536">
        <f t="shared" si="1"/>
        <v>0.22916666666666663</v>
      </c>
      <c r="L34" s="476" t="s">
        <v>323</v>
      </c>
      <c r="M34" s="472" t="s">
        <v>17771</v>
      </c>
      <c r="N34" s="469" t="s">
        <v>8508</v>
      </c>
      <c r="O34" s="470" t="s">
        <v>17678</v>
      </c>
      <c r="Q34" s="117" t="str">
        <f t="shared" si="0"/>
        <v>Completed</v>
      </c>
    </row>
    <row r="35" spans="1:17" s="289" customFormat="1" ht="148.19999999999999">
      <c r="A35" s="535" t="s">
        <v>899</v>
      </c>
      <c r="B35" s="468" t="s">
        <v>17641</v>
      </c>
      <c r="C35" s="468">
        <v>14</v>
      </c>
      <c r="D35" s="471">
        <v>0</v>
      </c>
      <c r="E35" s="471" t="s">
        <v>323</v>
      </c>
      <c r="F35" s="468" t="s">
        <v>323</v>
      </c>
      <c r="G35" s="466">
        <v>45100</v>
      </c>
      <c r="H35" s="467">
        <v>0.3125</v>
      </c>
      <c r="I35" s="542">
        <v>0.33333333333333331</v>
      </c>
      <c r="J35" s="537">
        <f t="shared" si="1"/>
        <v>0.20833333333333331</v>
      </c>
      <c r="K35" s="536">
        <f t="shared" si="1"/>
        <v>0.22916666666666663</v>
      </c>
      <c r="L35" s="476" t="s">
        <v>323</v>
      </c>
      <c r="M35" s="472" t="s">
        <v>17772</v>
      </c>
      <c r="N35" s="469" t="s">
        <v>8508</v>
      </c>
      <c r="O35" s="470" t="s">
        <v>17678</v>
      </c>
      <c r="Q35" s="117" t="str">
        <f t="shared" si="0"/>
        <v>Completed</v>
      </c>
    </row>
    <row r="36" spans="1:17" s="289" customFormat="1" ht="102.6">
      <c r="A36" s="535" t="s">
        <v>899</v>
      </c>
      <c r="B36" s="468" t="s">
        <v>17641</v>
      </c>
      <c r="C36" s="468">
        <v>13</v>
      </c>
      <c r="D36" s="471">
        <v>0</v>
      </c>
      <c r="E36" s="471" t="s">
        <v>323</v>
      </c>
      <c r="F36" s="468" t="s">
        <v>323</v>
      </c>
      <c r="G36" s="466">
        <v>45100</v>
      </c>
      <c r="H36" s="467">
        <v>0.33333333333333331</v>
      </c>
      <c r="I36" s="467">
        <v>0.375</v>
      </c>
      <c r="J36" s="537">
        <f t="shared" si="1"/>
        <v>0.22916666666666663</v>
      </c>
      <c r="K36" s="536">
        <f t="shared" si="1"/>
        <v>0.27083333333333331</v>
      </c>
      <c r="L36" s="476" t="s">
        <v>323</v>
      </c>
      <c r="M36" s="538" t="s">
        <v>17773</v>
      </c>
      <c r="N36" s="469" t="s">
        <v>17643</v>
      </c>
      <c r="O36" s="470" t="s">
        <v>17678</v>
      </c>
      <c r="Q36" s="117" t="str">
        <f t="shared" si="0"/>
        <v>Completed</v>
      </c>
    </row>
    <row r="37" spans="1:17" s="289" customFormat="1" ht="114">
      <c r="A37" s="535" t="s">
        <v>899</v>
      </c>
      <c r="B37" s="468" t="s">
        <v>17641</v>
      </c>
      <c r="C37" s="468">
        <v>14</v>
      </c>
      <c r="D37" s="471">
        <v>0</v>
      </c>
      <c r="E37" s="471" t="s">
        <v>323</v>
      </c>
      <c r="F37" s="468" t="s">
        <v>323</v>
      </c>
      <c r="G37" s="466">
        <v>45100</v>
      </c>
      <c r="H37" s="467">
        <v>0.35416666666666669</v>
      </c>
      <c r="I37" s="467">
        <v>0.375</v>
      </c>
      <c r="J37" s="537">
        <f t="shared" si="1"/>
        <v>0.25</v>
      </c>
      <c r="K37" s="536">
        <f t="shared" si="1"/>
        <v>0.27083333333333331</v>
      </c>
      <c r="L37" s="476" t="s">
        <v>323</v>
      </c>
      <c r="M37" s="538" t="s">
        <v>17774</v>
      </c>
      <c r="N37" s="469" t="s">
        <v>17644</v>
      </c>
      <c r="O37" s="470" t="s">
        <v>17678</v>
      </c>
      <c r="Q37" s="117" t="str">
        <f t="shared" si="0"/>
        <v>Completed</v>
      </c>
    </row>
    <row r="38" spans="1:17" s="289" customFormat="1" ht="22.8">
      <c r="A38" s="535" t="s">
        <v>899</v>
      </c>
      <c r="B38" s="468" t="s">
        <v>17641</v>
      </c>
      <c r="C38" s="468">
        <v>15</v>
      </c>
      <c r="D38" s="471">
        <v>0</v>
      </c>
      <c r="E38" s="471" t="s">
        <v>323</v>
      </c>
      <c r="F38" s="468" t="s">
        <v>323</v>
      </c>
      <c r="G38" s="466">
        <v>45100</v>
      </c>
      <c r="H38" s="467">
        <v>0.39583333333333331</v>
      </c>
      <c r="I38" s="467">
        <v>0.41666666666666669</v>
      </c>
      <c r="J38" s="537">
        <f t="shared" si="1"/>
        <v>0.29166666666666663</v>
      </c>
      <c r="K38" s="536">
        <f t="shared" si="1"/>
        <v>0.3125</v>
      </c>
      <c r="L38" s="476" t="s">
        <v>323</v>
      </c>
      <c r="M38" s="539" t="s">
        <v>17649</v>
      </c>
      <c r="N38" s="540" t="s">
        <v>9237</v>
      </c>
      <c r="O38" s="470" t="s">
        <v>17678</v>
      </c>
      <c r="Q38" s="117" t="str">
        <f t="shared" si="0"/>
        <v>Completed</v>
      </c>
    </row>
    <row r="39" spans="1:17" s="289" customFormat="1" ht="22.8">
      <c r="A39" s="535" t="s">
        <v>899</v>
      </c>
      <c r="B39" s="468" t="s">
        <v>17641</v>
      </c>
      <c r="C39" s="468">
        <v>15</v>
      </c>
      <c r="D39" s="471">
        <v>0</v>
      </c>
      <c r="E39" s="471" t="s">
        <v>323</v>
      </c>
      <c r="F39" s="468" t="s">
        <v>323</v>
      </c>
      <c r="G39" s="466">
        <v>45100</v>
      </c>
      <c r="H39" s="467">
        <v>0.39583333333333331</v>
      </c>
      <c r="I39" s="467">
        <v>0.41666666666666669</v>
      </c>
      <c r="J39" s="537">
        <f t="shared" ref="J39:K43" si="2">IF(H39&lt;&gt;"",IF((H39-"2:30"&lt;0),H39-"2:30"+"24:00",H39-"2:30"),"")</f>
        <v>0.29166666666666663</v>
      </c>
      <c r="K39" s="536">
        <f t="shared" si="2"/>
        <v>0.3125</v>
      </c>
      <c r="L39" s="476" t="s">
        <v>323</v>
      </c>
      <c r="M39" s="541" t="s">
        <v>17650</v>
      </c>
      <c r="N39" s="469" t="s">
        <v>8508</v>
      </c>
      <c r="O39" s="470" t="s">
        <v>17678</v>
      </c>
      <c r="Q39" s="117" t="str">
        <f t="shared" si="0"/>
        <v>Completed</v>
      </c>
    </row>
    <row r="40" spans="1:17" s="289" customFormat="1" ht="22.8">
      <c r="A40" s="535" t="s">
        <v>899</v>
      </c>
      <c r="B40" s="468" t="s">
        <v>17641</v>
      </c>
      <c r="C40" s="468">
        <v>16</v>
      </c>
      <c r="D40" s="471">
        <v>0</v>
      </c>
      <c r="E40" s="471" t="s">
        <v>323</v>
      </c>
      <c r="F40" s="468" t="s">
        <v>323</v>
      </c>
      <c r="G40" s="466">
        <v>45100</v>
      </c>
      <c r="H40" s="467">
        <v>0.41666666666666669</v>
      </c>
      <c r="I40" s="467">
        <v>0.4375</v>
      </c>
      <c r="J40" s="537">
        <f t="shared" si="2"/>
        <v>0.3125</v>
      </c>
      <c r="K40" s="536">
        <f t="shared" si="2"/>
        <v>0.33333333333333331</v>
      </c>
      <c r="L40" s="476" t="s">
        <v>323</v>
      </c>
      <c r="M40" s="541" t="s">
        <v>17651</v>
      </c>
      <c r="N40" s="469" t="s">
        <v>8508</v>
      </c>
      <c r="O40" s="470" t="s">
        <v>17678</v>
      </c>
      <c r="Q40" s="117" t="str">
        <f t="shared" si="0"/>
        <v>Completed</v>
      </c>
    </row>
    <row r="41" spans="1:17" s="289" customFormat="1" ht="309">
      <c r="A41" s="535" t="s">
        <v>899</v>
      </c>
      <c r="B41" s="468" t="s">
        <v>17641</v>
      </c>
      <c r="C41" s="468">
        <v>17</v>
      </c>
      <c r="D41" s="471">
        <v>0</v>
      </c>
      <c r="E41" s="471" t="s">
        <v>323</v>
      </c>
      <c r="F41" s="468" t="s">
        <v>323</v>
      </c>
      <c r="G41" s="466">
        <v>45100</v>
      </c>
      <c r="H41" s="467">
        <v>0.4375</v>
      </c>
      <c r="I41" s="467">
        <v>0.44791666666666669</v>
      </c>
      <c r="J41" s="537">
        <f t="shared" si="2"/>
        <v>0.33333333333333331</v>
      </c>
      <c r="K41" s="536">
        <f t="shared" si="2"/>
        <v>0.34375</v>
      </c>
      <c r="L41" s="476" t="s">
        <v>323</v>
      </c>
      <c r="M41" s="472" t="s">
        <v>17775</v>
      </c>
      <c r="N41" s="469" t="s">
        <v>8508</v>
      </c>
      <c r="O41" s="470" t="s">
        <v>17678</v>
      </c>
      <c r="Q41" s="117" t="str">
        <f t="shared" si="0"/>
        <v>Completed</v>
      </c>
    </row>
    <row r="42" spans="1:17" s="289" customFormat="1" ht="137.4">
      <c r="A42" s="535"/>
      <c r="B42" s="468"/>
      <c r="C42" s="468"/>
      <c r="D42" s="471"/>
      <c r="E42" s="471"/>
      <c r="F42" s="468"/>
      <c r="G42" s="466">
        <v>45100</v>
      </c>
      <c r="H42" s="467">
        <v>0.4375</v>
      </c>
      <c r="I42" s="467">
        <v>0.44791666666666669</v>
      </c>
      <c r="J42" s="536">
        <f>IF(H42&lt;&gt;"",IF((H42-"2:30"&lt;0),H42-"2:30"+"24:00",H42-"2:30"),"")</f>
        <v>0.33333333333333331</v>
      </c>
      <c r="K42" s="536">
        <f>IF(I42&lt;&gt;"",IF((I42-"2:30"&lt;0),I42-"2:30"+"24:00",I42-"2:30"),"")</f>
        <v>0.34375</v>
      </c>
      <c r="L42" s="476"/>
      <c r="M42" s="472" t="s">
        <v>17776</v>
      </c>
      <c r="N42" s="469" t="s">
        <v>8508</v>
      </c>
      <c r="O42" s="470" t="s">
        <v>17678</v>
      </c>
      <c r="Q42" s="117" t="s">
        <v>1</v>
      </c>
    </row>
    <row r="43" spans="1:17" s="289" customFormat="1" ht="409.6">
      <c r="A43" s="535" t="s">
        <v>899</v>
      </c>
      <c r="B43" s="468" t="s">
        <v>17641</v>
      </c>
      <c r="C43" s="468">
        <v>18</v>
      </c>
      <c r="D43" s="471">
        <v>0</v>
      </c>
      <c r="E43" s="471" t="s">
        <v>323</v>
      </c>
      <c r="F43" s="468" t="s">
        <v>323</v>
      </c>
      <c r="G43" s="466">
        <v>45100</v>
      </c>
      <c r="H43" s="467">
        <v>0.4513888888888889</v>
      </c>
      <c r="I43" s="467">
        <v>0.49305555555555558</v>
      </c>
      <c r="J43" s="537">
        <f t="shared" si="2"/>
        <v>0.34722222222222221</v>
      </c>
      <c r="K43" s="536">
        <f t="shared" si="2"/>
        <v>0.3888888888888889</v>
      </c>
      <c r="L43" s="476" t="s">
        <v>323</v>
      </c>
      <c r="M43" s="543" t="s">
        <v>17777</v>
      </c>
      <c r="N43" s="469" t="s">
        <v>8508</v>
      </c>
      <c r="O43" s="470" t="s">
        <v>17678</v>
      </c>
      <c r="Q43" s="117" t="str">
        <f>IF(AND(IF(F43="N",TRUE,AND(ISNUMBER(G43),ISNUMBER(H43),ISNUMBER(I43))),A43&lt;&gt;"",C43&lt;&gt;"",D43&lt;&gt;"",E43&lt;&gt;"",F43&lt;&gt;"",M43&lt;&gt;"",N43&lt;&gt;""),"Completed","Incomplete")</f>
        <v>Completed</v>
      </c>
    </row>
    <row r="44" spans="1:17">
      <c r="A44" s="4"/>
      <c r="B44" s="4"/>
      <c r="G44" s="21"/>
      <c r="H44" s="20"/>
      <c r="I44" s="20"/>
      <c r="J44" s="20"/>
      <c r="K44" s="20"/>
      <c r="L44" s="20"/>
      <c r="M44" s="4"/>
      <c r="N44" s="4"/>
      <c r="O44" s="4"/>
      <c r="P44" s="4"/>
      <c r="Q44" s="4"/>
    </row>
    <row r="45" spans="1:17">
      <c r="A45" s="4"/>
      <c r="B45" s="4"/>
      <c r="G45" s="19"/>
      <c r="H45" s="20"/>
      <c r="I45" s="20"/>
      <c r="J45" s="20"/>
      <c r="K45" s="20"/>
      <c r="L45" s="20"/>
      <c r="M45" s="4"/>
      <c r="N45" s="4"/>
      <c r="O45" s="4"/>
      <c r="P45" s="4"/>
      <c r="Q45" s="4"/>
    </row>
    <row r="46" spans="1:17">
      <c r="A46" s="4"/>
      <c r="B46" s="4"/>
      <c r="G46" s="19"/>
      <c r="H46" s="20"/>
      <c r="I46" s="20"/>
      <c r="J46" s="20"/>
      <c r="K46" s="20"/>
      <c r="L46" s="20"/>
      <c r="M46" s="4"/>
      <c r="N46" s="4"/>
      <c r="O46" s="4"/>
      <c r="P46" s="4"/>
      <c r="Q46" s="4"/>
    </row>
    <row r="47" spans="1:17">
      <c r="A47" s="4"/>
      <c r="B47" s="4"/>
      <c r="G47" s="19"/>
      <c r="H47" s="20"/>
      <c r="I47" s="20"/>
      <c r="J47" s="20"/>
      <c r="K47" s="20"/>
      <c r="L47" s="20"/>
      <c r="M47" s="4"/>
      <c r="N47" s="4"/>
      <c r="O47" s="4"/>
      <c r="P47" s="4"/>
      <c r="Q47" s="4"/>
    </row>
    <row r="48" spans="1:17">
      <c r="A48" s="4"/>
      <c r="B48" s="4"/>
      <c r="G48" s="19"/>
      <c r="H48" s="20"/>
      <c r="I48" s="20"/>
      <c r="J48" s="20"/>
      <c r="K48" s="20"/>
      <c r="L48" s="20"/>
      <c r="M48" s="4"/>
      <c r="N48" s="4"/>
      <c r="O48" s="4"/>
      <c r="P48" s="4"/>
      <c r="Q48" s="4"/>
    </row>
    <row r="49" spans="1:17">
      <c r="A49" s="4"/>
      <c r="B49" s="4"/>
      <c r="G49" s="19"/>
      <c r="H49" s="20"/>
      <c r="I49" s="20"/>
      <c r="J49" s="20"/>
      <c r="K49" s="20"/>
      <c r="L49" s="20"/>
      <c r="M49" s="4"/>
      <c r="N49" s="4"/>
      <c r="O49" s="4"/>
      <c r="P49" s="4"/>
      <c r="Q49" s="4"/>
    </row>
    <row r="50" spans="1:17">
      <c r="A50" s="4"/>
      <c r="B50" s="4"/>
      <c r="G50" s="19"/>
      <c r="H50" s="20"/>
      <c r="I50" s="20"/>
      <c r="J50" s="20"/>
      <c r="K50" s="20"/>
      <c r="L50" s="20"/>
      <c r="M50" s="4"/>
      <c r="N50" s="4"/>
      <c r="O50" s="4"/>
      <c r="P50" s="4"/>
      <c r="Q50" s="4"/>
    </row>
    <row r="51" spans="1:17">
      <c r="A51" s="4"/>
      <c r="B51" s="4"/>
      <c r="G51" s="19"/>
      <c r="H51" s="20"/>
      <c r="I51" s="20"/>
      <c r="J51" s="20"/>
      <c r="K51" s="20"/>
      <c r="L51" s="20"/>
      <c r="M51" s="4"/>
      <c r="N51" s="4"/>
      <c r="O51" s="4"/>
      <c r="P51" s="4"/>
      <c r="Q51" s="4"/>
    </row>
    <row r="52" spans="1:17">
      <c r="A52" s="4"/>
      <c r="B52" s="4"/>
      <c r="G52" s="19"/>
      <c r="H52" s="20"/>
      <c r="I52" s="20"/>
      <c r="J52" s="20"/>
      <c r="K52" s="20"/>
      <c r="L52" s="20"/>
      <c r="M52" s="4"/>
      <c r="N52" s="4"/>
      <c r="O52" s="4"/>
      <c r="P52" s="4"/>
      <c r="Q52" s="4"/>
    </row>
    <row r="53" spans="1:17">
      <c r="A53" s="4"/>
      <c r="B53" s="4"/>
      <c r="G53" s="19"/>
      <c r="H53" s="20"/>
      <c r="I53" s="20"/>
      <c r="J53" s="20"/>
      <c r="K53" s="20"/>
      <c r="L53" s="20"/>
      <c r="M53" s="4"/>
      <c r="N53" s="4"/>
      <c r="O53" s="4"/>
      <c r="P53" s="4"/>
      <c r="Q53" s="4"/>
    </row>
    <row r="54" spans="1:17">
      <c r="A54" s="4"/>
      <c r="B54" s="4"/>
      <c r="G54" s="19"/>
      <c r="H54" s="20"/>
      <c r="I54" s="20"/>
      <c r="J54" s="20"/>
      <c r="K54" s="20"/>
      <c r="L54" s="20"/>
      <c r="M54" s="4"/>
      <c r="N54" s="4"/>
      <c r="O54" s="4"/>
      <c r="P54" s="4"/>
      <c r="Q54" s="4"/>
    </row>
    <row r="55" spans="1:17">
      <c r="A55" s="4"/>
      <c r="B55" s="4"/>
      <c r="G55" s="19"/>
      <c r="H55" s="20"/>
      <c r="I55" s="20"/>
      <c r="J55" s="20"/>
      <c r="K55" s="20"/>
      <c r="L55" s="20"/>
      <c r="M55" s="4"/>
      <c r="N55" s="4"/>
      <c r="O55" s="4"/>
      <c r="P55" s="4"/>
      <c r="Q55" s="4"/>
    </row>
    <row r="56" spans="1:17">
      <c r="A56" s="4"/>
      <c r="B56" s="4"/>
      <c r="G56" s="19"/>
      <c r="H56" s="20"/>
      <c r="I56" s="20"/>
      <c r="J56" s="20"/>
      <c r="K56" s="20"/>
      <c r="L56" s="20"/>
      <c r="M56" s="4"/>
      <c r="N56" s="4"/>
      <c r="O56" s="4"/>
      <c r="P56" s="4"/>
      <c r="Q56" s="4"/>
    </row>
    <row r="57" spans="1:17">
      <c r="A57" s="4"/>
      <c r="B57" s="4"/>
      <c r="G57" s="19"/>
      <c r="H57" s="20"/>
      <c r="I57" s="20"/>
      <c r="J57" s="20"/>
      <c r="K57" s="20"/>
      <c r="L57" s="20"/>
      <c r="M57" s="4"/>
      <c r="N57" s="4"/>
      <c r="O57" s="4"/>
      <c r="P57" s="4"/>
      <c r="Q57" s="4"/>
    </row>
    <row r="58" spans="1:17">
      <c r="A58" s="4"/>
      <c r="B58" s="4"/>
      <c r="G58" s="19"/>
      <c r="H58" s="20"/>
      <c r="I58" s="20"/>
      <c r="J58" s="20"/>
      <c r="K58" s="20"/>
      <c r="L58" s="20"/>
      <c r="M58" s="4"/>
      <c r="N58" s="4"/>
      <c r="O58" s="4"/>
      <c r="P58" s="4"/>
      <c r="Q58" s="4"/>
    </row>
    <row r="59" spans="1:17">
      <c r="A59" s="4"/>
      <c r="B59" s="4"/>
      <c r="G59" s="19"/>
      <c r="H59" s="20"/>
      <c r="I59" s="20"/>
      <c r="J59" s="20"/>
      <c r="K59" s="20"/>
      <c r="L59" s="20"/>
      <c r="M59" s="4"/>
      <c r="N59" s="4"/>
      <c r="O59" s="4"/>
      <c r="P59" s="4"/>
      <c r="Q59" s="4"/>
    </row>
    <row r="60" spans="1:17">
      <c r="A60" s="4"/>
      <c r="B60" s="4"/>
      <c r="G60" s="19"/>
      <c r="H60" s="20"/>
      <c r="I60" s="20"/>
      <c r="J60" s="20"/>
      <c r="K60" s="20"/>
      <c r="L60" s="20"/>
      <c r="M60" s="4"/>
      <c r="N60" s="4"/>
      <c r="O60" s="4"/>
      <c r="P60" s="4"/>
      <c r="Q60" s="4"/>
    </row>
    <row r="61" spans="1:17">
      <c r="A61" s="4"/>
      <c r="B61" s="4"/>
      <c r="G61" s="19"/>
      <c r="H61" s="20"/>
      <c r="I61" s="20"/>
      <c r="J61" s="20"/>
      <c r="K61" s="20"/>
      <c r="L61" s="20"/>
      <c r="M61" s="4"/>
      <c r="N61" s="4"/>
      <c r="O61" s="4"/>
      <c r="P61" s="4"/>
      <c r="Q61" s="4"/>
    </row>
    <row r="62" spans="1:17">
      <c r="A62" s="4"/>
      <c r="B62" s="4"/>
      <c r="G62" s="19"/>
      <c r="H62" s="20"/>
      <c r="I62" s="20"/>
      <c r="J62" s="20"/>
      <c r="K62" s="20"/>
      <c r="L62" s="20"/>
      <c r="M62" s="4"/>
      <c r="N62" s="4"/>
      <c r="O62" s="4"/>
      <c r="P62" s="4"/>
      <c r="Q62" s="4"/>
    </row>
    <row r="63" spans="1:17">
      <c r="A63" s="4"/>
      <c r="B63" s="4"/>
      <c r="G63" s="19"/>
      <c r="H63" s="20"/>
      <c r="I63" s="20"/>
      <c r="J63" s="20"/>
      <c r="K63" s="20"/>
      <c r="L63" s="20"/>
      <c r="M63" s="4"/>
      <c r="N63" s="4"/>
      <c r="O63" s="4"/>
      <c r="P63" s="4"/>
      <c r="Q63" s="4"/>
    </row>
    <row r="64" spans="1:17">
      <c r="A64" s="4"/>
      <c r="B64" s="4"/>
      <c r="G64" s="19"/>
      <c r="H64" s="20"/>
      <c r="I64" s="20"/>
      <c r="J64" s="20"/>
      <c r="K64" s="20"/>
      <c r="L64" s="20"/>
      <c r="M64" s="4"/>
      <c r="N64" s="4"/>
      <c r="O64" s="4"/>
      <c r="P64" s="4"/>
      <c r="Q64" s="4"/>
    </row>
    <row r="65" spans="1:17">
      <c r="A65" s="4"/>
      <c r="B65" s="4"/>
      <c r="G65" s="19"/>
      <c r="H65" s="20"/>
      <c r="I65" s="20"/>
      <c r="J65" s="20"/>
      <c r="K65" s="20"/>
      <c r="L65" s="20"/>
      <c r="M65" s="4"/>
      <c r="N65" s="4"/>
      <c r="O65" s="4"/>
      <c r="P65" s="4"/>
      <c r="Q65" s="4"/>
    </row>
    <row r="66" spans="1:17">
      <c r="A66" s="4"/>
      <c r="B66" s="4"/>
      <c r="G66" s="19"/>
      <c r="H66" s="20"/>
      <c r="I66" s="20"/>
      <c r="J66" s="20"/>
      <c r="K66" s="20"/>
      <c r="L66" s="20"/>
      <c r="M66" s="4"/>
      <c r="N66" s="4"/>
      <c r="O66" s="4"/>
      <c r="P66" s="4"/>
      <c r="Q66" s="4"/>
    </row>
    <row r="67" spans="1:17">
      <c r="A67" s="4"/>
      <c r="B67" s="4"/>
      <c r="G67" s="19"/>
      <c r="H67" s="20"/>
      <c r="I67" s="20"/>
      <c r="J67" s="20"/>
      <c r="K67" s="20"/>
      <c r="L67" s="20"/>
      <c r="M67" s="4"/>
      <c r="N67" s="4"/>
      <c r="O67" s="4"/>
      <c r="P67" s="4"/>
      <c r="Q67" s="4"/>
    </row>
    <row r="68" spans="1:17">
      <c r="A68" s="4"/>
      <c r="B68" s="4"/>
      <c r="G68" s="19"/>
      <c r="H68" s="20"/>
      <c r="I68" s="20"/>
      <c r="J68" s="20"/>
      <c r="K68" s="20"/>
      <c r="L68" s="20"/>
      <c r="M68" s="4"/>
      <c r="N68" s="4"/>
      <c r="O68" s="4"/>
      <c r="P68" s="4"/>
      <c r="Q68" s="4"/>
    </row>
    <row r="69" spans="1:17">
      <c r="A69" s="4"/>
      <c r="B69" s="4"/>
      <c r="G69" s="19"/>
      <c r="H69" s="20"/>
      <c r="I69" s="20"/>
      <c r="J69" s="20"/>
      <c r="K69" s="20"/>
      <c r="L69" s="20"/>
      <c r="M69" s="4"/>
      <c r="N69" s="4"/>
      <c r="O69" s="4"/>
      <c r="P69" s="4"/>
      <c r="Q69" s="4"/>
    </row>
    <row r="70" spans="1:17">
      <c r="A70" s="4"/>
      <c r="B70" s="4"/>
      <c r="G70" s="19"/>
      <c r="H70" s="20"/>
      <c r="I70" s="20"/>
      <c r="J70" s="20"/>
      <c r="K70" s="20"/>
      <c r="L70" s="20"/>
      <c r="M70" s="4"/>
      <c r="N70" s="4"/>
      <c r="O70" s="4"/>
      <c r="P70" s="4"/>
      <c r="Q70" s="4"/>
    </row>
    <row r="71" spans="1:17">
      <c r="A71" s="4"/>
      <c r="B71" s="4"/>
      <c r="G71" s="19"/>
      <c r="H71" s="20"/>
      <c r="I71" s="20"/>
      <c r="J71" s="20"/>
      <c r="K71" s="20"/>
      <c r="L71" s="20"/>
      <c r="M71" s="4"/>
      <c r="N71" s="4"/>
      <c r="O71" s="4"/>
      <c r="P71" s="4"/>
      <c r="Q71" s="4"/>
    </row>
    <row r="72" spans="1:17">
      <c r="A72" s="4"/>
      <c r="B72" s="4"/>
      <c r="G72" s="19"/>
      <c r="H72" s="20"/>
      <c r="I72" s="20"/>
      <c r="J72" s="20"/>
      <c r="K72" s="20"/>
      <c r="L72" s="20"/>
      <c r="M72" s="4"/>
      <c r="N72" s="4"/>
      <c r="O72" s="4"/>
      <c r="P72" s="4"/>
      <c r="Q72" s="4"/>
    </row>
    <row r="73" spans="1:17">
      <c r="A73" s="4"/>
      <c r="B73" s="4"/>
      <c r="G73" s="19"/>
      <c r="H73" s="20"/>
      <c r="I73" s="20"/>
      <c r="J73" s="20"/>
      <c r="K73" s="20"/>
      <c r="L73" s="20"/>
      <c r="M73" s="4"/>
      <c r="N73" s="4"/>
      <c r="O73" s="4"/>
      <c r="P73" s="4"/>
      <c r="Q73" s="4"/>
    </row>
    <row r="74" spans="1:17">
      <c r="A74" s="4"/>
      <c r="B74" s="4"/>
      <c r="G74" s="19"/>
      <c r="H74" s="20"/>
      <c r="I74" s="20"/>
      <c r="J74" s="20"/>
      <c r="K74" s="20"/>
      <c r="L74" s="20"/>
      <c r="M74" s="4"/>
      <c r="N74" s="4"/>
      <c r="O74" s="4"/>
      <c r="P74" s="4"/>
      <c r="Q74" s="4"/>
    </row>
    <row r="75" spans="1:17">
      <c r="A75" s="4"/>
      <c r="B75" s="4"/>
      <c r="G75" s="19"/>
      <c r="H75" s="20"/>
      <c r="I75" s="20"/>
      <c r="J75" s="20"/>
      <c r="K75" s="20"/>
      <c r="L75" s="20"/>
      <c r="M75" s="4"/>
      <c r="N75" s="4"/>
      <c r="O75" s="4"/>
      <c r="P75" s="4"/>
      <c r="Q75" s="4"/>
    </row>
    <row r="76" spans="1:17">
      <c r="A76" s="4"/>
      <c r="B76" s="4"/>
      <c r="G76" s="19"/>
      <c r="H76" s="20"/>
      <c r="I76" s="20"/>
      <c r="J76" s="20"/>
      <c r="K76" s="20"/>
      <c r="L76" s="20"/>
      <c r="M76" s="4"/>
      <c r="N76" s="4"/>
      <c r="O76" s="4"/>
      <c r="P76" s="4"/>
      <c r="Q76" s="4"/>
    </row>
    <row r="77" spans="1:17">
      <c r="A77" s="4"/>
      <c r="B77" s="4"/>
      <c r="G77" s="19"/>
      <c r="H77" s="20"/>
      <c r="I77" s="20"/>
      <c r="J77" s="20"/>
      <c r="K77" s="20"/>
      <c r="L77" s="20"/>
      <c r="M77" s="4"/>
      <c r="N77" s="4"/>
      <c r="O77" s="4"/>
      <c r="P77" s="4"/>
      <c r="Q77" s="4"/>
    </row>
    <row r="78" spans="1:17">
      <c r="A78" s="4"/>
      <c r="B78" s="4"/>
      <c r="G78" s="19"/>
      <c r="H78" s="20"/>
      <c r="I78" s="20"/>
      <c r="J78" s="20"/>
      <c r="K78" s="20"/>
      <c r="L78" s="20"/>
      <c r="M78" s="4"/>
      <c r="N78" s="4"/>
      <c r="O78" s="4"/>
      <c r="P78" s="4"/>
      <c r="Q78" s="4"/>
    </row>
    <row r="79" spans="1:17">
      <c r="A79" s="4"/>
      <c r="B79" s="4"/>
      <c r="G79" s="19"/>
      <c r="H79" s="20"/>
      <c r="I79" s="20"/>
      <c r="J79" s="20"/>
      <c r="K79" s="20"/>
      <c r="L79" s="20"/>
      <c r="M79" s="4"/>
      <c r="N79" s="4"/>
      <c r="O79" s="4"/>
      <c r="P79" s="4"/>
      <c r="Q79" s="4"/>
    </row>
    <row r="80" spans="1:17">
      <c r="A80" s="4"/>
      <c r="B80" s="4"/>
      <c r="G80" s="19"/>
      <c r="H80" s="20"/>
      <c r="I80" s="20"/>
      <c r="J80" s="20"/>
      <c r="K80" s="20"/>
      <c r="L80" s="20"/>
      <c r="M80" s="4"/>
      <c r="N80" s="4"/>
      <c r="O80" s="4"/>
      <c r="P80" s="4"/>
      <c r="Q80" s="4"/>
    </row>
    <row r="81" spans="1:17">
      <c r="A81" s="4"/>
      <c r="B81" s="4"/>
      <c r="G81" s="19"/>
      <c r="H81" s="20"/>
      <c r="I81" s="20"/>
      <c r="J81" s="20"/>
      <c r="K81" s="20"/>
      <c r="L81" s="20"/>
      <c r="M81" s="4"/>
      <c r="N81" s="4"/>
      <c r="O81" s="4"/>
      <c r="P81" s="4"/>
      <c r="Q81" s="4"/>
    </row>
    <row r="82" spans="1:17">
      <c r="A82" s="4"/>
      <c r="B82" s="4"/>
      <c r="G82" s="19"/>
      <c r="H82" s="20"/>
      <c r="I82" s="20"/>
      <c r="J82" s="20"/>
      <c r="K82" s="20"/>
      <c r="L82" s="20"/>
      <c r="M82" s="4"/>
      <c r="N82" s="4"/>
      <c r="O82" s="4"/>
      <c r="P82" s="4"/>
      <c r="Q82" s="4"/>
    </row>
    <row r="83" spans="1:17">
      <c r="A83" s="4"/>
      <c r="B83" s="4"/>
      <c r="G83" s="19"/>
      <c r="H83" s="20"/>
      <c r="I83" s="20"/>
      <c r="J83" s="20"/>
      <c r="K83" s="20"/>
      <c r="L83" s="20"/>
      <c r="M83" s="4"/>
      <c r="N83" s="4"/>
      <c r="O83" s="4"/>
      <c r="P83" s="4"/>
      <c r="Q83" s="4"/>
    </row>
    <row r="84" spans="1:17">
      <c r="A84" s="4"/>
      <c r="B84" s="4"/>
      <c r="G84" s="19"/>
      <c r="H84" s="20"/>
      <c r="I84" s="20"/>
      <c r="J84" s="20"/>
      <c r="K84" s="20"/>
      <c r="L84" s="20"/>
      <c r="M84" s="4"/>
      <c r="N84" s="4"/>
      <c r="O84" s="4"/>
      <c r="P84" s="4"/>
      <c r="Q84" s="4"/>
    </row>
    <row r="85" spans="1:17">
      <c r="A85" s="4"/>
      <c r="B85" s="4"/>
      <c r="G85" s="19"/>
      <c r="H85" s="20"/>
      <c r="I85" s="20"/>
      <c r="J85" s="20"/>
      <c r="K85" s="20"/>
      <c r="L85" s="20"/>
      <c r="M85" s="4"/>
      <c r="N85" s="4"/>
      <c r="O85" s="4"/>
      <c r="P85" s="4"/>
      <c r="Q85" s="4"/>
    </row>
    <row r="86" spans="1:17">
      <c r="A86" s="4"/>
      <c r="B86" s="4"/>
      <c r="G86" s="19"/>
      <c r="H86" s="20"/>
      <c r="I86" s="20"/>
      <c r="J86" s="20"/>
      <c r="K86" s="20"/>
      <c r="L86" s="20"/>
      <c r="M86" s="4"/>
      <c r="N86" s="4"/>
      <c r="O86" s="4"/>
      <c r="P86" s="4"/>
      <c r="Q86" s="4"/>
    </row>
    <row r="87" spans="1:17">
      <c r="A87" s="4"/>
      <c r="B87" s="4"/>
      <c r="G87" s="19"/>
      <c r="H87" s="20"/>
      <c r="I87" s="20"/>
      <c r="J87" s="20"/>
      <c r="K87" s="20"/>
      <c r="L87" s="20"/>
      <c r="M87" s="4"/>
      <c r="N87" s="4"/>
      <c r="O87" s="4"/>
      <c r="P87" s="4"/>
      <c r="Q87" s="4"/>
    </row>
    <row r="88" spans="1:17">
      <c r="A88" s="4"/>
      <c r="B88" s="4"/>
      <c r="G88" s="19"/>
      <c r="H88" s="20"/>
      <c r="I88" s="20"/>
      <c r="J88" s="20"/>
      <c r="K88" s="20"/>
      <c r="L88" s="20"/>
      <c r="M88" s="4"/>
      <c r="N88" s="4"/>
      <c r="O88" s="4"/>
      <c r="P88" s="4"/>
      <c r="Q88" s="4"/>
    </row>
    <row r="89" spans="1:17">
      <c r="A89" s="4"/>
      <c r="B89" s="4"/>
      <c r="G89" s="19"/>
      <c r="H89" s="20"/>
      <c r="I89" s="20"/>
      <c r="J89" s="20"/>
      <c r="K89" s="20"/>
      <c r="L89" s="20"/>
      <c r="M89" s="4"/>
      <c r="N89" s="4"/>
      <c r="O89" s="4"/>
      <c r="P89" s="4"/>
      <c r="Q89" s="4"/>
    </row>
    <row r="90" spans="1:17">
      <c r="A90" s="4"/>
      <c r="B90" s="4"/>
      <c r="G90" s="19"/>
      <c r="H90" s="20"/>
      <c r="I90" s="20"/>
      <c r="J90" s="20"/>
      <c r="K90" s="20"/>
      <c r="L90" s="20"/>
      <c r="M90" s="4"/>
      <c r="N90" s="4"/>
      <c r="O90" s="4"/>
      <c r="P90" s="4"/>
      <c r="Q90" s="4"/>
    </row>
    <row r="91" spans="1:17">
      <c r="A91" s="4"/>
      <c r="B91" s="4"/>
      <c r="G91" s="19"/>
      <c r="H91" s="20"/>
      <c r="I91" s="20"/>
      <c r="J91" s="20"/>
      <c r="K91" s="20"/>
      <c r="L91" s="20"/>
      <c r="M91" s="4"/>
      <c r="N91" s="4"/>
      <c r="O91" s="4"/>
      <c r="P91" s="4"/>
      <c r="Q91" s="4"/>
    </row>
    <row r="92" spans="1:17">
      <c r="A92" s="4"/>
      <c r="B92" s="4"/>
      <c r="G92" s="19"/>
      <c r="H92" s="20"/>
      <c r="I92" s="20"/>
      <c r="J92" s="20"/>
      <c r="K92" s="20"/>
      <c r="L92" s="20"/>
      <c r="M92" s="4"/>
      <c r="N92" s="4"/>
      <c r="O92" s="4"/>
      <c r="P92" s="4"/>
      <c r="Q92" s="4"/>
    </row>
    <row r="93" spans="1:17">
      <c r="A93" s="4"/>
      <c r="B93" s="4"/>
      <c r="G93" s="19"/>
      <c r="H93" s="20"/>
      <c r="I93" s="20"/>
      <c r="J93" s="20"/>
      <c r="K93" s="20"/>
      <c r="L93" s="20"/>
      <c r="M93" s="4"/>
      <c r="N93" s="4"/>
      <c r="O93" s="4"/>
      <c r="P93" s="4"/>
      <c r="Q93" s="4"/>
    </row>
    <row r="94" spans="1:17">
      <c r="A94" s="4"/>
      <c r="B94" s="4"/>
      <c r="G94" s="19"/>
      <c r="H94" s="20"/>
      <c r="I94" s="20"/>
      <c r="J94" s="20"/>
      <c r="K94" s="20"/>
      <c r="L94" s="20"/>
      <c r="M94" s="4"/>
      <c r="N94" s="4"/>
      <c r="O94" s="4"/>
      <c r="P94" s="4"/>
      <c r="Q94" s="4"/>
    </row>
    <row r="95" spans="1:17">
      <c r="A95" s="4"/>
      <c r="B95" s="4"/>
      <c r="G95" s="19"/>
      <c r="H95" s="20"/>
      <c r="I95" s="20"/>
      <c r="J95" s="20"/>
      <c r="K95" s="20"/>
      <c r="L95" s="20"/>
      <c r="M95" s="4"/>
      <c r="N95" s="4"/>
      <c r="O95" s="4"/>
      <c r="P95" s="4"/>
      <c r="Q95" s="4"/>
    </row>
    <row r="96" spans="1:17">
      <c r="A96" s="4"/>
      <c r="B96" s="4"/>
      <c r="G96" s="19"/>
      <c r="H96" s="20"/>
      <c r="I96" s="20"/>
      <c r="J96" s="20"/>
      <c r="K96" s="20"/>
      <c r="L96" s="20"/>
      <c r="M96" s="4"/>
      <c r="N96" s="4"/>
      <c r="O96" s="4"/>
      <c r="P96" s="4"/>
      <c r="Q96" s="4"/>
    </row>
    <row r="97" spans="1:17">
      <c r="A97" s="4"/>
      <c r="B97" s="4"/>
      <c r="G97" s="19"/>
      <c r="H97" s="20"/>
      <c r="I97" s="20"/>
      <c r="J97" s="20"/>
      <c r="K97" s="20"/>
      <c r="L97" s="20"/>
      <c r="M97" s="4"/>
      <c r="N97" s="4"/>
      <c r="O97" s="4"/>
      <c r="P97" s="4"/>
      <c r="Q97" s="4"/>
    </row>
    <row r="98" spans="1:17">
      <c r="A98" s="4"/>
      <c r="B98" s="4"/>
      <c r="G98" s="19"/>
      <c r="H98" s="20"/>
      <c r="I98" s="20"/>
      <c r="J98" s="20"/>
      <c r="K98" s="20"/>
      <c r="L98" s="20"/>
      <c r="M98" s="4"/>
      <c r="N98" s="4"/>
      <c r="O98" s="4"/>
      <c r="P98" s="4"/>
      <c r="Q98" s="4"/>
    </row>
    <row r="99" spans="1:17">
      <c r="A99" s="4"/>
      <c r="B99" s="4"/>
      <c r="G99" s="19"/>
      <c r="H99" s="20"/>
      <c r="I99" s="20"/>
      <c r="J99" s="20"/>
      <c r="K99" s="20"/>
      <c r="L99" s="20"/>
      <c r="M99" s="4"/>
      <c r="N99" s="4"/>
      <c r="O99" s="4"/>
      <c r="P99" s="4"/>
      <c r="Q99" s="4"/>
    </row>
    <row r="100" spans="1:17">
      <c r="A100" s="4"/>
      <c r="B100" s="4"/>
      <c r="G100" s="19"/>
      <c r="H100" s="20"/>
      <c r="I100" s="20"/>
      <c r="J100" s="20"/>
      <c r="K100" s="20"/>
      <c r="L100" s="20"/>
      <c r="M100" s="4"/>
      <c r="N100" s="4"/>
      <c r="O100" s="4"/>
      <c r="P100" s="4"/>
      <c r="Q100" s="4"/>
    </row>
    <row r="101" spans="1:17">
      <c r="A101" s="4"/>
      <c r="B101" s="4"/>
      <c r="G101" s="19"/>
      <c r="H101" s="20"/>
      <c r="I101" s="20"/>
      <c r="J101" s="20"/>
      <c r="K101" s="20"/>
      <c r="L101" s="20"/>
      <c r="M101" s="4"/>
      <c r="N101" s="4"/>
      <c r="O101" s="4"/>
      <c r="P101" s="4"/>
      <c r="Q101" s="4"/>
    </row>
    <row r="102" spans="1:17">
      <c r="A102" s="4"/>
      <c r="B102" s="4"/>
      <c r="G102" s="19"/>
      <c r="H102" s="20"/>
      <c r="I102" s="20"/>
      <c r="J102" s="20"/>
      <c r="K102" s="20"/>
      <c r="L102" s="20"/>
      <c r="M102" s="4"/>
      <c r="N102" s="4"/>
      <c r="O102" s="4"/>
      <c r="P102" s="4"/>
      <c r="Q102" s="4"/>
    </row>
    <row r="103" spans="1:17">
      <c r="A103" s="4"/>
      <c r="B103" s="4"/>
      <c r="G103" s="19"/>
      <c r="H103" s="20"/>
      <c r="I103" s="20"/>
      <c r="J103" s="20"/>
      <c r="K103" s="20"/>
      <c r="L103" s="20"/>
      <c r="M103" s="4"/>
      <c r="N103" s="4"/>
      <c r="O103" s="4"/>
      <c r="P103" s="4"/>
      <c r="Q103" s="4"/>
    </row>
    <row r="104" spans="1:17">
      <c r="A104" s="4"/>
      <c r="B104" s="4"/>
      <c r="G104" s="19"/>
      <c r="H104" s="20"/>
      <c r="I104" s="20"/>
      <c r="J104" s="20"/>
      <c r="K104" s="20"/>
      <c r="L104" s="20"/>
      <c r="M104" s="4"/>
      <c r="N104" s="4"/>
      <c r="O104" s="4"/>
      <c r="P104" s="4"/>
      <c r="Q104" s="4"/>
    </row>
    <row r="105" spans="1:17">
      <c r="A105" s="4"/>
      <c r="B105" s="4"/>
      <c r="G105" s="19"/>
      <c r="H105" s="20"/>
      <c r="I105" s="20"/>
      <c r="J105" s="20"/>
      <c r="K105" s="20"/>
      <c r="L105" s="20"/>
      <c r="M105" s="4"/>
      <c r="N105" s="4"/>
      <c r="O105" s="4"/>
      <c r="P105" s="4"/>
      <c r="Q105" s="4"/>
    </row>
    <row r="106" spans="1:17">
      <c r="A106" s="4"/>
      <c r="B106" s="4"/>
      <c r="G106" s="19"/>
      <c r="H106" s="20"/>
      <c r="I106" s="20"/>
      <c r="J106" s="20"/>
      <c r="K106" s="20"/>
      <c r="L106" s="20"/>
      <c r="M106" s="4"/>
      <c r="N106" s="4"/>
      <c r="O106" s="4"/>
      <c r="P106" s="4"/>
      <c r="Q106" s="4"/>
    </row>
    <row r="107" spans="1:17">
      <c r="A107" s="4"/>
      <c r="B107" s="4"/>
      <c r="G107" s="19"/>
      <c r="H107" s="20"/>
      <c r="I107" s="20"/>
      <c r="J107" s="20"/>
      <c r="K107" s="20"/>
      <c r="L107" s="20"/>
      <c r="M107" s="4"/>
      <c r="N107" s="4"/>
      <c r="O107" s="4"/>
      <c r="P107" s="4"/>
      <c r="Q107" s="4"/>
    </row>
    <row r="108" spans="1:17">
      <c r="A108" s="4"/>
      <c r="B108" s="4"/>
      <c r="G108" s="19"/>
      <c r="H108" s="20"/>
      <c r="I108" s="20"/>
      <c r="J108" s="20"/>
      <c r="K108" s="20"/>
      <c r="L108" s="20"/>
      <c r="M108" s="4"/>
      <c r="N108" s="4"/>
      <c r="O108" s="4"/>
      <c r="P108" s="4"/>
      <c r="Q108" s="4"/>
    </row>
    <row r="109" spans="1:17">
      <c r="A109" s="4"/>
      <c r="B109" s="4"/>
      <c r="G109" s="19"/>
      <c r="H109" s="20"/>
      <c r="I109" s="20"/>
      <c r="J109" s="20"/>
      <c r="K109" s="20"/>
      <c r="L109" s="20"/>
      <c r="M109" s="4"/>
      <c r="N109" s="4"/>
      <c r="O109" s="4"/>
      <c r="P109" s="4"/>
      <c r="Q109" s="4"/>
    </row>
    <row r="110" spans="1:17">
      <c r="A110" s="4"/>
      <c r="B110" s="4"/>
      <c r="G110" s="19"/>
      <c r="H110" s="20"/>
      <c r="I110" s="20"/>
      <c r="J110" s="20"/>
      <c r="K110" s="20"/>
      <c r="L110" s="20"/>
      <c r="M110" s="4"/>
      <c r="N110" s="4"/>
      <c r="O110" s="4"/>
      <c r="P110" s="4"/>
      <c r="Q110" s="4"/>
    </row>
    <row r="111" spans="1:17">
      <c r="A111" s="4"/>
      <c r="B111" s="4"/>
      <c r="G111" s="19"/>
      <c r="H111" s="20"/>
      <c r="I111" s="20"/>
      <c r="J111" s="20"/>
      <c r="K111" s="20"/>
      <c r="L111" s="20"/>
      <c r="M111" s="4"/>
      <c r="N111" s="4"/>
      <c r="O111" s="4"/>
      <c r="P111" s="4"/>
      <c r="Q111" s="4"/>
    </row>
    <row r="112" spans="1:17">
      <c r="A112" s="4"/>
      <c r="B112" s="4"/>
      <c r="G112" s="19"/>
      <c r="H112" s="20"/>
      <c r="I112" s="20"/>
      <c r="J112" s="20"/>
      <c r="K112" s="20"/>
      <c r="L112" s="20"/>
      <c r="M112" s="4"/>
      <c r="N112" s="4"/>
      <c r="O112" s="4"/>
      <c r="P112" s="4"/>
      <c r="Q112" s="4"/>
    </row>
    <row r="113" spans="1:17">
      <c r="A113" s="4"/>
      <c r="B113" s="4"/>
      <c r="G113" s="19"/>
      <c r="H113" s="20"/>
      <c r="I113" s="20"/>
      <c r="J113" s="20"/>
      <c r="K113" s="20"/>
      <c r="L113" s="20"/>
      <c r="M113" s="4"/>
      <c r="N113" s="4"/>
      <c r="O113" s="4"/>
      <c r="P113" s="4"/>
      <c r="Q113" s="4"/>
    </row>
    <row r="114" spans="1:17">
      <c r="A114" s="4"/>
      <c r="B114" s="4"/>
      <c r="G114" s="19"/>
      <c r="H114" s="20"/>
      <c r="I114" s="20"/>
      <c r="J114" s="20"/>
      <c r="K114" s="20"/>
      <c r="L114" s="20"/>
      <c r="M114" s="4"/>
      <c r="N114" s="4"/>
      <c r="O114" s="4"/>
      <c r="P114" s="4"/>
      <c r="Q114" s="4"/>
    </row>
    <row r="115" spans="1:17">
      <c r="A115" s="4"/>
      <c r="B115" s="4"/>
      <c r="G115" s="19"/>
      <c r="H115" s="20"/>
      <c r="I115" s="20"/>
      <c r="J115" s="20"/>
      <c r="K115" s="20"/>
      <c r="L115" s="20"/>
      <c r="M115" s="4"/>
      <c r="N115" s="4"/>
      <c r="O115" s="4"/>
      <c r="P115" s="4"/>
      <c r="Q115" s="4"/>
    </row>
    <row r="116" spans="1:17">
      <c r="A116" s="4"/>
      <c r="B116" s="4"/>
      <c r="G116" s="19"/>
      <c r="H116" s="20"/>
      <c r="I116" s="20"/>
      <c r="J116" s="20"/>
      <c r="K116" s="20"/>
      <c r="L116" s="20"/>
      <c r="M116" s="4"/>
      <c r="N116" s="4"/>
      <c r="O116" s="4"/>
      <c r="P116" s="4"/>
      <c r="Q116" s="4"/>
    </row>
    <row r="117" spans="1:17">
      <c r="A117" s="4"/>
      <c r="B117" s="4"/>
      <c r="G117" s="19"/>
      <c r="H117" s="20"/>
      <c r="I117" s="20"/>
      <c r="J117" s="20"/>
      <c r="K117" s="20"/>
      <c r="L117" s="20"/>
      <c r="M117" s="4"/>
      <c r="N117" s="4"/>
      <c r="O117" s="4"/>
      <c r="P117" s="4"/>
      <c r="Q117" s="4"/>
    </row>
    <row r="118" spans="1:17">
      <c r="A118" s="4"/>
      <c r="B118" s="4"/>
      <c r="G118" s="19"/>
      <c r="H118" s="20"/>
      <c r="I118" s="20"/>
      <c r="J118" s="20"/>
      <c r="K118" s="20"/>
      <c r="L118" s="20"/>
      <c r="M118" s="4"/>
      <c r="N118" s="4"/>
      <c r="O118" s="4"/>
      <c r="P118" s="4"/>
      <c r="Q118" s="4"/>
    </row>
    <row r="119" spans="1:17">
      <c r="A119" s="4"/>
      <c r="B119" s="4"/>
      <c r="G119" s="19"/>
      <c r="H119" s="20"/>
      <c r="I119" s="20"/>
      <c r="J119" s="20"/>
      <c r="K119" s="20"/>
      <c r="L119" s="20"/>
      <c r="M119" s="4"/>
      <c r="N119" s="4"/>
      <c r="O119" s="4"/>
      <c r="P119" s="4"/>
      <c r="Q119" s="4"/>
    </row>
    <row r="120" spans="1:17">
      <c r="A120" s="4"/>
      <c r="B120" s="4"/>
      <c r="G120" s="19"/>
      <c r="H120" s="20"/>
      <c r="I120" s="20"/>
      <c r="J120" s="20"/>
      <c r="K120" s="20"/>
      <c r="L120" s="20"/>
      <c r="M120" s="4"/>
      <c r="N120" s="4"/>
      <c r="O120" s="4"/>
      <c r="P120" s="4"/>
      <c r="Q120" s="4"/>
    </row>
    <row r="121" spans="1:17">
      <c r="A121" s="4"/>
      <c r="B121" s="4"/>
      <c r="G121" s="19"/>
      <c r="H121" s="20"/>
      <c r="I121" s="20"/>
      <c r="J121" s="20"/>
      <c r="K121" s="20"/>
      <c r="L121" s="20"/>
      <c r="M121" s="4"/>
      <c r="N121" s="4"/>
      <c r="O121" s="4"/>
      <c r="P121" s="4"/>
      <c r="Q121" s="4"/>
    </row>
    <row r="122" spans="1:17">
      <c r="A122" s="4"/>
      <c r="B122" s="4"/>
      <c r="G122" s="19"/>
      <c r="H122" s="20"/>
      <c r="I122" s="20"/>
      <c r="J122" s="20"/>
      <c r="K122" s="20"/>
      <c r="L122" s="20"/>
      <c r="M122" s="4"/>
      <c r="N122" s="4"/>
      <c r="O122" s="4"/>
      <c r="P122" s="4"/>
      <c r="Q122" s="4"/>
    </row>
    <row r="123" spans="1:17">
      <c r="A123" s="4"/>
      <c r="B123" s="4"/>
      <c r="G123" s="19"/>
      <c r="H123" s="20"/>
      <c r="I123" s="20"/>
      <c r="J123" s="20"/>
      <c r="K123" s="20"/>
      <c r="L123" s="20"/>
      <c r="M123" s="4"/>
      <c r="N123" s="4"/>
      <c r="O123" s="4"/>
      <c r="P123" s="4"/>
      <c r="Q123" s="4"/>
    </row>
    <row r="124" spans="1:17">
      <c r="A124" s="4"/>
      <c r="B124" s="4"/>
      <c r="G124" s="19"/>
      <c r="H124" s="20"/>
      <c r="I124" s="20"/>
      <c r="J124" s="20"/>
      <c r="K124" s="20"/>
      <c r="L124" s="20"/>
      <c r="M124" s="4"/>
      <c r="N124" s="4"/>
      <c r="O124" s="4"/>
      <c r="P124" s="4"/>
      <c r="Q124" s="4"/>
    </row>
    <row r="125" spans="1:17">
      <c r="A125" s="4"/>
      <c r="B125" s="4"/>
      <c r="G125" s="19"/>
      <c r="H125" s="20"/>
      <c r="I125" s="20"/>
      <c r="J125" s="20"/>
      <c r="K125" s="20"/>
      <c r="L125" s="20"/>
      <c r="M125" s="4"/>
      <c r="N125" s="4"/>
      <c r="O125" s="4"/>
      <c r="P125" s="4"/>
      <c r="Q125" s="4"/>
    </row>
    <row r="126" spans="1:17">
      <c r="A126" s="4"/>
      <c r="B126" s="4"/>
      <c r="G126" s="19"/>
      <c r="H126" s="20"/>
      <c r="I126" s="20"/>
      <c r="J126" s="20"/>
      <c r="K126" s="20"/>
      <c r="L126" s="20"/>
      <c r="M126" s="4"/>
      <c r="N126" s="4"/>
      <c r="O126" s="4"/>
      <c r="P126" s="4"/>
      <c r="Q126" s="4"/>
    </row>
    <row r="127" spans="1:17">
      <c r="A127" s="4"/>
      <c r="B127" s="4"/>
      <c r="G127" s="19"/>
      <c r="H127" s="20"/>
      <c r="I127" s="20"/>
      <c r="J127" s="20"/>
      <c r="K127" s="20"/>
      <c r="L127" s="20"/>
      <c r="M127" s="4"/>
      <c r="N127" s="4"/>
      <c r="O127" s="4"/>
      <c r="P127" s="4"/>
      <c r="Q127" s="4"/>
    </row>
    <row r="128" spans="1:17">
      <c r="A128" s="4"/>
      <c r="B128" s="4"/>
      <c r="G128" s="19"/>
      <c r="H128" s="20"/>
      <c r="I128" s="20"/>
      <c r="J128" s="20"/>
      <c r="K128" s="20"/>
      <c r="L128" s="20"/>
      <c r="M128" s="4"/>
      <c r="N128" s="4"/>
      <c r="O128" s="4"/>
      <c r="P128" s="4"/>
      <c r="Q128" s="4"/>
    </row>
    <row r="129" spans="1:17">
      <c r="A129" s="4"/>
      <c r="B129" s="4"/>
      <c r="G129" s="19"/>
      <c r="H129" s="20"/>
      <c r="I129" s="20"/>
      <c r="J129" s="20"/>
      <c r="K129" s="20"/>
      <c r="L129" s="20"/>
      <c r="M129" s="4"/>
      <c r="N129" s="4"/>
      <c r="O129" s="4"/>
      <c r="P129" s="4"/>
      <c r="Q129" s="4"/>
    </row>
    <row r="130" spans="1:17">
      <c r="A130" s="4"/>
      <c r="B130" s="4"/>
      <c r="G130" s="19"/>
      <c r="H130" s="20"/>
      <c r="I130" s="20"/>
      <c r="J130" s="20"/>
      <c r="K130" s="20"/>
      <c r="L130" s="20"/>
      <c r="M130" s="4"/>
      <c r="N130" s="4"/>
      <c r="O130" s="4"/>
      <c r="P130" s="4"/>
      <c r="Q130" s="4"/>
    </row>
    <row r="131" spans="1:17">
      <c r="A131" s="4"/>
      <c r="B131" s="4"/>
      <c r="G131" s="19"/>
      <c r="H131" s="20"/>
      <c r="I131" s="20"/>
      <c r="J131" s="20"/>
      <c r="K131" s="20"/>
      <c r="L131" s="20"/>
      <c r="M131" s="4"/>
      <c r="N131" s="4"/>
      <c r="O131" s="4"/>
      <c r="P131" s="4"/>
      <c r="Q131" s="4"/>
    </row>
    <row r="132" spans="1:17">
      <c r="A132" s="4"/>
      <c r="B132" s="4"/>
      <c r="G132" s="19"/>
      <c r="H132" s="20"/>
      <c r="I132" s="20"/>
      <c r="J132" s="20"/>
      <c r="K132" s="20"/>
      <c r="L132" s="20"/>
      <c r="M132" s="4"/>
      <c r="N132" s="4"/>
      <c r="O132" s="4"/>
      <c r="P132" s="4"/>
      <c r="Q132" s="4"/>
    </row>
    <row r="133" spans="1:17">
      <c r="A133" s="4"/>
      <c r="B133" s="4"/>
      <c r="G133" s="19"/>
      <c r="H133" s="20"/>
      <c r="I133" s="20"/>
      <c r="J133" s="20"/>
      <c r="K133" s="20"/>
      <c r="L133" s="20"/>
      <c r="M133" s="4"/>
      <c r="N133" s="4"/>
      <c r="O133" s="4"/>
      <c r="P133" s="4"/>
      <c r="Q133" s="4"/>
    </row>
    <row r="134" spans="1:17">
      <c r="A134" s="4"/>
      <c r="B134" s="4"/>
      <c r="G134" s="19"/>
      <c r="H134" s="20"/>
      <c r="I134" s="20"/>
      <c r="J134" s="20"/>
      <c r="K134" s="20"/>
      <c r="L134" s="20"/>
      <c r="M134" s="4"/>
      <c r="N134" s="4"/>
      <c r="O134" s="4"/>
      <c r="P134" s="4"/>
      <c r="Q134" s="4"/>
    </row>
    <row r="135" spans="1:17">
      <c r="A135" s="4"/>
      <c r="B135" s="4"/>
      <c r="G135" s="19"/>
      <c r="H135" s="20"/>
      <c r="I135" s="20"/>
      <c r="J135" s="20"/>
      <c r="K135" s="20"/>
      <c r="L135" s="20"/>
      <c r="M135" s="4"/>
      <c r="N135" s="4"/>
      <c r="O135" s="4"/>
      <c r="P135" s="4"/>
      <c r="Q135" s="4"/>
    </row>
    <row r="136" spans="1:17">
      <c r="A136" s="4"/>
      <c r="B136" s="4"/>
      <c r="G136" s="19"/>
      <c r="H136" s="20"/>
      <c r="I136" s="20"/>
      <c r="J136" s="20"/>
      <c r="K136" s="20"/>
      <c r="L136" s="20"/>
      <c r="M136" s="4"/>
      <c r="N136" s="4"/>
      <c r="O136" s="4"/>
      <c r="P136" s="4"/>
      <c r="Q136" s="4"/>
    </row>
    <row r="137" spans="1:17">
      <c r="A137" s="4"/>
      <c r="B137" s="4"/>
      <c r="G137" s="19"/>
      <c r="H137" s="20"/>
      <c r="I137" s="20"/>
      <c r="J137" s="20"/>
      <c r="K137" s="20"/>
      <c r="L137" s="20"/>
      <c r="M137" s="4"/>
      <c r="N137" s="4"/>
      <c r="O137" s="4"/>
      <c r="P137" s="4"/>
      <c r="Q137" s="4"/>
    </row>
    <row r="138" spans="1:17">
      <c r="A138" s="4"/>
      <c r="B138" s="4"/>
      <c r="G138" s="19"/>
      <c r="H138" s="20"/>
      <c r="I138" s="20"/>
      <c r="J138" s="20"/>
      <c r="K138" s="20"/>
      <c r="L138" s="20"/>
      <c r="M138" s="4"/>
      <c r="N138" s="4"/>
      <c r="O138" s="4"/>
      <c r="P138" s="4"/>
      <c r="Q138" s="4"/>
    </row>
    <row r="139" spans="1:17">
      <c r="A139" s="4"/>
      <c r="B139" s="4"/>
      <c r="G139" s="19"/>
      <c r="H139" s="20"/>
      <c r="I139" s="20"/>
      <c r="J139" s="20"/>
      <c r="K139" s="20"/>
      <c r="L139" s="20"/>
      <c r="M139" s="4"/>
      <c r="N139" s="4"/>
      <c r="O139" s="4"/>
      <c r="P139" s="4"/>
      <c r="Q139" s="4"/>
    </row>
    <row r="140" spans="1:17">
      <c r="A140" s="4"/>
      <c r="B140" s="4"/>
      <c r="G140" s="19"/>
      <c r="H140" s="20"/>
      <c r="I140" s="20"/>
      <c r="J140" s="20"/>
      <c r="K140" s="20"/>
      <c r="L140" s="20"/>
      <c r="M140" s="4"/>
      <c r="N140" s="4"/>
      <c r="O140" s="4"/>
      <c r="P140" s="4"/>
      <c r="Q140" s="4"/>
    </row>
    <row r="141" spans="1:17">
      <c r="A141" s="4"/>
      <c r="B141" s="4"/>
      <c r="G141" s="19"/>
      <c r="H141" s="20"/>
      <c r="I141" s="20"/>
      <c r="J141" s="20"/>
      <c r="K141" s="20"/>
      <c r="L141" s="20"/>
      <c r="M141" s="4"/>
      <c r="N141" s="4"/>
      <c r="O141" s="4"/>
      <c r="P141" s="4"/>
      <c r="Q141" s="4"/>
    </row>
    <row r="142" spans="1:17">
      <c r="A142" s="4"/>
      <c r="B142" s="4"/>
      <c r="G142" s="19"/>
      <c r="H142" s="20"/>
      <c r="I142" s="20"/>
      <c r="J142" s="20"/>
      <c r="K142" s="20"/>
      <c r="L142" s="20"/>
      <c r="M142" s="4"/>
      <c r="N142" s="4"/>
      <c r="O142" s="4"/>
      <c r="P142" s="4"/>
      <c r="Q142" s="4"/>
    </row>
    <row r="143" spans="1:17">
      <c r="A143" s="4"/>
      <c r="B143" s="4"/>
      <c r="G143" s="19"/>
      <c r="H143" s="20"/>
      <c r="I143" s="20"/>
      <c r="J143" s="20"/>
      <c r="K143" s="20"/>
      <c r="L143" s="20"/>
      <c r="M143" s="4"/>
      <c r="N143" s="4"/>
      <c r="O143" s="4"/>
      <c r="P143" s="4"/>
      <c r="Q143" s="4"/>
    </row>
    <row r="144" spans="1:17">
      <c r="A144" s="4"/>
      <c r="B144" s="4"/>
      <c r="G144" s="19"/>
      <c r="H144" s="20"/>
      <c r="I144" s="20"/>
      <c r="J144" s="20"/>
      <c r="K144" s="20"/>
      <c r="L144" s="20"/>
      <c r="M144" s="4"/>
      <c r="N144" s="4"/>
      <c r="O144" s="4"/>
      <c r="P144" s="4"/>
      <c r="Q144" s="4"/>
    </row>
    <row r="145" spans="1:17">
      <c r="A145" s="4"/>
      <c r="B145" s="4"/>
      <c r="G145" s="19"/>
      <c r="H145" s="20"/>
      <c r="I145" s="20"/>
      <c r="J145" s="20"/>
      <c r="K145" s="20"/>
      <c r="L145" s="20"/>
      <c r="M145" s="4"/>
      <c r="N145" s="4"/>
      <c r="O145" s="4"/>
      <c r="P145" s="4"/>
      <c r="Q145" s="4"/>
    </row>
    <row r="146" spans="1:17">
      <c r="A146" s="4"/>
      <c r="B146" s="4"/>
      <c r="G146" s="19"/>
      <c r="H146" s="20"/>
      <c r="I146" s="20"/>
      <c r="J146" s="20"/>
      <c r="K146" s="20"/>
      <c r="L146" s="20"/>
      <c r="M146" s="4"/>
      <c r="N146" s="4"/>
      <c r="O146" s="4"/>
      <c r="P146" s="4"/>
      <c r="Q146" s="4"/>
    </row>
    <row r="147" spans="1:17">
      <c r="A147" s="4"/>
      <c r="B147" s="4"/>
      <c r="G147" s="19"/>
      <c r="H147" s="20"/>
      <c r="I147" s="20"/>
      <c r="J147" s="20"/>
      <c r="K147" s="20"/>
      <c r="L147" s="20"/>
      <c r="M147" s="4"/>
      <c r="N147" s="4"/>
      <c r="O147" s="4"/>
      <c r="P147" s="4"/>
      <c r="Q147" s="4"/>
    </row>
    <row r="148" spans="1:17">
      <c r="A148" s="4"/>
      <c r="B148" s="4"/>
      <c r="G148" s="19"/>
      <c r="H148" s="20"/>
      <c r="I148" s="20"/>
      <c r="J148" s="20"/>
      <c r="K148" s="20"/>
      <c r="L148" s="20"/>
      <c r="M148" s="4"/>
      <c r="N148" s="4"/>
      <c r="O148" s="4"/>
      <c r="P148" s="4"/>
      <c r="Q148" s="4"/>
    </row>
    <row r="149" spans="1:17">
      <c r="A149" s="4"/>
      <c r="B149" s="4"/>
      <c r="G149" s="19"/>
      <c r="H149" s="20"/>
      <c r="I149" s="20"/>
      <c r="J149" s="20"/>
      <c r="K149" s="20"/>
      <c r="L149" s="20"/>
      <c r="M149" s="4"/>
      <c r="N149" s="4"/>
      <c r="O149" s="4"/>
      <c r="P149" s="4"/>
      <c r="Q149" s="4"/>
    </row>
    <row r="150" spans="1:17">
      <c r="A150" s="4"/>
      <c r="B150" s="4"/>
      <c r="G150" s="19"/>
      <c r="H150" s="20"/>
      <c r="I150" s="20"/>
      <c r="J150" s="20"/>
      <c r="K150" s="20"/>
      <c r="L150" s="20"/>
      <c r="M150" s="4"/>
      <c r="N150" s="4"/>
      <c r="O150" s="4"/>
      <c r="P150" s="4"/>
      <c r="Q150" s="4"/>
    </row>
    <row r="151" spans="1:17">
      <c r="A151" s="4"/>
      <c r="B151" s="4"/>
      <c r="G151" s="19"/>
      <c r="H151" s="20"/>
      <c r="I151" s="20"/>
      <c r="J151" s="20"/>
      <c r="K151" s="20"/>
      <c r="L151" s="20"/>
      <c r="M151" s="4"/>
      <c r="N151" s="4"/>
      <c r="O151" s="4"/>
      <c r="P151" s="4"/>
      <c r="Q151" s="4"/>
    </row>
    <row r="152" spans="1:17">
      <c r="A152" s="4"/>
      <c r="B152" s="4"/>
      <c r="G152" s="19"/>
      <c r="H152" s="20"/>
      <c r="I152" s="20"/>
      <c r="J152" s="20"/>
      <c r="K152" s="20"/>
      <c r="L152" s="20"/>
      <c r="M152" s="4"/>
      <c r="N152" s="4"/>
      <c r="O152" s="4"/>
      <c r="P152" s="4"/>
      <c r="Q152" s="4"/>
    </row>
    <row r="153" spans="1:17">
      <c r="A153" s="4"/>
      <c r="B153" s="4"/>
      <c r="G153" s="19"/>
      <c r="H153" s="20"/>
      <c r="I153" s="20"/>
      <c r="J153" s="20"/>
      <c r="K153" s="20"/>
      <c r="L153" s="20"/>
      <c r="M153" s="4"/>
      <c r="N153" s="4"/>
      <c r="O153" s="4"/>
      <c r="P153" s="4"/>
      <c r="Q153" s="4"/>
    </row>
    <row r="154" spans="1:17">
      <c r="A154" s="4"/>
      <c r="B154" s="4"/>
      <c r="G154" s="19"/>
      <c r="H154" s="20"/>
      <c r="I154" s="20"/>
      <c r="J154" s="20"/>
      <c r="K154" s="20"/>
      <c r="L154" s="20"/>
      <c r="M154" s="4"/>
      <c r="N154" s="4"/>
      <c r="O154" s="4"/>
      <c r="P154" s="4"/>
      <c r="Q154" s="4"/>
    </row>
    <row r="155" spans="1:17">
      <c r="A155" s="4"/>
      <c r="B155" s="4"/>
      <c r="G155" s="19"/>
      <c r="H155" s="20"/>
      <c r="I155" s="20"/>
      <c r="J155" s="20"/>
      <c r="K155" s="20"/>
      <c r="L155" s="20"/>
      <c r="M155" s="4"/>
      <c r="N155" s="4"/>
      <c r="O155" s="4"/>
      <c r="P155" s="4"/>
      <c r="Q155" s="4"/>
    </row>
    <row r="156" spans="1:17">
      <c r="A156" s="4"/>
      <c r="B156" s="4"/>
      <c r="G156" s="19"/>
      <c r="H156" s="20"/>
      <c r="I156" s="20"/>
      <c r="J156" s="20"/>
      <c r="K156" s="20"/>
      <c r="L156" s="20"/>
      <c r="M156" s="4"/>
      <c r="N156" s="4"/>
      <c r="O156" s="4"/>
      <c r="P156" s="4"/>
      <c r="Q156" s="4"/>
    </row>
    <row r="157" spans="1:17">
      <c r="A157" s="4"/>
      <c r="B157" s="4"/>
      <c r="G157" s="19"/>
      <c r="H157" s="20"/>
      <c r="I157" s="20"/>
      <c r="J157" s="20"/>
      <c r="K157" s="20"/>
      <c r="L157" s="20"/>
      <c r="M157" s="4"/>
      <c r="N157" s="4"/>
      <c r="O157" s="4"/>
      <c r="P157" s="4"/>
      <c r="Q157" s="4"/>
    </row>
    <row r="158" spans="1:17">
      <c r="A158" s="4"/>
      <c r="B158" s="4"/>
      <c r="G158" s="19"/>
      <c r="H158" s="20"/>
      <c r="I158" s="20"/>
      <c r="J158" s="20"/>
      <c r="K158" s="20"/>
      <c r="L158" s="20"/>
      <c r="M158" s="4"/>
      <c r="N158" s="4"/>
      <c r="O158" s="4"/>
      <c r="P158" s="4"/>
      <c r="Q158" s="4"/>
    </row>
    <row r="159" spans="1:17">
      <c r="A159" s="4"/>
      <c r="B159" s="4"/>
      <c r="G159" s="19"/>
      <c r="H159" s="20"/>
      <c r="I159" s="20"/>
      <c r="J159" s="20"/>
      <c r="K159" s="20"/>
      <c r="L159" s="20"/>
      <c r="M159" s="4"/>
      <c r="N159" s="4"/>
      <c r="O159" s="4"/>
      <c r="P159" s="4"/>
      <c r="Q159" s="4"/>
    </row>
    <row r="160" spans="1:17">
      <c r="A160" s="4"/>
      <c r="B160" s="4"/>
      <c r="G160" s="19"/>
      <c r="H160" s="20"/>
      <c r="I160" s="20"/>
      <c r="J160" s="20"/>
      <c r="K160" s="20"/>
      <c r="L160" s="20"/>
      <c r="M160" s="4"/>
      <c r="N160" s="4"/>
      <c r="O160" s="4"/>
      <c r="P160" s="4"/>
      <c r="Q160" s="4"/>
    </row>
    <row r="161" spans="1:17">
      <c r="A161" s="4"/>
      <c r="B161" s="4"/>
      <c r="G161" s="19"/>
      <c r="H161" s="20"/>
      <c r="I161" s="20"/>
      <c r="J161" s="20"/>
      <c r="K161" s="20"/>
      <c r="L161" s="20"/>
      <c r="M161" s="4"/>
      <c r="N161" s="4"/>
      <c r="O161" s="4"/>
      <c r="P161" s="4"/>
      <c r="Q161" s="4"/>
    </row>
    <row r="162" spans="1:17">
      <c r="A162" s="4"/>
      <c r="B162" s="4"/>
      <c r="G162" s="19"/>
      <c r="H162" s="20"/>
      <c r="I162" s="20"/>
      <c r="J162" s="20"/>
      <c r="K162" s="20"/>
      <c r="L162" s="20"/>
      <c r="M162" s="4"/>
      <c r="N162" s="4"/>
      <c r="O162" s="4"/>
      <c r="P162" s="4"/>
      <c r="Q162" s="4"/>
    </row>
    <row r="163" spans="1:17">
      <c r="A163" s="4"/>
      <c r="B163" s="4"/>
      <c r="G163" s="19"/>
      <c r="H163" s="20"/>
      <c r="I163" s="20"/>
      <c r="J163" s="20"/>
      <c r="K163" s="20"/>
      <c r="L163" s="20"/>
      <c r="M163" s="4"/>
      <c r="N163" s="4"/>
      <c r="O163" s="4"/>
      <c r="P163" s="4"/>
      <c r="Q163" s="4"/>
    </row>
    <row r="164" spans="1:17">
      <c r="A164" s="4"/>
      <c r="B164" s="4"/>
      <c r="G164" s="19"/>
      <c r="H164" s="20"/>
      <c r="I164" s="20"/>
      <c r="J164" s="20"/>
      <c r="K164" s="20"/>
      <c r="L164" s="20"/>
      <c r="M164" s="4"/>
      <c r="N164" s="4"/>
      <c r="O164" s="4"/>
      <c r="P164" s="4"/>
      <c r="Q164" s="4"/>
    </row>
    <row r="165" spans="1:17">
      <c r="A165" s="4"/>
      <c r="B165" s="4"/>
      <c r="G165" s="19"/>
      <c r="H165" s="20"/>
      <c r="I165" s="20"/>
      <c r="J165" s="20"/>
      <c r="K165" s="20"/>
      <c r="L165" s="20"/>
      <c r="M165" s="4"/>
      <c r="N165" s="4"/>
      <c r="O165" s="4"/>
      <c r="P165" s="4"/>
      <c r="Q165" s="4"/>
    </row>
    <row r="166" spans="1:17">
      <c r="A166" s="4"/>
      <c r="B166" s="4"/>
      <c r="G166" s="19"/>
      <c r="H166" s="20"/>
      <c r="I166" s="20"/>
      <c r="J166" s="20"/>
      <c r="K166" s="20"/>
      <c r="L166" s="20"/>
      <c r="M166" s="4"/>
      <c r="N166" s="4"/>
      <c r="O166" s="4"/>
      <c r="P166" s="4"/>
      <c r="Q166" s="4"/>
    </row>
    <row r="167" spans="1:17">
      <c r="A167" s="4"/>
      <c r="B167" s="4"/>
      <c r="G167" s="19"/>
      <c r="H167" s="20"/>
      <c r="I167" s="20"/>
      <c r="J167" s="20"/>
      <c r="K167" s="20"/>
      <c r="L167" s="20"/>
      <c r="M167" s="4"/>
      <c r="N167" s="4"/>
      <c r="O167" s="4"/>
      <c r="P167" s="4"/>
      <c r="Q167" s="4"/>
    </row>
    <row r="168" spans="1:17">
      <c r="A168" s="4"/>
      <c r="B168" s="4"/>
      <c r="G168" s="19"/>
      <c r="H168" s="20"/>
      <c r="I168" s="20"/>
      <c r="J168" s="20"/>
      <c r="K168" s="20"/>
      <c r="L168" s="20"/>
      <c r="M168" s="4"/>
      <c r="N168" s="4"/>
      <c r="O168" s="4"/>
      <c r="P168" s="4"/>
      <c r="Q168" s="4"/>
    </row>
    <row r="169" spans="1:17">
      <c r="A169" s="4"/>
      <c r="B169" s="4"/>
      <c r="G169" s="19"/>
      <c r="H169" s="20"/>
      <c r="I169" s="20"/>
      <c r="J169" s="20"/>
      <c r="K169" s="20"/>
      <c r="L169" s="20"/>
      <c r="M169" s="4"/>
      <c r="N169" s="4"/>
      <c r="O169" s="4"/>
      <c r="P169" s="4"/>
      <c r="Q169" s="4"/>
    </row>
    <row r="170" spans="1:17">
      <c r="A170" s="4"/>
      <c r="B170" s="4"/>
      <c r="G170" s="19"/>
      <c r="H170" s="20"/>
      <c r="I170" s="20"/>
      <c r="J170" s="20"/>
      <c r="K170" s="20"/>
      <c r="L170" s="20"/>
      <c r="M170" s="4"/>
      <c r="N170" s="4"/>
      <c r="O170" s="4"/>
      <c r="P170" s="4"/>
      <c r="Q170" s="4"/>
    </row>
    <row r="171" spans="1:17">
      <c r="A171" s="4"/>
      <c r="B171" s="4"/>
      <c r="G171" s="19"/>
      <c r="H171" s="20"/>
      <c r="I171" s="20"/>
      <c r="J171" s="20"/>
      <c r="K171" s="20"/>
      <c r="L171" s="20"/>
      <c r="M171" s="4"/>
      <c r="N171" s="4"/>
      <c r="O171" s="4"/>
      <c r="P171" s="4"/>
      <c r="Q171" s="4"/>
    </row>
    <row r="172" spans="1:17">
      <c r="A172" s="4"/>
      <c r="B172" s="4"/>
      <c r="G172" s="19"/>
      <c r="H172" s="20"/>
      <c r="I172" s="20"/>
      <c r="J172" s="20"/>
      <c r="K172" s="20"/>
      <c r="L172" s="20"/>
      <c r="M172" s="4"/>
      <c r="N172" s="4"/>
      <c r="O172" s="4"/>
      <c r="P172" s="4"/>
      <c r="Q172" s="4"/>
    </row>
    <row r="173" spans="1:17">
      <c r="A173" s="4"/>
      <c r="B173" s="4"/>
      <c r="G173" s="19"/>
      <c r="H173" s="20"/>
      <c r="I173" s="20"/>
      <c r="J173" s="20"/>
      <c r="K173" s="20"/>
      <c r="L173" s="20"/>
      <c r="M173" s="4"/>
      <c r="N173" s="4"/>
      <c r="O173" s="4"/>
      <c r="P173" s="4"/>
      <c r="Q173" s="4"/>
    </row>
    <row r="174" spans="1:17">
      <c r="A174" s="4"/>
      <c r="B174" s="4"/>
      <c r="G174" s="19"/>
      <c r="H174" s="20"/>
      <c r="I174" s="20"/>
      <c r="J174" s="20"/>
      <c r="K174" s="20"/>
      <c r="L174" s="20"/>
      <c r="M174" s="4"/>
      <c r="N174" s="4"/>
      <c r="O174" s="4"/>
      <c r="P174" s="4"/>
      <c r="Q174" s="4"/>
    </row>
    <row r="175" spans="1:17">
      <c r="A175" s="4"/>
      <c r="B175" s="4"/>
      <c r="G175" s="19"/>
      <c r="H175" s="20"/>
      <c r="I175" s="20"/>
      <c r="J175" s="20"/>
      <c r="K175" s="20"/>
      <c r="L175" s="20"/>
      <c r="M175" s="4"/>
      <c r="N175" s="4"/>
      <c r="O175" s="4"/>
      <c r="P175" s="4"/>
      <c r="Q175" s="4"/>
    </row>
    <row r="176" spans="1:17">
      <c r="A176" s="4"/>
      <c r="B176" s="4"/>
      <c r="G176" s="19"/>
      <c r="H176" s="20"/>
      <c r="I176" s="20"/>
      <c r="J176" s="20"/>
      <c r="K176" s="20"/>
      <c r="L176" s="20"/>
      <c r="M176" s="4"/>
      <c r="N176" s="4"/>
      <c r="O176" s="4"/>
      <c r="P176" s="4"/>
      <c r="Q176" s="4"/>
    </row>
    <row r="177" spans="1:17">
      <c r="A177" s="4"/>
      <c r="B177" s="4"/>
      <c r="G177" s="19"/>
      <c r="H177" s="20"/>
      <c r="I177" s="20"/>
      <c r="J177" s="20"/>
      <c r="K177" s="20"/>
      <c r="L177" s="20"/>
      <c r="M177" s="4"/>
      <c r="N177" s="4"/>
      <c r="O177" s="4"/>
      <c r="P177" s="4"/>
      <c r="Q177" s="4"/>
    </row>
    <row r="178" spans="1:17">
      <c r="A178" s="4"/>
      <c r="B178" s="4"/>
      <c r="G178" s="19"/>
      <c r="H178" s="20"/>
      <c r="I178" s="20"/>
      <c r="J178" s="20"/>
      <c r="K178" s="20"/>
      <c r="L178" s="20"/>
      <c r="M178" s="4"/>
      <c r="N178" s="4"/>
      <c r="O178" s="4"/>
      <c r="P178" s="4"/>
      <c r="Q178" s="4"/>
    </row>
    <row r="179" spans="1:17">
      <c r="A179" s="4"/>
      <c r="B179" s="4"/>
      <c r="G179" s="19"/>
      <c r="H179" s="20"/>
      <c r="I179" s="20"/>
      <c r="J179" s="20"/>
      <c r="K179" s="20"/>
      <c r="L179" s="20"/>
      <c r="M179" s="4"/>
      <c r="N179" s="4"/>
      <c r="O179" s="4"/>
      <c r="P179" s="4"/>
      <c r="Q179" s="4"/>
    </row>
    <row r="180" spans="1:17">
      <c r="A180" s="4"/>
      <c r="B180" s="4"/>
      <c r="G180" s="19"/>
      <c r="H180" s="20"/>
      <c r="I180" s="20"/>
      <c r="J180" s="20"/>
      <c r="K180" s="20"/>
      <c r="L180" s="20"/>
      <c r="M180" s="4"/>
      <c r="N180" s="4"/>
      <c r="O180" s="4"/>
      <c r="P180" s="4"/>
      <c r="Q180" s="4"/>
    </row>
    <row r="181" spans="1:17">
      <c r="A181" s="4"/>
      <c r="B181" s="4"/>
      <c r="G181" s="19"/>
      <c r="H181" s="20"/>
      <c r="I181" s="20"/>
      <c r="J181" s="20"/>
      <c r="K181" s="20"/>
      <c r="L181" s="20"/>
      <c r="M181" s="4"/>
      <c r="N181" s="4"/>
      <c r="O181" s="4"/>
      <c r="P181" s="4"/>
      <c r="Q181" s="4"/>
    </row>
    <row r="182" spans="1:17">
      <c r="A182" s="4"/>
      <c r="B182" s="4"/>
      <c r="G182" s="19"/>
      <c r="H182" s="20"/>
      <c r="I182" s="20"/>
      <c r="J182" s="20"/>
      <c r="K182" s="20"/>
      <c r="L182" s="20"/>
      <c r="M182" s="4"/>
      <c r="N182" s="4"/>
      <c r="O182" s="4"/>
      <c r="P182" s="4"/>
      <c r="Q182" s="4"/>
    </row>
    <row r="183" spans="1:17">
      <c r="A183" s="4"/>
      <c r="B183" s="4"/>
      <c r="G183" s="19"/>
      <c r="H183" s="20"/>
      <c r="I183" s="20"/>
      <c r="J183" s="20"/>
      <c r="K183" s="20"/>
      <c r="L183" s="20"/>
      <c r="M183" s="4"/>
      <c r="N183" s="4"/>
      <c r="O183" s="4"/>
      <c r="P183" s="4"/>
      <c r="Q183" s="4"/>
    </row>
    <row r="184" spans="1:17">
      <c r="A184" s="4"/>
      <c r="B184" s="4"/>
      <c r="G184" s="19"/>
      <c r="H184" s="20"/>
      <c r="I184" s="20"/>
      <c r="J184" s="20"/>
      <c r="K184" s="20"/>
      <c r="L184" s="20"/>
      <c r="M184" s="4"/>
      <c r="N184" s="4"/>
      <c r="O184" s="4"/>
      <c r="P184" s="4"/>
      <c r="Q184" s="4"/>
    </row>
    <row r="185" spans="1:17">
      <c r="A185" s="4"/>
      <c r="B185" s="4"/>
      <c r="G185" s="19"/>
      <c r="H185" s="20"/>
      <c r="I185" s="20"/>
      <c r="J185" s="20"/>
      <c r="K185" s="20"/>
      <c r="L185" s="20"/>
      <c r="M185" s="4"/>
      <c r="N185" s="4"/>
      <c r="O185" s="4"/>
      <c r="P185" s="4"/>
      <c r="Q185" s="4"/>
    </row>
    <row r="186" spans="1:17">
      <c r="A186" s="4"/>
      <c r="B186" s="4"/>
      <c r="G186" s="19"/>
      <c r="H186" s="20"/>
      <c r="I186" s="20"/>
      <c r="J186" s="20"/>
      <c r="K186" s="20"/>
      <c r="L186" s="20"/>
      <c r="M186" s="4"/>
      <c r="N186" s="4"/>
      <c r="O186" s="4"/>
      <c r="P186" s="4"/>
      <c r="Q186" s="4"/>
    </row>
    <row r="187" spans="1:17">
      <c r="A187" s="4"/>
      <c r="B187" s="4"/>
      <c r="G187" s="19"/>
      <c r="H187" s="20"/>
      <c r="I187" s="20"/>
      <c r="J187" s="20"/>
      <c r="K187" s="20"/>
      <c r="L187" s="20"/>
      <c r="M187" s="4"/>
      <c r="N187" s="4"/>
      <c r="O187" s="4"/>
      <c r="P187" s="4"/>
      <c r="Q187" s="4"/>
    </row>
    <row r="188" spans="1:17">
      <c r="A188" s="4"/>
      <c r="B188" s="4"/>
      <c r="G188" s="19"/>
      <c r="H188" s="20"/>
      <c r="I188" s="20"/>
      <c r="J188" s="20"/>
      <c r="K188" s="20"/>
      <c r="L188" s="20"/>
      <c r="M188" s="4"/>
      <c r="N188" s="4"/>
      <c r="O188" s="4"/>
      <c r="P188" s="4"/>
      <c r="Q188" s="4"/>
    </row>
    <row r="189" spans="1:17">
      <c r="A189" s="4"/>
      <c r="B189" s="4"/>
      <c r="G189" s="19"/>
      <c r="H189" s="20"/>
      <c r="I189" s="20"/>
      <c r="J189" s="20"/>
      <c r="K189" s="20"/>
      <c r="L189" s="20"/>
      <c r="M189" s="4"/>
      <c r="N189" s="4"/>
      <c r="O189" s="4"/>
      <c r="P189" s="4"/>
      <c r="Q189" s="4"/>
    </row>
    <row r="190" spans="1:17">
      <c r="A190" s="4"/>
      <c r="B190" s="4"/>
      <c r="G190" s="19"/>
      <c r="H190" s="20"/>
      <c r="I190" s="20"/>
      <c r="J190" s="20"/>
      <c r="K190" s="20"/>
      <c r="L190" s="20"/>
      <c r="M190" s="4"/>
      <c r="N190" s="4"/>
      <c r="O190" s="4"/>
      <c r="P190" s="4"/>
      <c r="Q190" s="4"/>
    </row>
    <row r="191" spans="1:17">
      <c r="A191" s="4"/>
      <c r="B191" s="4"/>
      <c r="G191" s="19"/>
      <c r="H191" s="20"/>
      <c r="I191" s="20"/>
      <c r="J191" s="20"/>
      <c r="K191" s="20"/>
      <c r="L191" s="20"/>
      <c r="M191" s="4"/>
      <c r="N191" s="4"/>
      <c r="O191" s="4"/>
      <c r="P191" s="4"/>
      <c r="Q191" s="4"/>
    </row>
    <row r="192" spans="1:17">
      <c r="A192" s="4"/>
      <c r="B192" s="4"/>
      <c r="G192" s="19"/>
      <c r="H192" s="20"/>
      <c r="I192" s="20"/>
      <c r="J192" s="20"/>
      <c r="K192" s="20"/>
      <c r="L192" s="20"/>
      <c r="M192" s="4"/>
      <c r="N192" s="4"/>
      <c r="O192" s="4"/>
      <c r="P192" s="4"/>
      <c r="Q192" s="4"/>
    </row>
    <row r="193" spans="1:17">
      <c r="A193" s="4"/>
      <c r="B193" s="4"/>
      <c r="G193" s="19"/>
      <c r="H193" s="20"/>
      <c r="I193" s="20"/>
      <c r="J193" s="20"/>
      <c r="K193" s="20"/>
      <c r="L193" s="20"/>
      <c r="M193" s="4"/>
      <c r="N193" s="4"/>
      <c r="O193" s="4"/>
      <c r="P193" s="4"/>
      <c r="Q193" s="4"/>
    </row>
    <row r="194" spans="1:17">
      <c r="A194" s="4"/>
      <c r="B194" s="4"/>
      <c r="G194" s="19"/>
      <c r="H194" s="20"/>
      <c r="I194" s="20"/>
      <c r="J194" s="20"/>
      <c r="K194" s="20"/>
      <c r="L194" s="20"/>
      <c r="M194" s="4"/>
      <c r="N194" s="4"/>
      <c r="O194" s="4"/>
      <c r="P194" s="4"/>
      <c r="Q194" s="4"/>
    </row>
    <row r="195" spans="1:17">
      <c r="A195" s="4"/>
      <c r="B195" s="4"/>
      <c r="G195" s="19"/>
      <c r="H195" s="20"/>
      <c r="I195" s="20"/>
      <c r="J195" s="20"/>
      <c r="K195" s="20"/>
      <c r="L195" s="20"/>
      <c r="M195" s="4"/>
      <c r="N195" s="4"/>
      <c r="O195" s="4"/>
      <c r="P195" s="4"/>
      <c r="Q195" s="4"/>
    </row>
    <row r="196" spans="1:17">
      <c r="A196" s="4"/>
      <c r="B196" s="4"/>
      <c r="G196" s="19"/>
      <c r="H196" s="20"/>
      <c r="I196" s="20"/>
      <c r="J196" s="20"/>
      <c r="K196" s="20"/>
      <c r="L196" s="20"/>
      <c r="M196" s="4"/>
      <c r="N196" s="4"/>
      <c r="O196" s="4"/>
      <c r="P196" s="4"/>
      <c r="Q196" s="4"/>
    </row>
    <row r="197" spans="1:17">
      <c r="A197" s="4"/>
      <c r="B197" s="4"/>
      <c r="G197" s="19"/>
      <c r="H197" s="20"/>
      <c r="I197" s="20"/>
      <c r="J197" s="20"/>
      <c r="K197" s="20"/>
      <c r="L197" s="20"/>
      <c r="M197" s="4"/>
      <c r="N197" s="4"/>
      <c r="O197" s="4"/>
      <c r="P197" s="4"/>
      <c r="Q197" s="4"/>
    </row>
    <row r="198" spans="1:17">
      <c r="A198" s="4"/>
      <c r="B198" s="4"/>
      <c r="G198" s="19"/>
      <c r="H198" s="20"/>
      <c r="I198" s="20"/>
      <c r="J198" s="20"/>
      <c r="K198" s="20"/>
      <c r="L198" s="20"/>
      <c r="M198" s="4"/>
      <c r="N198" s="4"/>
      <c r="O198" s="4"/>
      <c r="P198" s="4"/>
      <c r="Q198" s="4"/>
    </row>
    <row r="199" spans="1:17">
      <c r="A199" s="4"/>
      <c r="B199" s="4"/>
      <c r="G199" s="19"/>
      <c r="H199" s="20"/>
      <c r="I199" s="20"/>
      <c r="J199" s="20"/>
      <c r="K199" s="20"/>
      <c r="L199" s="20"/>
      <c r="M199" s="4"/>
      <c r="N199" s="4"/>
      <c r="O199" s="4"/>
      <c r="P199" s="4"/>
      <c r="Q199" s="4"/>
    </row>
    <row r="200" spans="1:17">
      <c r="A200" s="4"/>
      <c r="B200" s="4"/>
      <c r="G200" s="19"/>
      <c r="H200" s="20"/>
      <c r="I200" s="20"/>
      <c r="J200" s="20"/>
      <c r="K200" s="20"/>
      <c r="L200" s="20"/>
      <c r="M200" s="4"/>
      <c r="N200" s="4"/>
      <c r="O200" s="4"/>
      <c r="P200" s="4"/>
      <c r="Q200" s="4"/>
    </row>
    <row r="201" spans="1:17">
      <c r="A201" s="4"/>
      <c r="B201" s="4"/>
      <c r="G201" s="19"/>
      <c r="H201" s="20"/>
      <c r="I201" s="20"/>
      <c r="J201" s="20"/>
      <c r="K201" s="20"/>
      <c r="L201" s="20"/>
      <c r="M201" s="4"/>
      <c r="N201" s="4"/>
      <c r="O201" s="4"/>
      <c r="P201" s="4"/>
      <c r="Q201" s="4"/>
    </row>
    <row r="202" spans="1:17">
      <c r="A202" s="4"/>
      <c r="B202" s="4"/>
      <c r="G202" s="19"/>
      <c r="H202" s="20"/>
      <c r="I202" s="20"/>
      <c r="J202" s="20"/>
      <c r="K202" s="20"/>
      <c r="L202" s="20"/>
      <c r="M202" s="4"/>
      <c r="N202" s="4"/>
      <c r="O202" s="4"/>
      <c r="P202" s="4"/>
      <c r="Q202" s="4"/>
    </row>
    <row r="203" spans="1:17">
      <c r="A203" s="4"/>
      <c r="B203" s="4"/>
      <c r="G203" s="19"/>
      <c r="H203" s="20"/>
      <c r="I203" s="20"/>
      <c r="J203" s="20"/>
      <c r="K203" s="20"/>
      <c r="L203" s="20"/>
      <c r="M203" s="4"/>
      <c r="N203" s="4"/>
      <c r="O203" s="4"/>
      <c r="P203" s="4"/>
      <c r="Q203" s="4"/>
    </row>
    <row r="204" spans="1:17">
      <c r="A204" s="4"/>
      <c r="B204" s="4"/>
      <c r="G204" s="19"/>
      <c r="H204" s="20"/>
      <c r="I204" s="20"/>
      <c r="J204" s="20"/>
      <c r="K204" s="20"/>
      <c r="L204" s="20"/>
      <c r="M204" s="4"/>
      <c r="N204" s="4"/>
      <c r="O204" s="4"/>
      <c r="P204" s="4"/>
      <c r="Q204" s="4"/>
    </row>
    <row r="205" spans="1:17">
      <c r="A205" s="4"/>
      <c r="B205" s="4"/>
      <c r="G205" s="19"/>
      <c r="H205" s="20"/>
      <c r="I205" s="20"/>
      <c r="J205" s="20"/>
      <c r="K205" s="20"/>
      <c r="L205" s="20"/>
      <c r="M205" s="4"/>
      <c r="N205" s="4"/>
      <c r="O205" s="4"/>
      <c r="P205" s="4"/>
      <c r="Q205" s="4"/>
    </row>
    <row r="206" spans="1:17">
      <c r="A206" s="4"/>
      <c r="B206" s="4"/>
      <c r="G206" s="19"/>
      <c r="H206" s="20"/>
      <c r="I206" s="20"/>
      <c r="J206" s="20"/>
      <c r="K206" s="20"/>
      <c r="L206" s="20"/>
      <c r="M206" s="4"/>
      <c r="N206" s="4"/>
      <c r="O206" s="4"/>
      <c r="P206" s="4"/>
      <c r="Q206" s="4"/>
    </row>
    <row r="207" spans="1:17">
      <c r="A207" s="4"/>
      <c r="B207" s="4"/>
      <c r="G207" s="19"/>
      <c r="H207" s="20"/>
      <c r="I207" s="20"/>
      <c r="J207" s="20"/>
      <c r="K207" s="20"/>
      <c r="L207" s="20"/>
      <c r="M207" s="4"/>
      <c r="N207" s="4"/>
      <c r="O207" s="4"/>
      <c r="P207" s="4"/>
      <c r="Q207" s="4"/>
    </row>
    <row r="208" spans="1:17">
      <c r="A208" s="4"/>
      <c r="B208" s="4"/>
      <c r="G208" s="19"/>
      <c r="H208" s="20"/>
      <c r="I208" s="20"/>
      <c r="J208" s="20"/>
      <c r="K208" s="20"/>
      <c r="L208" s="20"/>
      <c r="M208" s="4"/>
      <c r="N208" s="4"/>
      <c r="O208" s="4"/>
      <c r="P208" s="4"/>
      <c r="Q208" s="4"/>
    </row>
    <row r="209" spans="1:17">
      <c r="A209" s="4"/>
      <c r="B209" s="4"/>
      <c r="G209" s="19"/>
      <c r="H209" s="20"/>
      <c r="I209" s="20"/>
      <c r="J209" s="20"/>
      <c r="K209" s="20"/>
      <c r="L209" s="20"/>
      <c r="M209" s="4"/>
      <c r="N209" s="4"/>
      <c r="O209" s="4"/>
      <c r="P209" s="4"/>
      <c r="Q209" s="4"/>
    </row>
    <row r="210" spans="1:17">
      <c r="A210" s="4"/>
      <c r="B210" s="4"/>
      <c r="G210" s="19"/>
      <c r="H210" s="20"/>
      <c r="I210" s="20"/>
      <c r="J210" s="20"/>
      <c r="K210" s="20"/>
      <c r="L210" s="20"/>
      <c r="M210" s="4"/>
      <c r="N210" s="4"/>
      <c r="O210" s="4"/>
      <c r="P210" s="4"/>
      <c r="Q210" s="4"/>
    </row>
    <row r="211" spans="1:17">
      <c r="A211" s="4"/>
      <c r="B211" s="4"/>
      <c r="G211" s="19"/>
      <c r="H211" s="20"/>
      <c r="I211" s="20"/>
      <c r="J211" s="20"/>
      <c r="K211" s="20"/>
      <c r="L211" s="20"/>
      <c r="M211" s="4"/>
      <c r="N211" s="4"/>
      <c r="O211" s="4"/>
      <c r="P211" s="4"/>
      <c r="Q211" s="4"/>
    </row>
    <row r="212" spans="1:17">
      <c r="A212" s="4"/>
      <c r="B212" s="4"/>
      <c r="G212" s="19"/>
      <c r="H212" s="20"/>
      <c r="I212" s="20"/>
      <c r="J212" s="20"/>
      <c r="K212" s="20"/>
      <c r="L212" s="20"/>
      <c r="M212" s="4"/>
      <c r="N212" s="4"/>
      <c r="O212" s="4"/>
      <c r="P212" s="4"/>
      <c r="Q212" s="4"/>
    </row>
    <row r="213" spans="1:17">
      <c r="A213" s="4"/>
      <c r="B213" s="4"/>
      <c r="G213" s="19"/>
      <c r="H213" s="20"/>
      <c r="I213" s="20"/>
      <c r="J213" s="20"/>
      <c r="K213" s="20"/>
      <c r="L213" s="20"/>
      <c r="M213" s="4"/>
      <c r="N213" s="4"/>
      <c r="O213" s="4"/>
      <c r="P213" s="4"/>
      <c r="Q213" s="4"/>
    </row>
    <row r="214" spans="1:17">
      <c r="A214" s="4"/>
      <c r="B214" s="4"/>
      <c r="G214" s="19"/>
      <c r="H214" s="20"/>
      <c r="I214" s="20"/>
      <c r="J214" s="20"/>
      <c r="K214" s="20"/>
      <c r="L214" s="20"/>
      <c r="M214" s="4"/>
      <c r="N214" s="4"/>
      <c r="O214" s="4"/>
      <c r="P214" s="4"/>
      <c r="Q214" s="4"/>
    </row>
    <row r="215" spans="1:17">
      <c r="A215" s="4"/>
      <c r="B215" s="4"/>
      <c r="G215" s="19"/>
      <c r="H215" s="20"/>
      <c r="I215" s="20"/>
      <c r="J215" s="20"/>
      <c r="K215" s="20"/>
      <c r="L215" s="20"/>
      <c r="M215" s="4"/>
      <c r="N215" s="4"/>
      <c r="O215" s="4"/>
      <c r="P215" s="4"/>
      <c r="Q215" s="4"/>
    </row>
    <row r="216" spans="1:17">
      <c r="A216" s="4"/>
      <c r="B216" s="4"/>
      <c r="G216" s="19"/>
      <c r="H216" s="20"/>
      <c r="I216" s="20"/>
      <c r="J216" s="20"/>
      <c r="K216" s="20"/>
      <c r="L216" s="20"/>
      <c r="M216" s="4"/>
      <c r="N216" s="4"/>
      <c r="O216" s="4"/>
      <c r="P216" s="4"/>
      <c r="Q216" s="4"/>
    </row>
    <row r="217" spans="1:17">
      <c r="A217" s="4"/>
      <c r="B217" s="4"/>
      <c r="G217" s="19"/>
      <c r="H217" s="20"/>
      <c r="I217" s="20"/>
      <c r="J217" s="20"/>
      <c r="K217" s="20"/>
      <c r="L217" s="20"/>
      <c r="M217" s="4"/>
      <c r="N217" s="4"/>
      <c r="O217" s="4"/>
      <c r="P217" s="4"/>
      <c r="Q217" s="4"/>
    </row>
    <row r="218" spans="1:17">
      <c r="A218" s="4"/>
      <c r="B218" s="4"/>
      <c r="G218" s="19"/>
      <c r="H218" s="20"/>
      <c r="I218" s="20"/>
      <c r="J218" s="20"/>
      <c r="K218" s="20"/>
      <c r="L218" s="20"/>
      <c r="M218" s="4"/>
      <c r="N218" s="4"/>
      <c r="O218" s="4"/>
      <c r="P218" s="4"/>
      <c r="Q218" s="4"/>
    </row>
    <row r="219" spans="1:17">
      <c r="A219" s="4"/>
      <c r="B219" s="4"/>
      <c r="G219" s="19"/>
      <c r="H219" s="20"/>
      <c r="I219" s="20"/>
      <c r="J219" s="20"/>
      <c r="K219" s="20"/>
      <c r="L219" s="20"/>
      <c r="M219" s="4"/>
      <c r="N219" s="4"/>
      <c r="O219" s="4"/>
      <c r="P219" s="4"/>
      <c r="Q219" s="4"/>
    </row>
    <row r="220" spans="1:17">
      <c r="A220" s="4"/>
      <c r="B220" s="4"/>
      <c r="G220" s="19"/>
      <c r="H220" s="20"/>
      <c r="I220" s="20"/>
      <c r="J220" s="20"/>
      <c r="K220" s="20"/>
      <c r="L220" s="20"/>
      <c r="M220" s="4"/>
      <c r="N220" s="4"/>
      <c r="O220" s="4"/>
      <c r="P220" s="4"/>
      <c r="Q220" s="4"/>
    </row>
    <row r="221" spans="1:17">
      <c r="A221" s="4"/>
      <c r="B221" s="4"/>
      <c r="G221" s="19"/>
      <c r="H221" s="20"/>
      <c r="I221" s="20"/>
      <c r="J221" s="20"/>
      <c r="K221" s="20"/>
      <c r="L221" s="20"/>
      <c r="M221" s="4"/>
      <c r="N221" s="4"/>
      <c r="O221" s="4"/>
      <c r="P221" s="4"/>
      <c r="Q221" s="4"/>
    </row>
    <row r="222" spans="1:17">
      <c r="A222" s="4"/>
      <c r="B222" s="4"/>
      <c r="G222" s="19"/>
      <c r="H222" s="20"/>
      <c r="I222" s="20"/>
      <c r="J222" s="20"/>
      <c r="K222" s="20"/>
      <c r="L222" s="20"/>
      <c r="M222" s="4"/>
      <c r="N222" s="4"/>
      <c r="O222" s="4"/>
      <c r="P222" s="4"/>
      <c r="Q222" s="4"/>
    </row>
    <row r="223" spans="1:17">
      <c r="A223" s="4"/>
      <c r="B223" s="4"/>
      <c r="G223" s="19"/>
      <c r="H223" s="20"/>
      <c r="I223" s="20"/>
      <c r="J223" s="20"/>
      <c r="K223" s="20"/>
      <c r="L223" s="20"/>
      <c r="M223" s="4"/>
      <c r="N223" s="4"/>
      <c r="O223" s="4"/>
      <c r="P223" s="4"/>
      <c r="Q223" s="4"/>
    </row>
    <row r="224" spans="1:17">
      <c r="A224" s="4"/>
      <c r="B224" s="4"/>
      <c r="G224" s="19"/>
      <c r="H224" s="20"/>
      <c r="I224" s="20"/>
      <c r="J224" s="20"/>
      <c r="K224" s="20"/>
      <c r="L224" s="20"/>
      <c r="M224" s="4"/>
      <c r="N224" s="4"/>
      <c r="O224" s="4"/>
      <c r="P224" s="4"/>
      <c r="Q224" s="4"/>
    </row>
    <row r="225" spans="1:17">
      <c r="A225" s="4"/>
      <c r="B225" s="4"/>
      <c r="G225" s="19"/>
      <c r="H225" s="20"/>
      <c r="I225" s="20"/>
      <c r="J225" s="20"/>
      <c r="K225" s="20"/>
      <c r="L225" s="20"/>
      <c r="M225" s="4"/>
      <c r="N225" s="4"/>
      <c r="O225" s="4"/>
      <c r="P225" s="4"/>
      <c r="Q225" s="4"/>
    </row>
    <row r="226" spans="1:17">
      <c r="A226" s="4"/>
      <c r="B226" s="4"/>
      <c r="G226" s="19"/>
      <c r="H226" s="20"/>
      <c r="I226" s="20"/>
      <c r="J226" s="20"/>
      <c r="K226" s="20"/>
      <c r="L226" s="20"/>
      <c r="M226" s="4"/>
      <c r="N226" s="4"/>
      <c r="O226" s="4"/>
      <c r="P226" s="4"/>
      <c r="Q226" s="4"/>
    </row>
    <row r="227" spans="1:17">
      <c r="A227" s="4"/>
      <c r="B227" s="4"/>
      <c r="G227" s="19"/>
      <c r="H227" s="20"/>
      <c r="I227" s="20"/>
      <c r="J227" s="20"/>
      <c r="K227" s="20"/>
      <c r="L227" s="20"/>
      <c r="M227" s="4"/>
      <c r="N227" s="4"/>
      <c r="O227" s="4"/>
      <c r="P227" s="4"/>
      <c r="Q227" s="4"/>
    </row>
    <row r="228" spans="1:17">
      <c r="A228" s="4"/>
      <c r="B228" s="4"/>
      <c r="G228" s="19"/>
      <c r="H228" s="20"/>
      <c r="I228" s="20"/>
      <c r="J228" s="20"/>
      <c r="K228" s="20"/>
      <c r="L228" s="20"/>
      <c r="M228" s="4"/>
      <c r="N228" s="4"/>
      <c r="O228" s="4"/>
      <c r="P228" s="4"/>
      <c r="Q228" s="4"/>
    </row>
    <row r="229" spans="1:17">
      <c r="A229" s="4"/>
      <c r="B229" s="4"/>
      <c r="G229" s="19"/>
      <c r="H229" s="20"/>
      <c r="I229" s="20"/>
      <c r="J229" s="20"/>
      <c r="K229" s="20"/>
      <c r="L229" s="20"/>
      <c r="M229" s="4"/>
      <c r="N229" s="4"/>
      <c r="O229" s="4"/>
      <c r="P229" s="4"/>
      <c r="Q229" s="4"/>
    </row>
    <row r="230" spans="1:17">
      <c r="A230" s="4"/>
      <c r="B230" s="4"/>
      <c r="G230" s="19"/>
      <c r="H230" s="20"/>
      <c r="I230" s="20"/>
      <c r="J230" s="20"/>
      <c r="K230" s="20"/>
      <c r="L230" s="20"/>
      <c r="M230" s="4"/>
      <c r="N230" s="4"/>
      <c r="O230" s="4"/>
      <c r="P230" s="4"/>
      <c r="Q230" s="4"/>
    </row>
    <row r="231" spans="1:17">
      <c r="A231" s="4"/>
      <c r="B231" s="4"/>
      <c r="G231" s="19"/>
      <c r="H231" s="20"/>
      <c r="I231" s="20"/>
      <c r="J231" s="20"/>
      <c r="K231" s="20"/>
      <c r="L231" s="20"/>
      <c r="M231" s="4"/>
      <c r="N231" s="4"/>
      <c r="O231" s="4"/>
      <c r="P231" s="4"/>
      <c r="Q231" s="4"/>
    </row>
    <row r="232" spans="1:17">
      <c r="A232" s="4"/>
      <c r="B232" s="4"/>
      <c r="G232" s="19"/>
      <c r="H232" s="20"/>
      <c r="I232" s="20"/>
      <c r="J232" s="20"/>
      <c r="K232" s="20"/>
      <c r="L232" s="20"/>
      <c r="M232" s="4"/>
      <c r="N232" s="4"/>
      <c r="O232" s="4"/>
      <c r="P232" s="4"/>
      <c r="Q232" s="4"/>
    </row>
    <row r="233" spans="1:17">
      <c r="A233" s="4"/>
      <c r="B233" s="4"/>
      <c r="G233" s="19"/>
      <c r="H233" s="20"/>
      <c r="I233" s="20"/>
      <c r="J233" s="20"/>
      <c r="K233" s="20"/>
      <c r="L233" s="20"/>
      <c r="M233" s="4"/>
      <c r="N233" s="4"/>
      <c r="O233" s="4"/>
      <c r="P233" s="4"/>
      <c r="Q233" s="4"/>
    </row>
    <row r="234" spans="1:17">
      <c r="A234" s="4"/>
      <c r="B234" s="4"/>
      <c r="G234" s="19"/>
      <c r="H234" s="20"/>
      <c r="I234" s="20"/>
      <c r="J234" s="20"/>
      <c r="K234" s="20"/>
      <c r="L234" s="20"/>
      <c r="M234" s="4"/>
      <c r="N234" s="4"/>
      <c r="O234" s="4"/>
      <c r="P234" s="4"/>
      <c r="Q234" s="4"/>
    </row>
    <row r="235" spans="1:17">
      <c r="A235" s="4"/>
      <c r="B235" s="4"/>
      <c r="G235" s="19"/>
      <c r="H235" s="20"/>
      <c r="I235" s="20"/>
      <c r="J235" s="20"/>
      <c r="K235" s="20"/>
      <c r="L235" s="20"/>
      <c r="M235" s="4"/>
      <c r="N235" s="4"/>
      <c r="O235" s="4"/>
      <c r="P235" s="4"/>
      <c r="Q235" s="4"/>
    </row>
    <row r="236" spans="1:17">
      <c r="A236" s="4"/>
      <c r="B236" s="4"/>
      <c r="G236" s="19"/>
      <c r="H236" s="20"/>
      <c r="I236" s="20"/>
      <c r="J236" s="20"/>
      <c r="K236" s="20"/>
      <c r="L236" s="20"/>
      <c r="M236" s="4"/>
      <c r="N236" s="4"/>
      <c r="O236" s="4"/>
      <c r="P236" s="4"/>
      <c r="Q236" s="4"/>
    </row>
    <row r="237" spans="1:17">
      <c r="A237" s="4"/>
      <c r="B237" s="4"/>
      <c r="G237" s="19"/>
      <c r="H237" s="20"/>
      <c r="I237" s="20"/>
      <c r="J237" s="20"/>
      <c r="K237" s="20"/>
      <c r="L237" s="20"/>
      <c r="M237" s="4"/>
      <c r="N237" s="4"/>
      <c r="O237" s="4"/>
      <c r="P237" s="4"/>
      <c r="Q237" s="4"/>
    </row>
    <row r="238" spans="1:17">
      <c r="A238" s="4"/>
      <c r="B238" s="4"/>
      <c r="G238" s="19"/>
      <c r="H238" s="20"/>
      <c r="I238" s="20"/>
      <c r="J238" s="20"/>
      <c r="K238" s="20"/>
      <c r="L238" s="20"/>
      <c r="M238" s="4"/>
      <c r="N238" s="4"/>
      <c r="O238" s="4"/>
      <c r="P238" s="4"/>
      <c r="Q238" s="4"/>
    </row>
    <row r="239" spans="1:17">
      <c r="A239" s="4"/>
      <c r="B239" s="4"/>
      <c r="G239" s="19"/>
      <c r="H239" s="20"/>
      <c r="I239" s="20"/>
      <c r="J239" s="20"/>
      <c r="K239" s="20"/>
      <c r="L239" s="20"/>
      <c r="M239" s="4"/>
      <c r="N239" s="4"/>
      <c r="O239" s="4"/>
      <c r="P239" s="4"/>
      <c r="Q239" s="4"/>
    </row>
    <row r="240" spans="1:17">
      <c r="A240" s="4"/>
      <c r="B240" s="4"/>
      <c r="G240" s="19"/>
      <c r="H240" s="20"/>
      <c r="I240" s="20"/>
      <c r="J240" s="20"/>
      <c r="K240" s="20"/>
      <c r="L240" s="20"/>
      <c r="M240" s="4"/>
      <c r="N240" s="4"/>
      <c r="O240" s="4"/>
      <c r="P240" s="4"/>
      <c r="Q240" s="4"/>
    </row>
    <row r="241" spans="1:17">
      <c r="A241" s="4"/>
      <c r="B241" s="4"/>
      <c r="G241" s="19"/>
      <c r="H241" s="20"/>
      <c r="I241" s="20"/>
      <c r="J241" s="20"/>
      <c r="K241" s="20"/>
      <c r="L241" s="20"/>
      <c r="M241" s="4"/>
      <c r="N241" s="4"/>
      <c r="O241" s="4"/>
      <c r="P241" s="4"/>
      <c r="Q241" s="4"/>
    </row>
    <row r="242" spans="1:17">
      <c r="A242" s="4"/>
      <c r="B242" s="4"/>
      <c r="G242" s="19"/>
      <c r="H242" s="20"/>
      <c r="I242" s="20"/>
      <c r="J242" s="20"/>
      <c r="K242" s="20"/>
      <c r="L242" s="20"/>
      <c r="M242" s="4"/>
      <c r="N242" s="4"/>
      <c r="O242" s="4"/>
      <c r="P242" s="4"/>
      <c r="Q242" s="4"/>
    </row>
    <row r="243" spans="1:17">
      <c r="A243" s="4"/>
      <c r="B243" s="4"/>
      <c r="G243" s="19"/>
      <c r="H243" s="20"/>
      <c r="I243" s="20"/>
      <c r="J243" s="20"/>
      <c r="K243" s="20"/>
      <c r="L243" s="20"/>
      <c r="M243" s="4"/>
      <c r="N243" s="4"/>
      <c r="O243" s="4"/>
      <c r="P243" s="4"/>
      <c r="Q243" s="4"/>
    </row>
    <row r="244" spans="1:17">
      <c r="A244" s="4"/>
      <c r="B244" s="4"/>
      <c r="G244" s="19"/>
      <c r="H244" s="20"/>
      <c r="I244" s="20"/>
      <c r="J244" s="20"/>
      <c r="K244" s="20"/>
      <c r="L244" s="20"/>
      <c r="M244" s="4"/>
      <c r="N244" s="4"/>
      <c r="O244" s="4"/>
      <c r="P244" s="4"/>
      <c r="Q244" s="4"/>
    </row>
    <row r="245" spans="1:17">
      <c r="A245" s="4"/>
      <c r="B245" s="4"/>
      <c r="G245" s="19"/>
      <c r="H245" s="20"/>
      <c r="I245" s="20"/>
      <c r="J245" s="20"/>
      <c r="K245" s="20"/>
      <c r="L245" s="20"/>
      <c r="M245" s="4"/>
      <c r="N245" s="4"/>
      <c r="O245" s="4"/>
      <c r="P245" s="4"/>
      <c r="Q245" s="4"/>
    </row>
    <row r="246" spans="1:17">
      <c r="A246" s="4"/>
      <c r="B246" s="4"/>
      <c r="G246" s="19"/>
      <c r="H246" s="20"/>
      <c r="I246" s="20"/>
      <c r="J246" s="20"/>
      <c r="K246" s="20"/>
      <c r="L246" s="20"/>
      <c r="M246" s="4"/>
      <c r="N246" s="4"/>
      <c r="O246" s="4"/>
      <c r="P246" s="4"/>
      <c r="Q246" s="4"/>
    </row>
    <row r="247" spans="1:17">
      <c r="A247" s="4"/>
      <c r="B247" s="4"/>
      <c r="G247" s="19"/>
      <c r="H247" s="20"/>
      <c r="I247" s="20"/>
      <c r="J247" s="20"/>
      <c r="K247" s="20"/>
      <c r="L247" s="20"/>
      <c r="M247" s="4"/>
      <c r="N247" s="4"/>
      <c r="O247" s="4"/>
      <c r="P247" s="4"/>
      <c r="Q247" s="4"/>
    </row>
    <row r="248" spans="1:17">
      <c r="A248" s="4"/>
      <c r="B248" s="4"/>
      <c r="G248" s="19"/>
      <c r="H248" s="20"/>
      <c r="I248" s="20"/>
      <c r="J248" s="20"/>
      <c r="K248" s="20"/>
      <c r="L248" s="20"/>
      <c r="M248" s="4"/>
      <c r="N248" s="4"/>
      <c r="O248" s="4"/>
      <c r="P248" s="4"/>
      <c r="Q248" s="4"/>
    </row>
    <row r="249" spans="1:17">
      <c r="A249" s="4"/>
      <c r="B249" s="4"/>
      <c r="G249" s="19"/>
      <c r="H249" s="20"/>
      <c r="I249" s="20"/>
      <c r="J249" s="20"/>
      <c r="K249" s="20"/>
      <c r="L249" s="20"/>
      <c r="M249" s="4"/>
      <c r="N249" s="4"/>
      <c r="O249" s="4"/>
      <c r="P249" s="4"/>
      <c r="Q249" s="4"/>
    </row>
    <row r="250" spans="1:17">
      <c r="A250" s="4"/>
      <c r="B250" s="4"/>
      <c r="G250" s="19"/>
      <c r="H250" s="20"/>
      <c r="I250" s="20"/>
      <c r="J250" s="20"/>
      <c r="K250" s="20"/>
      <c r="L250" s="20"/>
      <c r="M250" s="4"/>
      <c r="N250" s="4"/>
      <c r="O250" s="4"/>
      <c r="P250" s="4"/>
      <c r="Q250" s="4"/>
    </row>
    <row r="251" spans="1:17">
      <c r="A251" s="4"/>
      <c r="B251" s="4"/>
      <c r="G251" s="19"/>
      <c r="H251" s="20"/>
      <c r="I251" s="20"/>
      <c r="J251" s="20"/>
      <c r="K251" s="20"/>
      <c r="L251" s="20"/>
      <c r="M251" s="4"/>
      <c r="N251" s="4"/>
      <c r="O251" s="4"/>
      <c r="P251" s="4"/>
      <c r="Q251" s="4"/>
    </row>
    <row r="252" spans="1:17">
      <c r="A252" s="4"/>
      <c r="B252" s="4"/>
      <c r="G252" s="19"/>
      <c r="H252" s="20"/>
      <c r="I252" s="20"/>
      <c r="J252" s="20"/>
      <c r="K252" s="20"/>
      <c r="L252" s="20"/>
      <c r="M252" s="4"/>
      <c r="N252" s="4"/>
      <c r="O252" s="4"/>
      <c r="P252" s="4"/>
      <c r="Q252" s="4"/>
    </row>
    <row r="253" spans="1:17">
      <c r="A253" s="4"/>
      <c r="B253" s="4"/>
      <c r="G253" s="19"/>
      <c r="H253" s="20"/>
      <c r="I253" s="20"/>
      <c r="J253" s="20"/>
      <c r="K253" s="20"/>
      <c r="L253" s="20"/>
      <c r="M253" s="4"/>
      <c r="N253" s="4"/>
      <c r="O253" s="4"/>
      <c r="P253" s="4"/>
      <c r="Q253" s="4"/>
    </row>
    <row r="254" spans="1:17">
      <c r="A254" s="4"/>
      <c r="B254" s="4"/>
      <c r="G254" s="19"/>
      <c r="H254" s="20"/>
      <c r="I254" s="20"/>
      <c r="J254" s="20"/>
      <c r="K254" s="20"/>
      <c r="L254" s="20"/>
      <c r="M254" s="4"/>
      <c r="N254" s="4"/>
      <c r="O254" s="4"/>
      <c r="P254" s="4"/>
      <c r="Q254" s="4"/>
    </row>
    <row r="255" spans="1:17">
      <c r="A255" s="4"/>
      <c r="B255" s="4"/>
      <c r="G255" s="19"/>
      <c r="H255" s="20"/>
      <c r="I255" s="20"/>
      <c r="J255" s="20"/>
      <c r="K255" s="20"/>
      <c r="L255" s="20"/>
      <c r="M255" s="4"/>
      <c r="N255" s="4"/>
      <c r="O255" s="4"/>
      <c r="P255" s="4"/>
      <c r="Q255" s="4"/>
    </row>
    <row r="256" spans="1:17">
      <c r="A256" s="4"/>
      <c r="B256" s="4"/>
      <c r="G256" s="19"/>
      <c r="H256" s="20"/>
      <c r="I256" s="20"/>
      <c r="J256" s="20"/>
      <c r="K256" s="20"/>
      <c r="L256" s="20"/>
      <c r="M256" s="4"/>
      <c r="N256" s="4"/>
      <c r="O256" s="4"/>
      <c r="P256" s="4"/>
      <c r="Q256" s="4"/>
    </row>
    <row r="257" spans="1:17">
      <c r="A257" s="4"/>
      <c r="B257" s="4"/>
      <c r="G257" s="19"/>
      <c r="H257" s="20"/>
      <c r="I257" s="20"/>
      <c r="J257" s="20"/>
      <c r="K257" s="20"/>
      <c r="L257" s="20"/>
      <c r="M257" s="4"/>
      <c r="N257" s="4"/>
      <c r="O257" s="4"/>
      <c r="P257" s="4"/>
      <c r="Q257" s="4"/>
    </row>
    <row r="258" spans="1:17">
      <c r="A258" s="4"/>
      <c r="B258" s="4"/>
      <c r="G258" s="19"/>
      <c r="H258" s="20"/>
      <c r="I258" s="20"/>
      <c r="J258" s="20"/>
      <c r="K258" s="20"/>
      <c r="L258" s="20"/>
      <c r="M258" s="4"/>
      <c r="N258" s="4"/>
      <c r="O258" s="4"/>
      <c r="P258" s="4"/>
      <c r="Q258" s="4"/>
    </row>
    <row r="259" spans="1:17">
      <c r="A259" s="4"/>
      <c r="B259" s="4"/>
      <c r="G259" s="19"/>
      <c r="H259" s="20"/>
      <c r="I259" s="20"/>
      <c r="J259" s="20"/>
      <c r="K259" s="20"/>
      <c r="L259" s="20"/>
      <c r="M259" s="4"/>
      <c r="N259" s="4"/>
      <c r="O259" s="4"/>
      <c r="P259" s="4"/>
      <c r="Q259" s="4"/>
    </row>
    <row r="260" spans="1:17">
      <c r="A260" s="4"/>
      <c r="B260" s="4"/>
      <c r="G260" s="19"/>
      <c r="H260" s="20"/>
      <c r="I260" s="20"/>
      <c r="J260" s="20"/>
      <c r="K260" s="20"/>
      <c r="L260" s="20"/>
      <c r="M260" s="4"/>
      <c r="N260" s="4"/>
      <c r="O260" s="4"/>
      <c r="P260" s="4"/>
      <c r="Q260" s="4"/>
    </row>
    <row r="261" spans="1:17">
      <c r="A261" s="4"/>
      <c r="B261" s="4"/>
      <c r="G261" s="19"/>
      <c r="H261" s="20"/>
      <c r="I261" s="20"/>
      <c r="J261" s="20"/>
      <c r="K261" s="20"/>
      <c r="L261" s="20"/>
      <c r="M261" s="4"/>
      <c r="N261" s="4"/>
      <c r="O261" s="4"/>
      <c r="P261" s="4"/>
      <c r="Q261" s="4"/>
    </row>
    <row r="262" spans="1:17">
      <c r="A262" s="4"/>
      <c r="B262" s="4"/>
      <c r="G262" s="19"/>
      <c r="H262" s="20"/>
      <c r="I262" s="20"/>
      <c r="J262" s="20"/>
      <c r="K262" s="20"/>
      <c r="L262" s="20"/>
      <c r="M262" s="4"/>
      <c r="N262" s="4"/>
      <c r="O262" s="4"/>
      <c r="P262" s="4"/>
      <c r="Q262" s="4"/>
    </row>
    <row r="263" spans="1:17">
      <c r="A263" s="4"/>
      <c r="B263" s="4"/>
      <c r="G263" s="19"/>
      <c r="H263" s="20"/>
      <c r="I263" s="20"/>
      <c r="J263" s="20"/>
      <c r="K263" s="20"/>
      <c r="L263" s="20"/>
      <c r="M263" s="4"/>
      <c r="N263" s="4"/>
      <c r="O263" s="4"/>
      <c r="P263" s="4"/>
      <c r="Q263" s="4"/>
    </row>
    <row r="264" spans="1:17">
      <c r="A264" s="4"/>
      <c r="B264" s="4"/>
      <c r="G264" s="19"/>
      <c r="H264" s="20"/>
      <c r="I264" s="20"/>
      <c r="J264" s="20"/>
      <c r="K264" s="20"/>
      <c r="L264" s="20"/>
      <c r="M264" s="4"/>
      <c r="N264" s="4"/>
      <c r="O264" s="4"/>
      <c r="P264" s="4"/>
      <c r="Q264" s="4"/>
    </row>
    <row r="265" spans="1:17">
      <c r="A265" s="4"/>
      <c r="B265" s="4"/>
      <c r="G265" s="19"/>
      <c r="H265" s="20"/>
      <c r="I265" s="20"/>
      <c r="J265" s="20"/>
      <c r="K265" s="20"/>
      <c r="L265" s="20"/>
      <c r="M265" s="4"/>
      <c r="N265" s="4"/>
      <c r="O265" s="4"/>
      <c r="P265" s="4"/>
      <c r="Q265" s="4"/>
    </row>
    <row r="266" spans="1:17">
      <c r="A266" s="4"/>
      <c r="B266" s="4"/>
      <c r="G266" s="19"/>
      <c r="H266" s="20"/>
      <c r="I266" s="20"/>
      <c r="J266" s="20"/>
      <c r="K266" s="20"/>
      <c r="L266" s="20"/>
      <c r="M266" s="4"/>
      <c r="N266" s="4"/>
      <c r="O266" s="4"/>
      <c r="P266" s="4"/>
      <c r="Q266" s="4"/>
    </row>
    <row r="267" spans="1:17">
      <c r="A267" s="4"/>
      <c r="B267" s="4"/>
      <c r="G267" s="19"/>
      <c r="H267" s="20"/>
      <c r="I267" s="20"/>
      <c r="J267" s="20"/>
      <c r="K267" s="20"/>
      <c r="L267" s="20"/>
      <c r="M267" s="4"/>
      <c r="N267" s="4"/>
      <c r="O267" s="4"/>
      <c r="P267" s="4"/>
      <c r="Q267" s="4"/>
    </row>
    <row r="268" spans="1:17">
      <c r="A268" s="4"/>
      <c r="B268" s="4"/>
      <c r="G268" s="19"/>
      <c r="H268" s="20"/>
      <c r="I268" s="20"/>
      <c r="J268" s="20"/>
      <c r="K268" s="20"/>
      <c r="L268" s="20"/>
      <c r="M268" s="4"/>
      <c r="N268" s="4"/>
      <c r="O268" s="4"/>
      <c r="P268" s="4"/>
      <c r="Q268" s="4"/>
    </row>
    <row r="269" spans="1:17">
      <c r="A269" s="4"/>
      <c r="B269" s="4"/>
      <c r="G269" s="19"/>
      <c r="H269" s="20"/>
      <c r="I269" s="20"/>
      <c r="J269" s="20"/>
      <c r="K269" s="20"/>
      <c r="L269" s="20"/>
      <c r="M269" s="4"/>
      <c r="N269" s="4"/>
      <c r="O269" s="4"/>
      <c r="P269" s="4"/>
      <c r="Q269" s="4"/>
    </row>
    <row r="270" spans="1:17">
      <c r="A270" s="4"/>
      <c r="B270" s="4"/>
      <c r="G270" s="19"/>
      <c r="H270" s="20"/>
      <c r="I270" s="20"/>
      <c r="J270" s="20"/>
      <c r="K270" s="20"/>
      <c r="L270" s="20"/>
      <c r="M270" s="4"/>
      <c r="N270" s="4"/>
      <c r="O270" s="4"/>
      <c r="P270" s="4"/>
      <c r="Q270" s="4"/>
    </row>
    <row r="271" spans="1:17">
      <c r="A271" s="4"/>
      <c r="B271" s="4"/>
      <c r="G271" s="19"/>
      <c r="H271" s="20"/>
      <c r="I271" s="20"/>
      <c r="J271" s="20"/>
      <c r="K271" s="20"/>
      <c r="L271" s="20"/>
      <c r="M271" s="4"/>
      <c r="N271" s="4"/>
      <c r="O271" s="4"/>
      <c r="P271" s="4"/>
      <c r="Q271" s="4"/>
    </row>
    <row r="272" spans="1:17">
      <c r="A272" s="4"/>
      <c r="B272" s="4"/>
      <c r="G272" s="19"/>
      <c r="H272" s="20"/>
      <c r="I272" s="20"/>
      <c r="J272" s="20"/>
      <c r="K272" s="20"/>
      <c r="L272" s="20"/>
      <c r="M272" s="4"/>
      <c r="N272" s="4"/>
      <c r="O272" s="4"/>
      <c r="P272" s="4"/>
      <c r="Q272" s="4"/>
    </row>
    <row r="273" spans="1:17">
      <c r="A273" s="4"/>
      <c r="B273" s="4"/>
      <c r="G273" s="19"/>
      <c r="H273" s="20"/>
      <c r="I273" s="20"/>
      <c r="J273" s="20"/>
      <c r="K273" s="20"/>
      <c r="L273" s="20"/>
      <c r="M273" s="4"/>
      <c r="N273" s="4"/>
      <c r="O273" s="4"/>
      <c r="P273" s="4"/>
      <c r="Q273" s="4"/>
    </row>
    <row r="274" spans="1:17">
      <c r="A274" s="4"/>
      <c r="B274" s="4"/>
      <c r="G274" s="19"/>
      <c r="H274" s="20"/>
      <c r="I274" s="20"/>
      <c r="J274" s="20"/>
      <c r="K274" s="20"/>
      <c r="L274" s="20"/>
      <c r="M274" s="4"/>
      <c r="N274" s="4"/>
      <c r="O274" s="4"/>
      <c r="P274" s="4"/>
      <c r="Q274" s="4"/>
    </row>
    <row r="275" spans="1:17">
      <c r="A275" s="4"/>
      <c r="B275" s="4"/>
      <c r="G275" s="19"/>
      <c r="H275" s="20"/>
      <c r="I275" s="20"/>
      <c r="J275" s="20"/>
      <c r="K275" s="20"/>
      <c r="L275" s="20"/>
      <c r="M275" s="4"/>
      <c r="N275" s="4"/>
      <c r="O275" s="4"/>
      <c r="P275" s="4"/>
      <c r="Q275" s="4"/>
    </row>
    <row r="276" spans="1:17">
      <c r="A276" s="4"/>
      <c r="B276" s="4"/>
      <c r="G276" s="19"/>
      <c r="H276" s="20"/>
      <c r="I276" s="20"/>
      <c r="J276" s="20"/>
      <c r="K276" s="20"/>
      <c r="L276" s="20"/>
      <c r="M276" s="4"/>
      <c r="N276" s="4"/>
      <c r="O276" s="4"/>
      <c r="P276" s="4"/>
      <c r="Q276" s="4"/>
    </row>
    <row r="277" spans="1:17">
      <c r="A277" s="4"/>
      <c r="B277" s="4"/>
      <c r="G277" s="19"/>
      <c r="H277" s="20"/>
      <c r="I277" s="20"/>
      <c r="J277" s="20"/>
      <c r="K277" s="20"/>
      <c r="L277" s="20"/>
      <c r="M277" s="4"/>
      <c r="N277" s="4"/>
      <c r="O277" s="4"/>
      <c r="P277" s="4"/>
      <c r="Q277" s="4"/>
    </row>
    <row r="278" spans="1:17">
      <c r="A278" s="4"/>
      <c r="B278" s="4"/>
      <c r="G278" s="19"/>
      <c r="H278" s="20"/>
      <c r="I278" s="20"/>
      <c r="J278" s="20"/>
      <c r="K278" s="20"/>
      <c r="L278" s="20"/>
      <c r="M278" s="4"/>
      <c r="N278" s="4"/>
      <c r="O278" s="4"/>
      <c r="P278" s="4"/>
      <c r="Q278" s="4"/>
    </row>
    <row r="279" spans="1:17">
      <c r="A279" s="4"/>
      <c r="B279" s="4"/>
      <c r="G279" s="19"/>
      <c r="H279" s="20"/>
      <c r="I279" s="20"/>
      <c r="J279" s="20"/>
      <c r="K279" s="20"/>
      <c r="L279" s="20"/>
      <c r="M279" s="4"/>
      <c r="N279" s="4"/>
      <c r="O279" s="4"/>
      <c r="P279" s="4"/>
      <c r="Q279" s="4"/>
    </row>
    <row r="280" spans="1:17">
      <c r="A280" s="4"/>
      <c r="B280" s="4"/>
      <c r="G280" s="19"/>
      <c r="H280" s="20"/>
      <c r="I280" s="20"/>
      <c r="J280" s="20"/>
      <c r="K280" s="20"/>
      <c r="L280" s="20"/>
      <c r="M280" s="4"/>
      <c r="N280" s="4"/>
      <c r="O280" s="4"/>
      <c r="P280" s="4"/>
      <c r="Q280" s="4"/>
    </row>
    <row r="281" spans="1:17">
      <c r="A281" s="4"/>
      <c r="B281" s="4"/>
      <c r="G281" s="19"/>
      <c r="H281" s="20"/>
      <c r="I281" s="20"/>
      <c r="J281" s="20"/>
      <c r="K281" s="20"/>
      <c r="L281" s="20"/>
      <c r="M281" s="4"/>
      <c r="N281" s="4"/>
      <c r="O281" s="4"/>
      <c r="P281" s="4"/>
      <c r="Q281" s="4"/>
    </row>
    <row r="282" spans="1:17">
      <c r="A282" s="4"/>
      <c r="B282" s="4"/>
      <c r="G282" s="19"/>
      <c r="H282" s="20"/>
      <c r="I282" s="20"/>
      <c r="J282" s="20"/>
      <c r="K282" s="20"/>
      <c r="L282" s="20"/>
      <c r="M282" s="4"/>
      <c r="N282" s="4"/>
      <c r="O282" s="4"/>
      <c r="P282" s="4"/>
      <c r="Q282" s="4"/>
    </row>
    <row r="283" spans="1:17">
      <c r="A283" s="4"/>
      <c r="B283" s="4"/>
      <c r="G283" s="19"/>
      <c r="H283" s="20"/>
      <c r="I283" s="20"/>
      <c r="J283" s="20"/>
      <c r="K283" s="20"/>
      <c r="L283" s="20"/>
      <c r="M283" s="4"/>
      <c r="N283" s="4"/>
      <c r="O283" s="4"/>
      <c r="P283" s="4"/>
      <c r="Q283" s="4"/>
    </row>
    <row r="284" spans="1:17">
      <c r="A284" s="4"/>
      <c r="B284" s="4"/>
      <c r="G284" s="19"/>
      <c r="H284" s="20"/>
      <c r="I284" s="20"/>
      <c r="J284" s="20"/>
      <c r="K284" s="20"/>
      <c r="L284" s="20"/>
      <c r="M284" s="4"/>
      <c r="N284" s="4"/>
      <c r="O284" s="4"/>
      <c r="P284" s="4"/>
      <c r="Q284" s="4"/>
    </row>
    <row r="285" spans="1:17">
      <c r="A285" s="4"/>
      <c r="B285" s="4"/>
      <c r="G285" s="19"/>
      <c r="H285" s="20"/>
      <c r="I285" s="20"/>
      <c r="J285" s="20"/>
      <c r="K285" s="20"/>
      <c r="L285" s="20"/>
      <c r="M285" s="4"/>
      <c r="N285" s="4"/>
      <c r="O285" s="4"/>
      <c r="P285" s="4"/>
      <c r="Q285" s="4"/>
    </row>
    <row r="286" spans="1:17">
      <c r="A286" s="4"/>
      <c r="B286" s="4"/>
      <c r="G286" s="19"/>
      <c r="H286" s="20"/>
      <c r="I286" s="20"/>
      <c r="J286" s="20"/>
      <c r="K286" s="20"/>
      <c r="L286" s="20"/>
      <c r="M286" s="4"/>
      <c r="N286" s="4"/>
      <c r="O286" s="4"/>
      <c r="P286" s="4"/>
      <c r="Q286" s="4"/>
    </row>
    <row r="287" spans="1:17">
      <c r="A287" s="4"/>
      <c r="B287" s="4"/>
      <c r="G287" s="19"/>
      <c r="H287" s="20"/>
      <c r="I287" s="20"/>
      <c r="J287" s="20"/>
      <c r="K287" s="20"/>
      <c r="L287" s="20"/>
      <c r="M287" s="4"/>
      <c r="N287" s="4"/>
      <c r="O287" s="4"/>
      <c r="P287" s="4"/>
      <c r="Q287" s="4"/>
    </row>
    <row r="288" spans="1:17">
      <c r="A288" s="4"/>
      <c r="B288" s="4"/>
      <c r="G288" s="19"/>
      <c r="H288" s="20"/>
      <c r="I288" s="20"/>
      <c r="J288" s="20"/>
      <c r="K288" s="20"/>
      <c r="L288" s="20"/>
      <c r="M288" s="4"/>
      <c r="N288" s="4"/>
      <c r="O288" s="4"/>
      <c r="P288" s="4"/>
      <c r="Q288" s="4"/>
    </row>
    <row r="289" spans="1:17">
      <c r="A289" s="4"/>
      <c r="B289" s="4"/>
      <c r="G289" s="19"/>
      <c r="H289" s="20"/>
      <c r="I289" s="20"/>
      <c r="J289" s="20"/>
      <c r="K289" s="20"/>
      <c r="L289" s="20"/>
      <c r="M289" s="4"/>
      <c r="N289" s="4"/>
      <c r="O289" s="4"/>
      <c r="P289" s="4"/>
      <c r="Q289" s="4"/>
    </row>
    <row r="290" spans="1:17">
      <c r="A290" s="4"/>
      <c r="B290" s="4"/>
      <c r="G290" s="19"/>
      <c r="H290" s="20"/>
      <c r="I290" s="20"/>
      <c r="J290" s="20"/>
      <c r="K290" s="20"/>
      <c r="L290" s="20"/>
      <c r="M290" s="4"/>
      <c r="N290" s="4"/>
      <c r="O290" s="4"/>
      <c r="P290" s="4"/>
      <c r="Q290" s="4"/>
    </row>
    <row r="291" spans="1:17">
      <c r="A291" s="4"/>
      <c r="B291" s="4"/>
      <c r="G291" s="19"/>
      <c r="H291" s="20"/>
      <c r="I291" s="20"/>
      <c r="J291" s="20"/>
      <c r="K291" s="20"/>
      <c r="L291" s="20"/>
      <c r="M291" s="4"/>
      <c r="N291" s="4"/>
      <c r="O291" s="4"/>
      <c r="P291" s="4"/>
      <c r="Q291" s="4"/>
    </row>
    <row r="292" spans="1:17">
      <c r="A292" s="4"/>
      <c r="B292" s="4"/>
      <c r="G292" s="19"/>
      <c r="H292" s="20"/>
      <c r="I292" s="20"/>
      <c r="J292" s="20"/>
      <c r="K292" s="20"/>
      <c r="L292" s="20"/>
      <c r="M292" s="4"/>
      <c r="N292" s="4"/>
      <c r="O292" s="4"/>
      <c r="P292" s="4"/>
      <c r="Q292" s="4"/>
    </row>
    <row r="293" spans="1:17">
      <c r="A293" s="4"/>
      <c r="B293" s="4"/>
      <c r="G293" s="19"/>
      <c r="H293" s="20"/>
      <c r="I293" s="20"/>
      <c r="J293" s="20"/>
      <c r="K293" s="20"/>
      <c r="L293" s="20"/>
      <c r="M293" s="4"/>
      <c r="N293" s="4"/>
      <c r="O293" s="4"/>
      <c r="P293" s="4"/>
      <c r="Q293" s="4"/>
    </row>
    <row r="294" spans="1:17">
      <c r="A294" s="4"/>
      <c r="B294" s="4"/>
      <c r="G294" s="19"/>
      <c r="H294" s="20"/>
      <c r="I294" s="20"/>
      <c r="J294" s="20"/>
      <c r="K294" s="20"/>
      <c r="L294" s="20"/>
      <c r="M294" s="4"/>
      <c r="N294" s="4"/>
      <c r="O294" s="4"/>
      <c r="P294" s="4"/>
      <c r="Q294" s="4"/>
    </row>
    <row r="295" spans="1:17">
      <c r="A295" s="4"/>
      <c r="B295" s="4"/>
      <c r="G295" s="19"/>
      <c r="H295" s="20"/>
      <c r="I295" s="20"/>
      <c r="J295" s="20"/>
      <c r="K295" s="20"/>
      <c r="L295" s="20"/>
      <c r="M295" s="4"/>
      <c r="N295" s="4"/>
      <c r="O295" s="4"/>
      <c r="P295" s="4"/>
      <c r="Q295" s="4"/>
    </row>
    <row r="296" spans="1:17">
      <c r="A296" s="4"/>
      <c r="B296" s="4"/>
      <c r="G296" s="19"/>
      <c r="H296" s="20"/>
      <c r="I296" s="20"/>
      <c r="J296" s="20"/>
      <c r="K296" s="20"/>
      <c r="L296" s="20"/>
      <c r="M296" s="4"/>
      <c r="N296" s="4"/>
      <c r="O296" s="4"/>
      <c r="P296" s="4"/>
      <c r="Q296" s="4"/>
    </row>
    <row r="297" spans="1:17">
      <c r="A297" s="4"/>
      <c r="B297" s="4"/>
      <c r="G297" s="19"/>
      <c r="H297" s="20"/>
      <c r="I297" s="20"/>
      <c r="J297" s="20"/>
      <c r="K297" s="20"/>
      <c r="L297" s="20"/>
      <c r="M297" s="4"/>
      <c r="N297" s="4"/>
      <c r="O297" s="4"/>
      <c r="P297" s="4"/>
      <c r="Q297" s="4"/>
    </row>
    <row r="298" spans="1:17">
      <c r="A298" s="4"/>
      <c r="B298" s="4"/>
      <c r="G298" s="19"/>
      <c r="H298" s="20"/>
      <c r="I298" s="20"/>
      <c r="J298" s="20"/>
      <c r="K298" s="20"/>
      <c r="L298" s="20"/>
      <c r="M298" s="4"/>
      <c r="N298" s="4"/>
      <c r="O298" s="4"/>
      <c r="P298" s="4"/>
      <c r="Q298" s="4"/>
    </row>
    <row r="299" spans="1:17">
      <c r="A299" s="4"/>
      <c r="B299" s="4"/>
      <c r="G299" s="19"/>
      <c r="H299" s="20"/>
      <c r="I299" s="20"/>
      <c r="J299" s="20"/>
      <c r="K299" s="20"/>
      <c r="L299" s="20"/>
      <c r="M299" s="4"/>
      <c r="N299" s="4"/>
      <c r="O299" s="4"/>
      <c r="P299" s="4"/>
      <c r="Q299" s="4"/>
    </row>
    <row r="300" spans="1:17">
      <c r="A300" s="4"/>
      <c r="B300" s="4"/>
      <c r="G300" s="19"/>
      <c r="H300" s="20"/>
      <c r="I300" s="20"/>
      <c r="J300" s="20"/>
      <c r="K300" s="20"/>
      <c r="L300" s="20"/>
      <c r="M300" s="4"/>
      <c r="N300" s="4"/>
      <c r="O300" s="4"/>
      <c r="P300" s="4"/>
      <c r="Q300" s="4"/>
    </row>
    <row r="301" spans="1:17">
      <c r="A301" s="4"/>
      <c r="B301" s="4"/>
      <c r="G301" s="19"/>
      <c r="H301" s="20"/>
      <c r="I301" s="20"/>
      <c r="J301" s="20"/>
      <c r="K301" s="20"/>
      <c r="L301" s="20"/>
      <c r="M301" s="4"/>
      <c r="N301" s="4"/>
      <c r="O301" s="4"/>
      <c r="P301" s="4"/>
      <c r="Q301" s="4"/>
    </row>
    <row r="302" spans="1:17">
      <c r="A302" s="4"/>
      <c r="B302" s="4"/>
      <c r="G302" s="19"/>
      <c r="H302" s="20"/>
      <c r="I302" s="20"/>
      <c r="J302" s="20"/>
      <c r="K302" s="20"/>
      <c r="L302" s="20"/>
      <c r="M302" s="4"/>
      <c r="N302" s="4"/>
      <c r="O302" s="4"/>
      <c r="P302" s="4"/>
      <c r="Q302" s="4"/>
    </row>
    <row r="303" spans="1:17">
      <c r="A303" s="4"/>
      <c r="B303" s="4"/>
      <c r="G303" s="19"/>
      <c r="H303" s="20"/>
      <c r="I303" s="20"/>
      <c r="J303" s="20"/>
      <c r="K303" s="20"/>
      <c r="L303" s="20"/>
      <c r="M303" s="4"/>
      <c r="N303" s="4"/>
      <c r="O303" s="4"/>
      <c r="P303" s="4"/>
      <c r="Q303" s="4"/>
    </row>
    <row r="304" spans="1:17">
      <c r="A304" s="4"/>
      <c r="B304" s="4"/>
      <c r="G304" s="19"/>
      <c r="H304" s="20"/>
      <c r="I304" s="20"/>
      <c r="J304" s="20"/>
      <c r="K304" s="20"/>
      <c r="L304" s="20"/>
      <c r="M304" s="4"/>
      <c r="N304" s="4"/>
      <c r="O304" s="4"/>
      <c r="P304" s="4"/>
      <c r="Q304" s="4"/>
    </row>
    <row r="305" spans="1:17">
      <c r="A305" s="4"/>
      <c r="B305" s="4"/>
      <c r="G305" s="19"/>
      <c r="H305" s="20"/>
      <c r="I305" s="20"/>
      <c r="J305" s="20"/>
      <c r="K305" s="20"/>
      <c r="L305" s="20"/>
      <c r="M305" s="4"/>
      <c r="N305" s="4"/>
      <c r="O305" s="4"/>
      <c r="P305" s="4"/>
      <c r="Q305" s="4"/>
    </row>
    <row r="306" spans="1:17">
      <c r="A306" s="4"/>
      <c r="B306" s="4"/>
      <c r="G306" s="19"/>
      <c r="H306" s="20"/>
      <c r="I306" s="20"/>
      <c r="J306" s="20"/>
      <c r="K306" s="20"/>
      <c r="L306" s="20"/>
      <c r="M306" s="4"/>
      <c r="N306" s="4"/>
      <c r="O306" s="4"/>
      <c r="P306" s="4"/>
      <c r="Q306" s="4"/>
    </row>
    <row r="307" spans="1:17">
      <c r="A307" s="4"/>
      <c r="B307" s="4"/>
      <c r="G307" s="19"/>
      <c r="H307" s="20"/>
      <c r="I307" s="20"/>
      <c r="J307" s="20"/>
      <c r="K307" s="20"/>
      <c r="L307" s="20"/>
      <c r="M307" s="4"/>
      <c r="N307" s="4"/>
      <c r="O307" s="4"/>
      <c r="P307" s="4"/>
      <c r="Q307" s="4"/>
    </row>
    <row r="308" spans="1:17">
      <c r="A308" s="4"/>
      <c r="B308" s="4"/>
      <c r="G308" s="19"/>
      <c r="H308" s="20"/>
      <c r="I308" s="20"/>
      <c r="J308" s="20"/>
      <c r="K308" s="20"/>
      <c r="L308" s="20"/>
      <c r="M308" s="4"/>
      <c r="N308" s="4"/>
      <c r="O308" s="4"/>
      <c r="P308" s="4"/>
      <c r="Q308" s="4"/>
    </row>
    <row r="309" spans="1:17">
      <c r="A309" s="4"/>
      <c r="B309" s="4"/>
      <c r="G309" s="19"/>
      <c r="H309" s="20"/>
      <c r="I309" s="20"/>
      <c r="J309" s="20"/>
      <c r="K309" s="20"/>
      <c r="L309" s="20"/>
      <c r="M309" s="4"/>
      <c r="N309" s="4"/>
      <c r="O309" s="4"/>
      <c r="P309" s="4"/>
      <c r="Q309" s="4"/>
    </row>
    <row r="310" spans="1:17">
      <c r="A310" s="4"/>
      <c r="B310" s="4"/>
      <c r="G310" s="19"/>
      <c r="H310" s="20"/>
      <c r="I310" s="20"/>
      <c r="J310" s="20"/>
      <c r="K310" s="20"/>
      <c r="L310" s="20"/>
      <c r="M310" s="4"/>
      <c r="N310" s="4"/>
      <c r="O310" s="4"/>
      <c r="P310" s="4"/>
      <c r="Q310" s="4"/>
    </row>
    <row r="311" spans="1:17">
      <c r="A311" s="4"/>
      <c r="B311" s="4"/>
      <c r="G311" s="19"/>
      <c r="H311" s="20"/>
      <c r="I311" s="20"/>
      <c r="J311" s="20"/>
      <c r="K311" s="20"/>
      <c r="L311" s="20"/>
      <c r="M311" s="4"/>
      <c r="N311" s="4"/>
      <c r="O311" s="4"/>
      <c r="P311" s="4"/>
      <c r="Q311" s="4"/>
    </row>
    <row r="312" spans="1:17">
      <c r="A312" s="4"/>
      <c r="B312" s="4"/>
      <c r="G312" s="19"/>
      <c r="H312" s="20"/>
      <c r="I312" s="20"/>
      <c r="J312" s="20"/>
      <c r="K312" s="20"/>
      <c r="L312" s="20"/>
      <c r="M312" s="4"/>
      <c r="N312" s="4"/>
      <c r="O312" s="4"/>
      <c r="P312" s="4"/>
      <c r="Q312" s="4"/>
    </row>
    <row r="313" spans="1:17">
      <c r="A313" s="4"/>
      <c r="B313" s="4"/>
      <c r="G313" s="19"/>
      <c r="H313" s="20"/>
      <c r="I313" s="20"/>
      <c r="J313" s="20"/>
      <c r="K313" s="20"/>
      <c r="L313" s="20"/>
      <c r="M313" s="4"/>
      <c r="N313" s="4"/>
      <c r="O313" s="4"/>
      <c r="P313" s="4"/>
      <c r="Q313" s="4"/>
    </row>
    <row r="314" spans="1:17">
      <c r="A314" s="4"/>
      <c r="B314" s="4"/>
      <c r="G314" s="19"/>
      <c r="H314" s="20"/>
      <c r="I314" s="20"/>
      <c r="J314" s="20"/>
      <c r="K314" s="20"/>
      <c r="L314" s="20"/>
      <c r="M314" s="4"/>
      <c r="N314" s="4"/>
      <c r="O314" s="4"/>
      <c r="P314" s="4"/>
      <c r="Q314" s="4"/>
    </row>
    <row r="315" spans="1:17">
      <c r="A315" s="4"/>
      <c r="B315" s="4"/>
      <c r="G315" s="19"/>
      <c r="H315" s="20"/>
      <c r="I315" s="20"/>
      <c r="J315" s="20"/>
      <c r="K315" s="20"/>
      <c r="L315" s="20"/>
      <c r="M315" s="4"/>
      <c r="N315" s="4"/>
      <c r="O315" s="4"/>
      <c r="P315" s="4"/>
      <c r="Q315" s="4"/>
    </row>
    <row r="316" spans="1:17">
      <c r="A316" s="4"/>
      <c r="B316" s="4"/>
      <c r="G316" s="19"/>
      <c r="H316" s="20"/>
      <c r="I316" s="20"/>
      <c r="J316" s="20"/>
      <c r="K316" s="20"/>
      <c r="L316" s="20"/>
      <c r="M316" s="4"/>
      <c r="N316" s="4"/>
      <c r="O316" s="4"/>
      <c r="P316" s="4"/>
      <c r="Q316" s="4"/>
    </row>
    <row r="317" spans="1:17">
      <c r="A317" s="4"/>
      <c r="B317" s="4"/>
      <c r="G317" s="19"/>
      <c r="H317" s="20"/>
      <c r="I317" s="20"/>
      <c r="J317" s="20"/>
      <c r="K317" s="20"/>
      <c r="L317" s="20"/>
      <c r="M317" s="4"/>
      <c r="N317" s="4"/>
      <c r="O317" s="4"/>
      <c r="P317" s="4"/>
      <c r="Q317" s="4"/>
    </row>
    <row r="318" spans="1:17">
      <c r="A318" s="4"/>
      <c r="B318" s="4"/>
      <c r="G318" s="19"/>
      <c r="H318" s="20"/>
      <c r="I318" s="20"/>
      <c r="J318" s="20"/>
      <c r="K318" s="20"/>
      <c r="L318" s="20"/>
      <c r="M318" s="4"/>
      <c r="N318" s="4"/>
      <c r="O318" s="4"/>
      <c r="P318" s="4"/>
      <c r="Q318" s="4"/>
    </row>
    <row r="319" spans="1:17">
      <c r="A319" s="4"/>
      <c r="B319" s="4"/>
      <c r="G319" s="19"/>
      <c r="H319" s="20"/>
      <c r="I319" s="20"/>
      <c r="J319" s="20"/>
      <c r="K319" s="20"/>
      <c r="L319" s="20"/>
      <c r="M319" s="4"/>
      <c r="N319" s="4"/>
      <c r="O319" s="4"/>
      <c r="P319" s="4"/>
      <c r="Q319" s="4"/>
    </row>
    <row r="320" spans="1:17">
      <c r="A320" s="4"/>
      <c r="B320" s="4"/>
      <c r="G320" s="19"/>
      <c r="H320" s="20"/>
      <c r="I320" s="20"/>
      <c r="J320" s="20"/>
      <c r="K320" s="20"/>
      <c r="L320" s="20"/>
      <c r="M320" s="4"/>
      <c r="N320" s="4"/>
      <c r="O320" s="4"/>
      <c r="P320" s="4"/>
      <c r="Q320" s="4"/>
    </row>
    <row r="321" spans="1:17">
      <c r="A321" s="4"/>
      <c r="B321" s="4"/>
      <c r="G321" s="19"/>
      <c r="H321" s="20"/>
      <c r="I321" s="20"/>
      <c r="J321" s="20"/>
      <c r="K321" s="20"/>
      <c r="L321" s="20"/>
      <c r="M321" s="4"/>
      <c r="N321" s="4"/>
      <c r="O321" s="4"/>
      <c r="P321" s="4"/>
      <c r="Q321" s="4"/>
    </row>
    <row r="322" spans="1:17">
      <c r="A322" s="4"/>
      <c r="B322" s="4"/>
      <c r="G322" s="19"/>
      <c r="H322" s="20"/>
      <c r="I322" s="20"/>
      <c r="J322" s="20"/>
      <c r="K322" s="20"/>
      <c r="L322" s="20"/>
      <c r="M322" s="4"/>
      <c r="N322" s="4"/>
      <c r="O322" s="4"/>
      <c r="P322" s="4"/>
      <c r="Q322" s="4"/>
    </row>
    <row r="323" spans="1:17">
      <c r="A323" s="4"/>
      <c r="B323" s="4"/>
      <c r="G323" s="19"/>
      <c r="H323" s="20"/>
      <c r="I323" s="20"/>
      <c r="J323" s="20"/>
      <c r="K323" s="20"/>
      <c r="L323" s="20"/>
      <c r="M323" s="4"/>
      <c r="N323" s="4"/>
      <c r="O323" s="4"/>
      <c r="P323" s="4"/>
      <c r="Q323" s="4"/>
    </row>
    <row r="324" spans="1:17">
      <c r="A324" s="4"/>
      <c r="B324" s="4"/>
      <c r="G324" s="19"/>
      <c r="H324" s="20"/>
      <c r="I324" s="20"/>
      <c r="J324" s="20"/>
      <c r="K324" s="20"/>
      <c r="L324" s="20"/>
      <c r="M324" s="4"/>
      <c r="N324" s="4"/>
      <c r="O324" s="4"/>
      <c r="P324" s="4"/>
      <c r="Q324" s="4"/>
    </row>
    <row r="325" spans="1:17">
      <c r="A325" s="4"/>
      <c r="B325" s="4"/>
      <c r="G325" s="19"/>
      <c r="H325" s="20"/>
      <c r="I325" s="20"/>
      <c r="J325" s="20"/>
      <c r="K325" s="20"/>
      <c r="L325" s="20"/>
      <c r="M325" s="4"/>
      <c r="N325" s="4"/>
      <c r="O325" s="4"/>
      <c r="P325" s="4"/>
      <c r="Q325" s="4"/>
    </row>
    <row r="326" spans="1:17">
      <c r="A326" s="4"/>
      <c r="B326" s="4"/>
      <c r="G326" s="19"/>
      <c r="H326" s="20"/>
      <c r="I326" s="20"/>
      <c r="J326" s="20"/>
      <c r="K326" s="20"/>
      <c r="L326" s="20"/>
      <c r="M326" s="4"/>
      <c r="N326" s="4"/>
      <c r="O326" s="4"/>
      <c r="P326" s="4"/>
      <c r="Q326" s="4"/>
    </row>
    <row r="327" spans="1:17">
      <c r="A327" s="4"/>
      <c r="B327" s="4"/>
      <c r="G327" s="19"/>
      <c r="H327" s="20"/>
      <c r="I327" s="20"/>
      <c r="J327" s="20"/>
      <c r="K327" s="20"/>
      <c r="L327" s="20"/>
      <c r="M327" s="4"/>
      <c r="N327" s="4"/>
      <c r="O327" s="4"/>
      <c r="P327" s="4"/>
      <c r="Q327" s="4"/>
    </row>
    <row r="328" spans="1:17">
      <c r="A328" s="4"/>
      <c r="B328" s="4"/>
      <c r="G328" s="19"/>
      <c r="H328" s="20"/>
      <c r="I328" s="20"/>
      <c r="J328" s="20"/>
      <c r="K328" s="20"/>
      <c r="L328" s="20"/>
      <c r="M328" s="4"/>
      <c r="N328" s="4"/>
      <c r="O328" s="4"/>
      <c r="P328" s="4"/>
      <c r="Q328" s="4"/>
    </row>
    <row r="329" spans="1:17">
      <c r="A329" s="4"/>
      <c r="B329" s="4"/>
      <c r="G329" s="19"/>
      <c r="H329" s="20"/>
      <c r="I329" s="20"/>
      <c r="J329" s="20"/>
      <c r="K329" s="20"/>
      <c r="L329" s="20"/>
      <c r="M329" s="4"/>
      <c r="N329" s="4"/>
      <c r="O329" s="4"/>
      <c r="P329" s="4"/>
      <c r="Q329" s="4"/>
    </row>
    <row r="330" spans="1:17">
      <c r="A330" s="4"/>
      <c r="B330" s="4"/>
      <c r="G330" s="19"/>
      <c r="H330" s="20"/>
      <c r="I330" s="20"/>
      <c r="J330" s="20"/>
      <c r="K330" s="20"/>
      <c r="L330" s="20"/>
      <c r="M330" s="4"/>
      <c r="N330" s="4"/>
      <c r="O330" s="4"/>
      <c r="P330" s="4"/>
      <c r="Q330" s="4"/>
    </row>
    <row r="331" spans="1:17">
      <c r="A331" s="4"/>
      <c r="B331" s="4"/>
      <c r="G331" s="19"/>
      <c r="H331" s="20"/>
      <c r="I331" s="20"/>
      <c r="J331" s="20"/>
      <c r="K331" s="20"/>
      <c r="L331" s="20"/>
      <c r="M331" s="4"/>
      <c r="N331" s="4"/>
      <c r="O331" s="4"/>
      <c r="P331" s="4"/>
      <c r="Q331" s="4"/>
    </row>
    <row r="332" spans="1:17">
      <c r="A332" s="4"/>
      <c r="B332" s="4"/>
      <c r="G332" s="19"/>
      <c r="H332" s="20"/>
      <c r="I332" s="20"/>
      <c r="J332" s="20"/>
      <c r="K332" s="20"/>
      <c r="L332" s="20"/>
      <c r="M332" s="4"/>
      <c r="N332" s="4"/>
      <c r="O332" s="4"/>
      <c r="P332" s="4"/>
      <c r="Q332" s="4"/>
    </row>
    <row r="333" spans="1:17">
      <c r="A333" s="4"/>
      <c r="B333" s="4"/>
      <c r="G333" s="19"/>
      <c r="H333" s="20"/>
      <c r="I333" s="20"/>
      <c r="J333" s="20"/>
      <c r="K333" s="20"/>
      <c r="L333" s="20"/>
      <c r="M333" s="4"/>
      <c r="N333" s="4"/>
      <c r="O333" s="4"/>
      <c r="P333" s="4"/>
      <c r="Q333" s="4"/>
    </row>
    <row r="334" spans="1:17">
      <c r="A334" s="4"/>
      <c r="B334" s="4"/>
      <c r="G334" s="19"/>
      <c r="H334" s="20"/>
      <c r="I334" s="20"/>
      <c r="J334" s="20"/>
      <c r="K334" s="20"/>
      <c r="L334" s="20"/>
      <c r="M334" s="4"/>
      <c r="N334" s="4"/>
      <c r="O334" s="4"/>
      <c r="P334" s="4"/>
      <c r="Q334" s="4"/>
    </row>
    <row r="335" spans="1:17">
      <c r="A335" s="4"/>
      <c r="B335" s="4"/>
      <c r="G335" s="19"/>
      <c r="H335" s="20"/>
      <c r="I335" s="20"/>
      <c r="J335" s="20"/>
      <c r="K335" s="20"/>
      <c r="L335" s="20"/>
      <c r="M335" s="4"/>
      <c r="N335" s="4"/>
      <c r="O335" s="4"/>
      <c r="P335" s="4"/>
      <c r="Q335" s="4"/>
    </row>
    <row r="336" spans="1:17">
      <c r="A336" s="4"/>
      <c r="B336" s="4"/>
      <c r="G336" s="19"/>
      <c r="H336" s="20"/>
      <c r="I336" s="20"/>
      <c r="J336" s="20"/>
      <c r="K336" s="20"/>
      <c r="L336" s="20"/>
      <c r="M336" s="4"/>
      <c r="N336" s="4"/>
      <c r="O336" s="4"/>
      <c r="P336" s="4"/>
      <c r="Q336" s="4"/>
    </row>
    <row r="337" spans="1:17">
      <c r="A337" s="4"/>
      <c r="B337" s="4"/>
      <c r="G337" s="19"/>
      <c r="H337" s="20"/>
      <c r="I337" s="20"/>
      <c r="J337" s="20"/>
      <c r="K337" s="20"/>
      <c r="L337" s="20"/>
      <c r="M337" s="4"/>
      <c r="N337" s="4"/>
      <c r="O337" s="4"/>
      <c r="P337" s="4"/>
      <c r="Q337" s="4"/>
    </row>
    <row r="338" spans="1:17">
      <c r="A338" s="4"/>
      <c r="B338" s="4"/>
      <c r="G338" s="19"/>
      <c r="H338" s="20"/>
      <c r="I338" s="20"/>
      <c r="J338" s="20"/>
      <c r="K338" s="20"/>
      <c r="L338" s="20"/>
      <c r="M338" s="4"/>
      <c r="N338" s="4"/>
      <c r="O338" s="4"/>
      <c r="P338" s="4"/>
      <c r="Q338" s="4"/>
    </row>
    <row r="339" spans="1:17">
      <c r="A339" s="4"/>
      <c r="B339" s="4"/>
      <c r="G339" s="19"/>
      <c r="H339" s="20"/>
      <c r="I339" s="20"/>
      <c r="J339" s="20"/>
      <c r="K339" s="20"/>
      <c r="L339" s="20"/>
      <c r="M339" s="4"/>
      <c r="N339" s="4"/>
      <c r="O339" s="4"/>
      <c r="P339" s="4"/>
      <c r="Q339" s="4"/>
    </row>
    <row r="340" spans="1:17">
      <c r="A340" s="4"/>
      <c r="B340" s="4"/>
      <c r="G340" s="19"/>
      <c r="H340" s="20"/>
      <c r="I340" s="20"/>
      <c r="J340" s="20"/>
      <c r="K340" s="20"/>
      <c r="L340" s="20"/>
      <c r="M340" s="4"/>
      <c r="N340" s="4"/>
      <c r="O340" s="4"/>
      <c r="P340" s="4"/>
      <c r="Q340" s="4"/>
    </row>
    <row r="341" spans="1:17">
      <c r="A341" s="4"/>
      <c r="B341" s="4"/>
      <c r="G341" s="19"/>
      <c r="H341" s="20"/>
      <c r="I341" s="20"/>
      <c r="J341" s="20"/>
      <c r="K341" s="20"/>
      <c r="L341" s="20"/>
      <c r="M341" s="4"/>
      <c r="N341" s="4"/>
      <c r="O341" s="4"/>
      <c r="P341" s="4"/>
      <c r="Q341" s="4"/>
    </row>
    <row r="342" spans="1:17">
      <c r="A342" s="4"/>
      <c r="B342" s="4"/>
      <c r="G342" s="19"/>
      <c r="H342" s="20"/>
      <c r="I342" s="20"/>
      <c r="J342" s="20"/>
      <c r="K342" s="20"/>
      <c r="L342" s="20"/>
      <c r="M342" s="4"/>
      <c r="N342" s="4"/>
      <c r="O342" s="4"/>
      <c r="P342" s="4"/>
      <c r="Q342" s="4"/>
    </row>
    <row r="343" spans="1:17">
      <c r="A343" s="4"/>
      <c r="B343" s="4"/>
      <c r="G343" s="19"/>
      <c r="H343" s="20"/>
      <c r="I343" s="20"/>
      <c r="J343" s="20"/>
      <c r="K343" s="20"/>
      <c r="L343" s="20"/>
      <c r="M343" s="4"/>
      <c r="N343" s="4"/>
      <c r="O343" s="4"/>
      <c r="P343" s="4"/>
      <c r="Q343" s="4"/>
    </row>
    <row r="344" spans="1:17">
      <c r="A344" s="4"/>
      <c r="B344" s="4"/>
      <c r="G344" s="19"/>
      <c r="H344" s="20"/>
      <c r="I344" s="20"/>
      <c r="J344" s="20"/>
      <c r="K344" s="20"/>
      <c r="L344" s="20"/>
      <c r="M344" s="4"/>
      <c r="N344" s="4"/>
      <c r="O344" s="4"/>
      <c r="P344" s="4"/>
      <c r="Q344" s="4"/>
    </row>
    <row r="345" spans="1:17">
      <c r="A345" s="4"/>
      <c r="B345" s="4"/>
      <c r="G345" s="19"/>
      <c r="H345" s="20"/>
      <c r="I345" s="20"/>
      <c r="J345" s="20"/>
      <c r="K345" s="20"/>
      <c r="L345" s="20"/>
      <c r="M345" s="4"/>
      <c r="N345" s="4"/>
      <c r="O345" s="4"/>
      <c r="P345" s="4"/>
      <c r="Q345" s="4"/>
    </row>
    <row r="346" spans="1:17">
      <c r="A346" s="4"/>
      <c r="B346" s="4"/>
      <c r="G346" s="19"/>
      <c r="H346" s="20"/>
      <c r="I346" s="20"/>
      <c r="J346" s="20"/>
      <c r="K346" s="20"/>
      <c r="L346" s="20"/>
      <c r="M346" s="4"/>
      <c r="N346" s="4"/>
      <c r="O346" s="4"/>
      <c r="P346" s="4"/>
      <c r="Q346" s="4"/>
    </row>
    <row r="347" spans="1:17">
      <c r="A347" s="4"/>
      <c r="B347" s="4"/>
      <c r="G347" s="19"/>
      <c r="H347" s="20"/>
      <c r="I347" s="20"/>
      <c r="J347" s="20"/>
      <c r="K347" s="20"/>
      <c r="L347" s="20"/>
      <c r="M347" s="4"/>
      <c r="N347" s="4"/>
      <c r="O347" s="4"/>
      <c r="P347" s="4"/>
      <c r="Q347" s="4"/>
    </row>
    <row r="348" spans="1:17">
      <c r="A348" s="4"/>
      <c r="B348" s="4"/>
      <c r="G348" s="19"/>
      <c r="H348" s="20"/>
      <c r="I348" s="20"/>
      <c r="J348" s="20"/>
      <c r="K348" s="20"/>
      <c r="L348" s="20"/>
      <c r="M348" s="4"/>
      <c r="N348" s="4"/>
      <c r="O348" s="4"/>
      <c r="P348" s="4"/>
      <c r="Q348" s="4"/>
    </row>
    <row r="349" spans="1:17">
      <c r="A349" s="4"/>
      <c r="B349" s="4"/>
      <c r="G349" s="19"/>
      <c r="H349" s="20"/>
      <c r="I349" s="20"/>
      <c r="J349" s="20"/>
      <c r="K349" s="20"/>
      <c r="L349" s="20"/>
      <c r="M349" s="4"/>
      <c r="N349" s="4"/>
      <c r="O349" s="4"/>
      <c r="P349" s="4"/>
      <c r="Q349" s="4"/>
    </row>
    <row r="350" spans="1:17">
      <c r="A350" s="4"/>
      <c r="B350" s="4"/>
      <c r="G350" s="19"/>
      <c r="H350" s="20"/>
      <c r="I350" s="20"/>
      <c r="J350" s="20"/>
      <c r="K350" s="20"/>
      <c r="L350" s="20"/>
      <c r="M350" s="4"/>
      <c r="N350" s="4"/>
      <c r="O350" s="4"/>
      <c r="P350" s="4"/>
      <c r="Q350" s="4"/>
    </row>
    <row r="351" spans="1:17">
      <c r="A351" s="4"/>
      <c r="B351" s="4"/>
      <c r="G351" s="19"/>
      <c r="H351" s="20"/>
      <c r="I351" s="20"/>
      <c r="J351" s="20"/>
      <c r="K351" s="20"/>
      <c r="L351" s="20"/>
      <c r="M351" s="4"/>
      <c r="N351" s="4"/>
      <c r="O351" s="4"/>
      <c r="P351" s="4"/>
      <c r="Q351" s="4"/>
    </row>
    <row r="352" spans="1:17">
      <c r="A352" s="4"/>
      <c r="B352" s="4"/>
      <c r="G352" s="19"/>
      <c r="H352" s="20"/>
      <c r="I352" s="20"/>
      <c r="J352" s="20"/>
      <c r="K352" s="20"/>
      <c r="L352" s="20"/>
      <c r="M352" s="4"/>
      <c r="N352" s="4"/>
      <c r="O352" s="4"/>
      <c r="P352" s="4"/>
      <c r="Q352" s="4"/>
    </row>
    <row r="353" spans="1:17">
      <c r="A353" s="4"/>
      <c r="B353" s="4"/>
      <c r="G353" s="19"/>
      <c r="H353" s="20"/>
      <c r="I353" s="20"/>
      <c r="J353" s="20"/>
      <c r="K353" s="20"/>
      <c r="L353" s="20"/>
      <c r="M353" s="4"/>
      <c r="N353" s="4"/>
      <c r="O353" s="4"/>
      <c r="P353" s="4"/>
      <c r="Q353" s="4"/>
    </row>
    <row r="354" spans="1:17">
      <c r="A354" s="4"/>
      <c r="B354" s="4"/>
      <c r="G354" s="19"/>
      <c r="H354" s="20"/>
      <c r="I354" s="20"/>
      <c r="J354" s="20"/>
      <c r="K354" s="20"/>
      <c r="L354" s="20"/>
      <c r="M354" s="4"/>
      <c r="N354" s="4"/>
      <c r="O354" s="4"/>
      <c r="P354" s="4"/>
      <c r="Q354" s="4"/>
    </row>
    <row r="355" spans="1:17">
      <c r="A355" s="4"/>
      <c r="B355" s="4"/>
      <c r="G355" s="19"/>
      <c r="H355" s="20"/>
      <c r="I355" s="20"/>
      <c r="J355" s="20"/>
      <c r="K355" s="20"/>
      <c r="L355" s="20"/>
      <c r="M355" s="4"/>
      <c r="N355" s="4"/>
      <c r="O355" s="4"/>
      <c r="P355" s="4"/>
      <c r="Q355" s="4"/>
    </row>
    <row r="356" spans="1:17">
      <c r="A356" s="4"/>
      <c r="B356" s="4"/>
      <c r="G356" s="19"/>
      <c r="H356" s="20"/>
      <c r="I356" s="20"/>
      <c r="J356" s="20"/>
      <c r="K356" s="20"/>
      <c r="L356" s="20"/>
      <c r="M356" s="4"/>
      <c r="N356" s="4"/>
      <c r="O356" s="4"/>
      <c r="P356" s="4"/>
      <c r="Q356" s="4"/>
    </row>
    <row r="357" spans="1:17">
      <c r="A357" s="4"/>
      <c r="B357" s="4"/>
      <c r="G357" s="19"/>
      <c r="H357" s="20"/>
      <c r="I357" s="20"/>
      <c r="J357" s="20"/>
      <c r="K357" s="20"/>
      <c r="L357" s="20"/>
      <c r="M357" s="4"/>
      <c r="N357" s="4"/>
      <c r="O357" s="4"/>
      <c r="P357" s="4"/>
      <c r="Q357" s="4"/>
    </row>
    <row r="358" spans="1:17">
      <c r="A358" s="4"/>
      <c r="B358" s="4"/>
      <c r="G358" s="19"/>
      <c r="H358" s="20"/>
      <c r="I358" s="20"/>
      <c r="J358" s="20"/>
      <c r="K358" s="20"/>
      <c r="L358" s="20"/>
      <c r="M358" s="4"/>
      <c r="N358" s="4"/>
      <c r="O358" s="4"/>
      <c r="P358" s="4"/>
      <c r="Q358" s="4"/>
    </row>
    <row r="359" spans="1:17">
      <c r="A359" s="4"/>
      <c r="B359" s="4"/>
      <c r="G359" s="19"/>
      <c r="H359" s="20"/>
      <c r="I359" s="20"/>
      <c r="J359" s="20"/>
      <c r="K359" s="20"/>
      <c r="L359" s="20"/>
      <c r="M359" s="4"/>
      <c r="N359" s="4"/>
      <c r="O359" s="4"/>
      <c r="P359" s="4"/>
      <c r="Q359" s="4"/>
    </row>
    <row r="360" spans="1:17">
      <c r="A360" s="4"/>
      <c r="B360" s="4"/>
      <c r="G360" s="19"/>
      <c r="H360" s="20"/>
      <c r="I360" s="20"/>
      <c r="J360" s="20"/>
      <c r="K360" s="20"/>
      <c r="L360" s="20"/>
      <c r="M360" s="4"/>
      <c r="N360" s="4"/>
      <c r="O360" s="4"/>
      <c r="P360" s="4"/>
      <c r="Q360" s="4"/>
    </row>
    <row r="361" spans="1:17">
      <c r="A361" s="4"/>
      <c r="B361" s="4"/>
      <c r="G361" s="19"/>
      <c r="H361" s="20"/>
      <c r="I361" s="20"/>
      <c r="J361" s="20"/>
      <c r="K361" s="20"/>
      <c r="L361" s="20"/>
      <c r="M361" s="4"/>
      <c r="N361" s="4"/>
      <c r="O361" s="4"/>
      <c r="P361" s="4"/>
      <c r="Q361" s="4"/>
    </row>
    <row r="362" spans="1:17">
      <c r="A362" s="4"/>
      <c r="B362" s="4"/>
      <c r="G362" s="19"/>
      <c r="H362" s="20"/>
      <c r="I362" s="20"/>
      <c r="J362" s="20"/>
      <c r="K362" s="20"/>
      <c r="L362" s="20"/>
      <c r="M362" s="4"/>
      <c r="N362" s="4"/>
      <c r="O362" s="4"/>
      <c r="P362" s="4"/>
      <c r="Q362" s="4"/>
    </row>
    <row r="363" spans="1:17">
      <c r="A363" s="4"/>
      <c r="B363" s="4"/>
      <c r="G363" s="19"/>
      <c r="H363" s="20"/>
      <c r="I363" s="20"/>
      <c r="J363" s="20"/>
      <c r="K363" s="20"/>
      <c r="L363" s="20"/>
      <c r="M363" s="4"/>
      <c r="N363" s="4"/>
      <c r="O363" s="4"/>
      <c r="P363" s="4"/>
      <c r="Q363" s="4"/>
    </row>
    <row r="364" spans="1:17">
      <c r="A364" s="4"/>
      <c r="B364" s="4"/>
      <c r="G364" s="19"/>
      <c r="H364" s="20"/>
      <c r="I364" s="20"/>
      <c r="J364" s="20"/>
      <c r="K364" s="20"/>
      <c r="L364" s="20"/>
      <c r="M364" s="4"/>
      <c r="N364" s="4"/>
      <c r="O364" s="4"/>
      <c r="P364" s="4"/>
      <c r="Q364" s="4"/>
    </row>
    <row r="365" spans="1:17">
      <c r="A365" s="4"/>
      <c r="B365" s="4"/>
      <c r="G365" s="19"/>
      <c r="H365" s="20"/>
      <c r="I365" s="20"/>
      <c r="J365" s="20"/>
      <c r="K365" s="20"/>
      <c r="L365" s="20"/>
      <c r="M365" s="4"/>
      <c r="N365" s="4"/>
      <c r="O365" s="4"/>
      <c r="P365" s="4"/>
      <c r="Q365" s="4"/>
    </row>
    <row r="366" spans="1:17">
      <c r="A366" s="4"/>
      <c r="B366" s="4"/>
      <c r="G366" s="19"/>
      <c r="H366" s="20"/>
      <c r="I366" s="20"/>
      <c r="J366" s="20"/>
      <c r="K366" s="20"/>
      <c r="L366" s="20"/>
      <c r="M366" s="4"/>
      <c r="N366" s="4"/>
      <c r="O366" s="4"/>
      <c r="P366" s="4"/>
      <c r="Q366" s="4"/>
    </row>
    <row r="367" spans="1:17">
      <c r="A367" s="4"/>
      <c r="B367" s="4"/>
      <c r="G367" s="19"/>
      <c r="H367" s="20"/>
      <c r="I367" s="20"/>
      <c r="J367" s="20"/>
      <c r="K367" s="20"/>
      <c r="L367" s="20"/>
      <c r="M367" s="4"/>
      <c r="N367" s="4"/>
      <c r="O367" s="4"/>
      <c r="P367" s="4"/>
      <c r="Q367" s="4"/>
    </row>
    <row r="368" spans="1:17">
      <c r="A368" s="4"/>
      <c r="B368" s="4"/>
      <c r="G368" s="19"/>
      <c r="H368" s="20"/>
      <c r="I368" s="20"/>
      <c r="J368" s="20"/>
      <c r="K368" s="20"/>
      <c r="L368" s="20"/>
      <c r="M368" s="4"/>
      <c r="N368" s="4"/>
      <c r="O368" s="4"/>
      <c r="P368" s="4"/>
      <c r="Q368" s="4"/>
    </row>
    <row r="369" spans="1:17">
      <c r="A369" s="4"/>
      <c r="B369" s="4"/>
      <c r="G369" s="19"/>
      <c r="H369" s="20"/>
      <c r="I369" s="20"/>
      <c r="J369" s="20"/>
      <c r="K369" s="20"/>
      <c r="L369" s="20"/>
      <c r="M369" s="4"/>
      <c r="N369" s="4"/>
      <c r="O369" s="4"/>
      <c r="P369" s="4"/>
      <c r="Q369" s="4"/>
    </row>
    <row r="370" spans="1:17">
      <c r="A370" s="4"/>
      <c r="B370" s="4"/>
      <c r="G370" s="19"/>
      <c r="H370" s="20"/>
      <c r="I370" s="20"/>
      <c r="J370" s="20"/>
      <c r="K370" s="20"/>
      <c r="L370" s="20"/>
      <c r="M370" s="4"/>
      <c r="N370" s="4"/>
      <c r="O370" s="4"/>
      <c r="P370" s="4"/>
      <c r="Q370" s="4"/>
    </row>
    <row r="371" spans="1:17">
      <c r="A371" s="4"/>
      <c r="B371" s="4"/>
      <c r="G371" s="19"/>
      <c r="H371" s="20"/>
      <c r="I371" s="20"/>
      <c r="J371" s="20"/>
      <c r="K371" s="20"/>
      <c r="L371" s="20"/>
      <c r="M371" s="4"/>
      <c r="N371" s="4"/>
      <c r="O371" s="4"/>
      <c r="P371" s="4"/>
      <c r="Q371" s="4"/>
    </row>
    <row r="372" spans="1:17">
      <c r="A372" s="4"/>
      <c r="B372" s="4"/>
      <c r="G372" s="19"/>
      <c r="H372" s="20"/>
      <c r="I372" s="20"/>
      <c r="J372" s="20"/>
      <c r="K372" s="20"/>
      <c r="L372" s="20"/>
      <c r="M372" s="4"/>
      <c r="N372" s="4"/>
      <c r="O372" s="4"/>
      <c r="P372" s="4"/>
      <c r="Q372" s="4"/>
    </row>
    <row r="373" spans="1:17">
      <c r="A373" s="4"/>
      <c r="B373" s="4"/>
      <c r="G373" s="19"/>
      <c r="H373" s="20"/>
      <c r="I373" s="20"/>
      <c r="J373" s="20"/>
      <c r="K373" s="20"/>
      <c r="L373" s="20"/>
      <c r="M373" s="4"/>
      <c r="N373" s="4"/>
      <c r="O373" s="4"/>
      <c r="P373" s="4"/>
      <c r="Q373" s="4"/>
    </row>
    <row r="374" spans="1:17">
      <c r="A374" s="4"/>
      <c r="B374" s="4"/>
      <c r="G374" s="19"/>
      <c r="H374" s="20"/>
      <c r="I374" s="20"/>
      <c r="J374" s="20"/>
      <c r="K374" s="20"/>
      <c r="L374" s="20"/>
      <c r="M374" s="4"/>
      <c r="N374" s="4"/>
      <c r="O374" s="4"/>
      <c r="P374" s="4"/>
      <c r="Q374" s="4"/>
    </row>
    <row r="375" spans="1:17">
      <c r="A375" s="4"/>
      <c r="B375" s="4"/>
      <c r="G375" s="19"/>
      <c r="H375" s="20"/>
      <c r="I375" s="20"/>
      <c r="J375" s="20"/>
      <c r="K375" s="20"/>
      <c r="L375" s="20"/>
      <c r="M375" s="4"/>
      <c r="N375" s="4"/>
      <c r="O375" s="4"/>
      <c r="P375" s="4"/>
      <c r="Q375" s="4"/>
    </row>
    <row r="376" spans="1:17">
      <c r="A376" s="4"/>
      <c r="B376" s="4"/>
      <c r="G376" s="19"/>
      <c r="H376" s="20"/>
      <c r="I376" s="20"/>
      <c r="J376" s="20"/>
      <c r="K376" s="20"/>
      <c r="L376" s="20"/>
      <c r="M376" s="4"/>
      <c r="N376" s="4"/>
      <c r="O376" s="4"/>
      <c r="P376" s="4"/>
      <c r="Q376" s="4"/>
    </row>
    <row r="377" spans="1:17">
      <c r="A377" s="4"/>
      <c r="B377" s="4"/>
      <c r="G377" s="19"/>
      <c r="H377" s="20"/>
      <c r="I377" s="20"/>
      <c r="J377" s="20"/>
      <c r="K377" s="20"/>
      <c r="L377" s="20"/>
      <c r="M377" s="4"/>
      <c r="N377" s="4"/>
      <c r="O377" s="4"/>
      <c r="P377" s="4"/>
      <c r="Q377" s="4"/>
    </row>
    <row r="378" spans="1:17">
      <c r="A378" s="4"/>
      <c r="B378" s="4"/>
      <c r="G378" s="19"/>
      <c r="H378" s="20"/>
      <c r="I378" s="20"/>
      <c r="J378" s="20"/>
      <c r="K378" s="20"/>
      <c r="L378" s="20"/>
      <c r="M378" s="4"/>
      <c r="N378" s="4"/>
      <c r="O378" s="4"/>
      <c r="P378" s="4"/>
      <c r="Q378" s="4"/>
    </row>
    <row r="379" spans="1:17">
      <c r="A379" s="4"/>
      <c r="B379" s="4"/>
      <c r="G379" s="19"/>
      <c r="H379" s="20"/>
      <c r="I379" s="20"/>
      <c r="J379" s="20"/>
      <c r="K379" s="20"/>
      <c r="L379" s="20"/>
      <c r="M379" s="4"/>
      <c r="N379" s="4"/>
      <c r="O379" s="4"/>
      <c r="P379" s="4"/>
      <c r="Q379" s="4"/>
    </row>
    <row r="380" spans="1:17">
      <c r="A380" s="4"/>
      <c r="B380" s="4"/>
      <c r="G380" s="19"/>
      <c r="H380" s="20"/>
      <c r="I380" s="20"/>
      <c r="J380" s="20"/>
      <c r="K380" s="20"/>
      <c r="L380" s="20"/>
      <c r="M380" s="4"/>
      <c r="N380" s="4"/>
      <c r="O380" s="4"/>
      <c r="P380" s="4"/>
      <c r="Q380" s="4"/>
    </row>
    <row r="381" spans="1:17">
      <c r="A381" s="4"/>
      <c r="B381" s="4"/>
      <c r="G381" s="19"/>
      <c r="H381" s="20"/>
      <c r="I381" s="20"/>
      <c r="J381" s="20"/>
      <c r="K381" s="20"/>
      <c r="L381" s="20"/>
      <c r="M381" s="4"/>
      <c r="N381" s="4"/>
      <c r="O381" s="4"/>
      <c r="P381" s="4"/>
      <c r="Q381" s="4"/>
    </row>
    <row r="382" spans="1:17">
      <c r="A382" s="4"/>
      <c r="B382" s="4"/>
      <c r="G382" s="19"/>
      <c r="H382" s="20"/>
      <c r="I382" s="20"/>
      <c r="J382" s="20"/>
      <c r="K382" s="20"/>
      <c r="L382" s="20"/>
      <c r="M382" s="4"/>
      <c r="N382" s="4"/>
      <c r="O382" s="4"/>
      <c r="P382" s="4"/>
      <c r="Q382" s="4"/>
    </row>
    <row r="383" spans="1:17">
      <c r="A383" s="4"/>
      <c r="B383" s="4"/>
      <c r="G383" s="19"/>
      <c r="H383" s="20"/>
      <c r="I383" s="20"/>
      <c r="J383" s="20"/>
      <c r="K383" s="20"/>
      <c r="L383" s="20"/>
      <c r="M383" s="4"/>
      <c r="N383" s="4"/>
      <c r="O383" s="4"/>
      <c r="P383" s="4"/>
      <c r="Q383" s="4"/>
    </row>
    <row r="384" spans="1:17">
      <c r="A384" s="4"/>
      <c r="B384" s="4"/>
      <c r="G384" s="19"/>
      <c r="H384" s="20"/>
      <c r="I384" s="20"/>
      <c r="J384" s="20"/>
      <c r="K384" s="20"/>
      <c r="L384" s="20"/>
      <c r="M384" s="4"/>
      <c r="N384" s="4"/>
      <c r="O384" s="4"/>
      <c r="P384" s="4"/>
      <c r="Q384" s="4"/>
    </row>
    <row r="385" spans="1:17">
      <c r="A385" s="4"/>
      <c r="B385" s="4"/>
      <c r="G385" s="19"/>
      <c r="H385" s="20"/>
      <c r="I385" s="20"/>
      <c r="J385" s="20"/>
      <c r="K385" s="20"/>
      <c r="L385" s="20"/>
      <c r="M385" s="4"/>
      <c r="N385" s="4"/>
      <c r="O385" s="4"/>
      <c r="P385" s="4"/>
      <c r="Q385" s="4"/>
    </row>
    <row r="386" spans="1:17">
      <c r="A386" s="4"/>
      <c r="B386" s="4"/>
      <c r="G386" s="19"/>
      <c r="H386" s="20"/>
      <c r="I386" s="20"/>
      <c r="J386" s="20"/>
      <c r="K386" s="20"/>
      <c r="L386" s="20"/>
      <c r="M386" s="4"/>
      <c r="N386" s="4"/>
      <c r="O386" s="4"/>
      <c r="P386" s="4"/>
      <c r="Q386" s="4"/>
    </row>
    <row r="387" spans="1:17">
      <c r="A387" s="4"/>
      <c r="B387" s="4"/>
      <c r="G387" s="19"/>
      <c r="H387" s="20"/>
      <c r="I387" s="20"/>
      <c r="J387" s="20"/>
      <c r="K387" s="20"/>
      <c r="L387" s="20"/>
      <c r="M387" s="4"/>
      <c r="N387" s="4"/>
      <c r="O387" s="4"/>
      <c r="P387" s="4"/>
      <c r="Q387" s="4"/>
    </row>
    <row r="388" spans="1:17">
      <c r="A388" s="4"/>
      <c r="B388" s="4"/>
      <c r="G388" s="19"/>
      <c r="H388" s="20"/>
      <c r="I388" s="20"/>
      <c r="J388" s="20"/>
      <c r="K388" s="20"/>
      <c r="L388" s="20"/>
      <c r="M388" s="4"/>
      <c r="N388" s="4"/>
      <c r="O388" s="4"/>
      <c r="P388" s="4"/>
      <c r="Q388" s="4"/>
    </row>
    <row r="389" spans="1:17">
      <c r="A389" s="4"/>
      <c r="B389" s="4"/>
      <c r="G389" s="19"/>
      <c r="H389" s="20"/>
      <c r="I389" s="20"/>
      <c r="J389" s="20"/>
      <c r="K389" s="20"/>
      <c r="L389" s="20"/>
      <c r="M389" s="4"/>
      <c r="N389" s="4"/>
      <c r="O389" s="4"/>
      <c r="P389" s="4"/>
      <c r="Q389" s="4"/>
    </row>
    <row r="390" spans="1:17">
      <c r="A390" s="4"/>
      <c r="B390" s="4"/>
      <c r="G390" s="19"/>
      <c r="H390" s="20"/>
      <c r="I390" s="20"/>
      <c r="J390" s="20"/>
      <c r="K390" s="20"/>
      <c r="L390" s="20"/>
      <c r="M390" s="4"/>
      <c r="N390" s="4"/>
      <c r="O390" s="4"/>
      <c r="P390" s="4"/>
      <c r="Q390" s="4"/>
    </row>
    <row r="391" spans="1:17">
      <c r="A391" s="4"/>
      <c r="B391" s="4"/>
      <c r="G391" s="19"/>
      <c r="H391" s="20"/>
      <c r="I391" s="20"/>
      <c r="J391" s="20"/>
      <c r="K391" s="20"/>
      <c r="L391" s="20"/>
      <c r="M391" s="4"/>
      <c r="N391" s="4"/>
      <c r="O391" s="4"/>
      <c r="P391" s="4"/>
      <c r="Q391" s="4"/>
    </row>
    <row r="392" spans="1:17">
      <c r="A392" s="4"/>
      <c r="B392" s="4"/>
      <c r="G392" s="19"/>
      <c r="H392" s="20"/>
      <c r="I392" s="20"/>
      <c r="J392" s="20"/>
      <c r="K392" s="20"/>
      <c r="L392" s="20"/>
      <c r="M392" s="4"/>
      <c r="N392" s="4"/>
      <c r="O392" s="4"/>
      <c r="P392" s="4"/>
      <c r="Q392" s="4"/>
    </row>
    <row r="393" spans="1:17">
      <c r="A393" s="4"/>
      <c r="B393" s="4"/>
      <c r="G393" s="19"/>
      <c r="H393" s="20"/>
      <c r="I393" s="20"/>
      <c r="J393" s="20"/>
      <c r="K393" s="20"/>
      <c r="L393" s="20"/>
      <c r="M393" s="4"/>
      <c r="N393" s="4"/>
      <c r="O393" s="4"/>
      <c r="P393" s="4"/>
      <c r="Q393" s="4"/>
    </row>
    <row r="394" spans="1:17">
      <c r="A394" s="4"/>
      <c r="B394" s="4"/>
      <c r="G394" s="19"/>
      <c r="H394" s="20"/>
      <c r="I394" s="20"/>
      <c r="J394" s="20"/>
      <c r="K394" s="20"/>
      <c r="L394" s="20"/>
      <c r="M394" s="4"/>
      <c r="N394" s="4"/>
      <c r="O394" s="4"/>
      <c r="P394" s="4"/>
      <c r="Q394" s="4"/>
    </row>
  </sheetData>
  <sheetProtection formatCells="0" formatRows="0" insertRows="0" deleteRows="0" sort="0" autoFilter="0"/>
  <customSheetViews>
    <customSheetView guid="{C6923F09-0F18-4BDE-8A80-968CB62FD765}" scale="85" topLeftCell="A4">
      <selection activeCell="G24" sqref="G24"/>
      <pageMargins left="0.75" right="0.75" top="1" bottom="1" header="0.5" footer="0.5"/>
      <pageSetup paperSize="128" orientation="portrait" r:id="rId1"/>
      <headerFooter alignWithMargins="0"/>
    </customSheetView>
    <customSheetView guid="{3289CEB8-64E0-4137-AE4A-3AAF5FD1C11E}" scale="85">
      <pageMargins left="0.75" right="0.75" top="1" bottom="1" header="0.5" footer="0.5"/>
      <pageSetup paperSize="128" orientation="portrait" r:id="rId2"/>
      <headerFooter alignWithMargins="0"/>
    </customSheetView>
  </customSheetViews>
  <mergeCells count="15">
    <mergeCell ref="A15:J15"/>
    <mergeCell ref="A16:J16"/>
    <mergeCell ref="A19:I19"/>
    <mergeCell ref="M1:O1"/>
    <mergeCell ref="A4:H4"/>
    <mergeCell ref="A5:H6"/>
    <mergeCell ref="A10:H10"/>
    <mergeCell ref="A7:H8"/>
    <mergeCell ref="J4:K4"/>
    <mergeCell ref="J5:K5"/>
    <mergeCell ref="J6:K6"/>
    <mergeCell ref="J7:K7"/>
    <mergeCell ref="A14:H14"/>
    <mergeCell ref="A17:K17"/>
    <mergeCell ref="A18:J18"/>
  </mergeCells>
  <phoneticPr fontId="8" type="noConversion"/>
  <conditionalFormatting sqref="J7">
    <cfRule type="cellIs" dxfId="234" priority="66" stopIfTrue="1" operator="equal">
      <formula>"Completed"</formula>
    </cfRule>
    <cfRule type="cellIs" dxfId="233" priority="67" stopIfTrue="1" operator="equal">
      <formula>"Incomplete"</formula>
    </cfRule>
  </conditionalFormatting>
  <conditionalFormatting sqref="Q22:Q43">
    <cfRule type="cellIs" dxfId="232" priority="52" stopIfTrue="1" operator="equal">
      <formula>"Incomplete"</formula>
    </cfRule>
    <cfRule type="cellIs" dxfId="231" priority="53" stopIfTrue="1" operator="equal">
      <formula>"Completed"</formula>
    </cfRule>
  </conditionalFormatting>
  <conditionalFormatting sqref="G30:I30 G36:I37 I41 I29 G32:I32 G22:G43">
    <cfRule type="expression" dxfId="230" priority="51" stopIfTrue="1">
      <formula>($F22="N")</formula>
    </cfRule>
  </conditionalFormatting>
  <conditionalFormatting sqref="H23">
    <cfRule type="expression" dxfId="229" priority="50" stopIfTrue="1">
      <formula>($F23="N")</formula>
    </cfRule>
  </conditionalFormatting>
  <conditionalFormatting sqref="I23">
    <cfRule type="expression" dxfId="228" priority="49" stopIfTrue="1">
      <formula>($F23="N")</formula>
    </cfRule>
  </conditionalFormatting>
  <conditionalFormatting sqref="G24">
    <cfRule type="expression" dxfId="227" priority="48" stopIfTrue="1">
      <formula>($F24="N")</formula>
    </cfRule>
  </conditionalFormatting>
  <conditionalFormatting sqref="H25">
    <cfRule type="expression" dxfId="226" priority="47" stopIfTrue="1">
      <formula>($F25="N")</formula>
    </cfRule>
  </conditionalFormatting>
  <conditionalFormatting sqref="I25">
    <cfRule type="expression" dxfId="225" priority="46" stopIfTrue="1">
      <formula>($F25="N")</formula>
    </cfRule>
  </conditionalFormatting>
  <conditionalFormatting sqref="G26:G27">
    <cfRule type="expression" dxfId="224" priority="45" stopIfTrue="1">
      <formula>($F26="N")</formula>
    </cfRule>
  </conditionalFormatting>
  <conditionalFormatting sqref="H27">
    <cfRule type="expression" dxfId="223" priority="44" stopIfTrue="1">
      <formula>($F27="N")</formula>
    </cfRule>
  </conditionalFormatting>
  <conditionalFormatting sqref="I27">
    <cfRule type="expression" dxfId="222" priority="43" stopIfTrue="1">
      <formula>($F27="N")</formula>
    </cfRule>
  </conditionalFormatting>
  <conditionalFormatting sqref="G28">
    <cfRule type="expression" dxfId="221" priority="42" stopIfTrue="1">
      <formula>($F28="N")</formula>
    </cfRule>
  </conditionalFormatting>
  <conditionalFormatting sqref="H28:H29">
    <cfRule type="expression" dxfId="220" priority="41" stopIfTrue="1">
      <formula>($F28="N")</formula>
    </cfRule>
  </conditionalFormatting>
  <conditionalFormatting sqref="I28">
    <cfRule type="expression" dxfId="219" priority="40" stopIfTrue="1">
      <formula>($F28="N")</formula>
    </cfRule>
  </conditionalFormatting>
  <conditionalFormatting sqref="G31">
    <cfRule type="expression" dxfId="218" priority="39" stopIfTrue="1">
      <formula>($F31="N")</formula>
    </cfRule>
  </conditionalFormatting>
  <conditionalFormatting sqref="G33">
    <cfRule type="expression" dxfId="217" priority="38" stopIfTrue="1">
      <formula>($F33="N")</formula>
    </cfRule>
  </conditionalFormatting>
  <conditionalFormatting sqref="G34">
    <cfRule type="expression" dxfId="216" priority="37" stopIfTrue="1">
      <formula>($F34="N")</formula>
    </cfRule>
  </conditionalFormatting>
  <conditionalFormatting sqref="H35">
    <cfRule type="expression" dxfId="215" priority="36" stopIfTrue="1">
      <formula>($F35="N")</formula>
    </cfRule>
  </conditionalFormatting>
  <conditionalFormatting sqref="I35">
    <cfRule type="expression" dxfId="214" priority="35" stopIfTrue="1">
      <formula>($F35="N")</formula>
    </cfRule>
  </conditionalFormatting>
  <conditionalFormatting sqref="G36">
    <cfRule type="expression" dxfId="213" priority="34" stopIfTrue="1">
      <formula>($F36="N")</formula>
    </cfRule>
  </conditionalFormatting>
  <conditionalFormatting sqref="H36">
    <cfRule type="expression" dxfId="212" priority="33" stopIfTrue="1">
      <formula>($F36="N")</formula>
    </cfRule>
  </conditionalFormatting>
  <conditionalFormatting sqref="G37">
    <cfRule type="expression" dxfId="211" priority="32" stopIfTrue="1">
      <formula>($F37="N")</formula>
    </cfRule>
  </conditionalFormatting>
  <conditionalFormatting sqref="H37">
    <cfRule type="expression" dxfId="210" priority="31" stopIfTrue="1">
      <formula>($F37="N")</formula>
    </cfRule>
  </conditionalFormatting>
  <conditionalFormatting sqref="G39">
    <cfRule type="expression" dxfId="209" priority="30" stopIfTrue="1">
      <formula>($F39="N")</formula>
    </cfRule>
  </conditionalFormatting>
  <conditionalFormatting sqref="G40">
    <cfRule type="expression" dxfId="208" priority="29" stopIfTrue="1">
      <formula>($F40="N")</formula>
    </cfRule>
  </conditionalFormatting>
  <conditionalFormatting sqref="G41:G42">
    <cfRule type="expression" dxfId="207" priority="28" stopIfTrue="1">
      <formula>($F41="N")</formula>
    </cfRule>
  </conditionalFormatting>
  <conditionalFormatting sqref="G43">
    <cfRule type="expression" dxfId="206" priority="27" stopIfTrue="1">
      <formula>($F43="N")</formula>
    </cfRule>
  </conditionalFormatting>
  <conditionalFormatting sqref="I22">
    <cfRule type="expression" dxfId="205" priority="26" stopIfTrue="1">
      <formula>($F22="N")</formula>
    </cfRule>
  </conditionalFormatting>
  <conditionalFormatting sqref="G35">
    <cfRule type="expression" dxfId="204" priority="25" stopIfTrue="1">
      <formula>($F35="N")</formula>
    </cfRule>
  </conditionalFormatting>
  <conditionalFormatting sqref="G35">
    <cfRule type="expression" dxfId="203" priority="24" stopIfTrue="1">
      <formula>($F35="N")</formula>
    </cfRule>
  </conditionalFormatting>
  <conditionalFormatting sqref="G38:H38">
    <cfRule type="expression" dxfId="202" priority="23" stopIfTrue="1">
      <formula>($F38="N")</formula>
    </cfRule>
  </conditionalFormatting>
  <conditionalFormatting sqref="G38">
    <cfRule type="expression" dxfId="201" priority="22" stopIfTrue="1">
      <formula>($F38="N")</formula>
    </cfRule>
  </conditionalFormatting>
  <conditionalFormatting sqref="H38">
    <cfRule type="expression" dxfId="200" priority="21" stopIfTrue="1">
      <formula>($F38="N")</formula>
    </cfRule>
  </conditionalFormatting>
  <conditionalFormatting sqref="H41">
    <cfRule type="expression" dxfId="199" priority="20" stopIfTrue="1">
      <formula>($F41="N")</formula>
    </cfRule>
  </conditionalFormatting>
  <conditionalFormatting sqref="I38">
    <cfRule type="expression" dxfId="198" priority="19" stopIfTrue="1">
      <formula>($F38="N")</formula>
    </cfRule>
  </conditionalFormatting>
  <conditionalFormatting sqref="I39:I40">
    <cfRule type="expression" dxfId="197" priority="18" stopIfTrue="1">
      <formula>($F39="N")</formula>
    </cfRule>
  </conditionalFormatting>
  <conditionalFormatting sqref="H39:H40">
    <cfRule type="expression" dxfId="196" priority="17" stopIfTrue="1">
      <formula>($F39="N")</formula>
    </cfRule>
  </conditionalFormatting>
  <conditionalFormatting sqref="H22">
    <cfRule type="expression" dxfId="195" priority="16" stopIfTrue="1">
      <formula>($F22="N")</formula>
    </cfRule>
  </conditionalFormatting>
  <conditionalFormatting sqref="H24">
    <cfRule type="expression" dxfId="194" priority="15" stopIfTrue="1">
      <formula>($F24="N")</formula>
    </cfRule>
  </conditionalFormatting>
  <conditionalFormatting sqref="I24">
    <cfRule type="expression" dxfId="193" priority="14" stopIfTrue="1">
      <formula>($F24="N")</formula>
    </cfRule>
  </conditionalFormatting>
  <conditionalFormatting sqref="H26">
    <cfRule type="expression" dxfId="192" priority="13" stopIfTrue="1">
      <formula>($F26="N")</formula>
    </cfRule>
  </conditionalFormatting>
  <conditionalFormatting sqref="I26">
    <cfRule type="expression" dxfId="191" priority="12" stopIfTrue="1">
      <formula>($F26="N")</formula>
    </cfRule>
  </conditionalFormatting>
  <conditionalFormatting sqref="H31:I31">
    <cfRule type="expression" dxfId="190" priority="11" stopIfTrue="1">
      <formula>($F31="N")</formula>
    </cfRule>
  </conditionalFormatting>
  <conditionalFormatting sqref="H33:I33">
    <cfRule type="expression" dxfId="189" priority="10" stopIfTrue="1">
      <formula>($F33="N")</formula>
    </cfRule>
  </conditionalFormatting>
  <conditionalFormatting sqref="H34:I34">
    <cfRule type="expression" dxfId="188" priority="9" stopIfTrue="1">
      <formula>($F34="N")</formula>
    </cfRule>
  </conditionalFormatting>
  <conditionalFormatting sqref="I42">
    <cfRule type="expression" dxfId="187" priority="8" stopIfTrue="1">
      <formula>($F42="N")</formula>
    </cfRule>
  </conditionalFormatting>
  <conditionalFormatting sqref="H42">
    <cfRule type="expression" dxfId="186" priority="7" stopIfTrue="1">
      <formula>($F42="N")</formula>
    </cfRule>
  </conditionalFormatting>
  <conditionalFormatting sqref="I43">
    <cfRule type="expression" dxfId="185" priority="6" stopIfTrue="1">
      <formula>($F43="N")</formula>
    </cfRule>
  </conditionalFormatting>
  <conditionalFormatting sqref="H43">
    <cfRule type="expression" dxfId="184" priority="5" stopIfTrue="1">
      <formula>($F43="N")</formula>
    </cfRule>
  </conditionalFormatting>
  <dataValidations xWindow="681" yWindow="699" count="5">
    <dataValidation type="date" allowBlank="1" showInputMessage="1" showErrorMessage="1" errorTitle="Date Input Error" error="Date input error, please re-enter" promptTitle="Date Input Format" prompt="DD-MMM-YYYY" sqref="G44:G65261 G22:G43" xr:uid="{00000000-0002-0000-0300-000000000000}">
      <formula1>40238</formula1>
      <formula2>76762</formula2>
    </dataValidation>
    <dataValidation type="time" allowBlank="1" showInputMessage="1" showErrorMessage="1" errorTitle="Time input error" error="Time input error, please re-enter" promptTitle="End time" prompt="hh:mm 24-hrs format" sqref="I23:I35 J22:K43 I44:L65261" xr:uid="{00000000-0002-0000-0300-000001000000}">
      <formula1>0</formula1>
      <formula2>0.999305555555556</formula2>
    </dataValidation>
    <dataValidation type="time" allowBlank="1" showInputMessage="1" showErrorMessage="1" errorTitle="Time input error" error="Time input error, please re-enter" promptTitle="Start time" prompt="hh:mm 24-hrs format" sqref="I36:I43 H23:H29 H22:I22 H30:I34 H35:H65261" xr:uid="{00000000-0002-0000-0300-000002000000}">
      <formula1>0</formula1>
      <formula2>0.999305555555556</formula2>
    </dataValidation>
    <dataValidation type="list" allowBlank="1" showInputMessage="1" sqref="N22:N26 N28:N37 N39:N43" xr:uid="{00000000-0002-0000-0300-000004000000}">
      <formula1>AGroup.</formula1>
    </dataValidation>
    <dataValidation type="list" allowBlank="1" showInputMessage="1" showErrorMessage="1" sqref="E22:F43 L22:L43" xr:uid="{00000000-0002-0000-0300-000003000000}">
      <formula1>"Y,N"</formula1>
    </dataValidation>
  </dataValidations>
  <pageMargins left="0.75" right="0.75" top="1" bottom="1" header="0.5" footer="0.5"/>
  <pageSetup paperSize="128" orientation="portrait" r:id="rId3"/>
  <headerFooter alignWithMargins="0">
    <oddHeader>&amp;L&amp;"Arial"&amp;9&amp;K0078D7INTERNAL&amp;1#</oddHead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3B46-CF99-49CC-A67A-CA1E6C16B3DA}">
  <sheetPr codeName="Sheet5"/>
  <dimension ref="A1:N372"/>
  <sheetViews>
    <sheetView tabSelected="1" topLeftCell="A7" zoomScale="85" zoomScaleNormal="85" workbookViewId="0">
      <selection activeCell="E24" sqref="E24"/>
    </sheetView>
  </sheetViews>
  <sheetFormatPr defaultColWidth="8.88671875" defaultRowHeight="15"/>
  <cols>
    <col min="1" max="1" width="2.109375" style="330" customWidth="1"/>
    <col min="2" max="2" width="27.109375" style="330" customWidth="1"/>
    <col min="3" max="3" width="8.21875" style="531" customWidth="1"/>
    <col min="4" max="4" width="14.77734375" style="333" customWidth="1"/>
    <col min="5" max="5" width="62" style="123" customWidth="1"/>
    <col min="6" max="6" width="14.6640625" style="123" customWidth="1"/>
    <col min="7" max="7" width="11.33203125" style="123" customWidth="1"/>
    <col min="8" max="8" width="59.88671875" style="123" customWidth="1"/>
    <col min="9" max="9" width="27.88671875" style="123" customWidth="1"/>
    <col min="10" max="10" width="13.21875" style="123" customWidth="1"/>
    <col min="11" max="13" width="10" style="123"/>
    <col min="14" max="14" width="10.109375" style="274"/>
    <col min="15" max="16384" width="8.88671875" style="123"/>
  </cols>
  <sheetData>
    <row r="1" spans="1:14" ht="17.399999999999999">
      <c r="A1" s="517" t="s">
        <v>486</v>
      </c>
      <c r="B1" s="517"/>
      <c r="C1" s="119"/>
      <c r="D1" s="119"/>
      <c r="E1" s="120"/>
      <c r="F1" s="120"/>
      <c r="G1" s="120"/>
      <c r="H1" s="120"/>
      <c r="I1" s="120"/>
      <c r="J1" s="120"/>
    </row>
    <row r="2" spans="1:14" s="104" customFormat="1">
      <c r="A2" s="124"/>
      <c r="B2" s="124"/>
      <c r="C2" s="304"/>
      <c r="D2" s="304"/>
      <c r="E2" s="105"/>
      <c r="F2" s="105"/>
      <c r="G2" s="105"/>
      <c r="H2" s="105"/>
      <c r="I2" s="105"/>
      <c r="J2" s="105"/>
      <c r="N2" s="518"/>
    </row>
    <row r="3" spans="1:14" s="104" customFormat="1" ht="17.399999999999999">
      <c r="A3" s="519" t="s">
        <v>17056</v>
      </c>
      <c r="B3" s="519"/>
      <c r="C3" s="304"/>
      <c r="D3" s="304"/>
      <c r="E3" s="105"/>
      <c r="F3" s="105"/>
      <c r="G3" s="105"/>
      <c r="H3" s="105"/>
      <c r="I3" s="105"/>
      <c r="J3" s="105"/>
      <c r="N3" s="518"/>
    </row>
    <row r="4" spans="1:14" s="104" customFormat="1" ht="69" customHeight="1">
      <c r="A4" s="643" t="s">
        <v>17057</v>
      </c>
      <c r="B4" s="643"/>
      <c r="C4" s="643"/>
      <c r="D4" s="643"/>
      <c r="E4" s="643"/>
      <c r="F4" s="643"/>
      <c r="G4" s="643"/>
      <c r="H4" s="643"/>
      <c r="I4" s="643"/>
      <c r="J4" s="643"/>
      <c r="N4" s="518"/>
    </row>
    <row r="5" spans="1:14" s="104" customFormat="1" ht="127.8" customHeight="1">
      <c r="A5" s="644" t="s">
        <v>17060</v>
      </c>
      <c r="B5" s="644"/>
      <c r="C5" s="644"/>
      <c r="D5" s="644"/>
      <c r="E5" s="644"/>
      <c r="F5" s="644"/>
      <c r="G5" s="644"/>
      <c r="H5" s="644"/>
      <c r="I5" s="644"/>
      <c r="J5" s="644"/>
      <c r="N5" s="518"/>
    </row>
    <row r="6" spans="1:14" s="104" customFormat="1" ht="129" customHeight="1">
      <c r="A6" s="643" t="s">
        <v>17061</v>
      </c>
      <c r="B6" s="643"/>
      <c r="C6" s="643"/>
      <c r="D6" s="643"/>
      <c r="E6" s="643"/>
      <c r="F6" s="643"/>
      <c r="G6" s="643"/>
      <c r="H6" s="643"/>
      <c r="I6" s="643"/>
      <c r="J6" s="643"/>
      <c r="N6" s="518"/>
    </row>
    <row r="7" spans="1:14" s="104" customFormat="1" ht="61.2" customHeight="1">
      <c r="A7" s="643" t="s">
        <v>17062</v>
      </c>
      <c r="B7" s="643"/>
      <c r="C7" s="643"/>
      <c r="D7" s="643"/>
      <c r="E7" s="643"/>
      <c r="F7" s="643"/>
      <c r="G7" s="643"/>
      <c r="H7" s="643"/>
      <c r="I7" s="643"/>
      <c r="J7" s="643"/>
      <c r="N7" s="518"/>
    </row>
    <row r="8" spans="1:14" s="104" customFormat="1" ht="15.6" thickBot="1">
      <c r="A8" s="124"/>
      <c r="B8" s="124"/>
      <c r="C8" s="304"/>
      <c r="D8" s="304"/>
      <c r="E8" s="105"/>
      <c r="F8" s="105"/>
      <c r="G8" s="105"/>
      <c r="H8" s="105"/>
      <c r="I8" s="105"/>
      <c r="J8" s="105"/>
      <c r="N8" s="518"/>
    </row>
    <row r="9" spans="1:14" ht="24">
      <c r="B9" s="520" t="s">
        <v>222</v>
      </c>
      <c r="C9" s="521" t="s">
        <v>452</v>
      </c>
      <c r="D9" s="522" t="s">
        <v>453</v>
      </c>
      <c r="E9" s="522" t="s">
        <v>459</v>
      </c>
      <c r="F9" s="523" t="s">
        <v>454</v>
      </c>
      <c r="G9" s="524" t="s">
        <v>455</v>
      </c>
      <c r="H9" s="525" t="s">
        <v>581</v>
      </c>
      <c r="I9" s="525" t="s">
        <v>456</v>
      </c>
      <c r="J9" s="526" t="s">
        <v>30</v>
      </c>
    </row>
    <row r="10" spans="1:14">
      <c r="B10" s="544" t="s">
        <v>17581</v>
      </c>
      <c r="C10" s="544">
        <v>1</v>
      </c>
      <c r="D10" s="545" t="s">
        <v>17755</v>
      </c>
      <c r="E10" s="546" t="s">
        <v>17652</v>
      </c>
      <c r="F10" s="546">
        <v>45099</v>
      </c>
      <c r="G10" s="547" t="s">
        <v>458</v>
      </c>
      <c r="H10" s="546">
        <v>45100</v>
      </c>
      <c r="I10" s="546"/>
      <c r="J10" s="90" t="str">
        <f>IF(AND(B10&lt;&gt;"",C10&lt;&gt;"",D10&lt;&gt;"",E10&lt;&gt;"",F10&lt;&gt;"",G10&lt;&gt;"", H10&lt;&gt;"",ISNUMBER(C10),ISNUMBER(F10)),"Completed","Incomplete")</f>
        <v>Completed</v>
      </c>
      <c r="N10" s="274" t="s">
        <v>387</v>
      </c>
    </row>
    <row r="11" spans="1:14">
      <c r="B11" s="544" t="s">
        <v>17581</v>
      </c>
      <c r="C11" s="544">
        <v>1</v>
      </c>
      <c r="D11" s="545" t="s">
        <v>17755</v>
      </c>
      <c r="E11" s="546" t="s">
        <v>17653</v>
      </c>
      <c r="F11" s="546">
        <v>45099</v>
      </c>
      <c r="G11" s="547" t="s">
        <v>458</v>
      </c>
      <c r="H11" s="546">
        <v>45100</v>
      </c>
      <c r="I11" s="546"/>
      <c r="J11" s="90" t="str">
        <f>IF((COUNTIF(B11:H11,"")=7),"",IF(AND(B11&lt;&gt;"",C11&lt;&gt;"",D11&lt;&gt;"", E11&lt;&gt;"", F11&lt;&gt;"", G11&lt;&gt;"", H11&lt;&gt;"",ISNUMBER(C11),ISNUMBER(F11)),"Completed","Incomplete"))</f>
        <v>Completed</v>
      </c>
      <c r="N11" s="274" t="s">
        <v>387</v>
      </c>
    </row>
    <row r="12" spans="1:14">
      <c r="B12" s="544" t="s">
        <v>17581</v>
      </c>
      <c r="C12" s="544">
        <v>1</v>
      </c>
      <c r="D12" s="545" t="s">
        <v>17686</v>
      </c>
      <c r="E12" s="546" t="s">
        <v>17654</v>
      </c>
      <c r="F12" s="546">
        <v>45099</v>
      </c>
      <c r="G12" s="547" t="s">
        <v>458</v>
      </c>
      <c r="H12" s="546">
        <v>45100</v>
      </c>
      <c r="I12" s="546"/>
      <c r="J12" s="90" t="str">
        <f t="shared" ref="J12:J17" si="0">IF((COUNTIF(B12:H12,"")=7),"",IF(AND(B12&lt;&gt;"",C12&lt;&gt;"",D12&lt;&gt;"", E12&lt;&gt;"", F12&lt;&gt;"", G12&lt;&gt;"", H12&lt;&gt;"",ISNUMBER(C12),ISNUMBER(F12)),"Completed","Incomplete"))</f>
        <v>Completed</v>
      </c>
      <c r="N12" s="274" t="s">
        <v>387</v>
      </c>
    </row>
    <row r="13" spans="1:14">
      <c r="B13" s="544" t="s">
        <v>17581</v>
      </c>
      <c r="C13" s="544">
        <v>1</v>
      </c>
      <c r="D13" s="545" t="s">
        <v>17682</v>
      </c>
      <c r="E13" s="546" t="s">
        <v>17655</v>
      </c>
      <c r="F13" s="546">
        <v>45099</v>
      </c>
      <c r="G13" s="547" t="s">
        <v>458</v>
      </c>
      <c r="H13" s="546">
        <v>45100</v>
      </c>
      <c r="I13" s="547"/>
      <c r="J13" s="90" t="str">
        <f t="shared" si="0"/>
        <v>Completed</v>
      </c>
      <c r="N13" s="274" t="s">
        <v>387</v>
      </c>
    </row>
    <row r="14" spans="1:14">
      <c r="B14" s="544" t="s">
        <v>17581</v>
      </c>
      <c r="C14" s="544">
        <v>1</v>
      </c>
      <c r="D14" s="545" t="s">
        <v>17760</v>
      </c>
      <c r="E14" s="546" t="s">
        <v>17656</v>
      </c>
      <c r="F14" s="546">
        <v>45099</v>
      </c>
      <c r="G14" s="547" t="s">
        <v>458</v>
      </c>
      <c r="H14" s="546">
        <v>45100</v>
      </c>
      <c r="I14" s="547"/>
      <c r="J14" s="90" t="str">
        <f t="shared" si="0"/>
        <v>Completed</v>
      </c>
      <c r="N14" s="274" t="s">
        <v>387</v>
      </c>
    </row>
    <row r="15" spans="1:14">
      <c r="B15" s="544" t="s">
        <v>17581</v>
      </c>
      <c r="C15" s="544">
        <v>1</v>
      </c>
      <c r="D15" s="545" t="s">
        <v>17599</v>
      </c>
      <c r="E15" s="546" t="s">
        <v>17657</v>
      </c>
      <c r="F15" s="546">
        <v>45099</v>
      </c>
      <c r="G15" s="547" t="s">
        <v>458</v>
      </c>
      <c r="H15" s="546">
        <v>45100</v>
      </c>
      <c r="I15" s="547"/>
      <c r="J15" s="90" t="str">
        <f t="shared" si="0"/>
        <v>Completed</v>
      </c>
      <c r="N15" s="274" t="s">
        <v>387</v>
      </c>
    </row>
    <row r="16" spans="1:14">
      <c r="B16" s="544" t="s">
        <v>17581</v>
      </c>
      <c r="C16" s="544">
        <v>1</v>
      </c>
      <c r="D16" s="545" t="s">
        <v>17600</v>
      </c>
      <c r="E16" s="546" t="s">
        <v>17658</v>
      </c>
      <c r="F16" s="546">
        <v>45099</v>
      </c>
      <c r="G16" s="547" t="s">
        <v>458</v>
      </c>
      <c r="H16" s="546">
        <v>45100</v>
      </c>
      <c r="I16" s="547"/>
      <c r="J16" s="90" t="str">
        <f t="shared" si="0"/>
        <v>Completed</v>
      </c>
      <c r="N16" s="274" t="s">
        <v>387</v>
      </c>
    </row>
    <row r="17" spans="2:14">
      <c r="B17" s="544" t="s">
        <v>17581</v>
      </c>
      <c r="C17" s="544">
        <v>1</v>
      </c>
      <c r="D17" s="545" t="s">
        <v>17597</v>
      </c>
      <c r="E17" s="546" t="s">
        <v>17658</v>
      </c>
      <c r="F17" s="546">
        <v>45099</v>
      </c>
      <c r="G17" s="547" t="s">
        <v>458</v>
      </c>
      <c r="H17" s="546">
        <v>45100</v>
      </c>
      <c r="I17" s="547"/>
      <c r="J17" s="90" t="str">
        <f t="shared" si="0"/>
        <v>Completed</v>
      </c>
      <c r="N17" s="274" t="s">
        <v>387</v>
      </c>
    </row>
    <row r="18" spans="2:14">
      <c r="B18" s="511"/>
      <c r="C18" s="512"/>
      <c r="D18" s="513"/>
      <c r="E18" s="514"/>
      <c r="F18" s="515"/>
      <c r="G18" s="514"/>
      <c r="H18" s="514"/>
      <c r="I18" s="514"/>
      <c r="J18" s="510" t="str">
        <f t="shared" ref="J18:J75" si="1">IF((COUNTIF(B18:H18,"")=7),"",IF(AND(B18&lt;&gt;"",C18&lt;&gt;"",D18&lt;&gt;"", E18&lt;&gt;"", F18&lt;&gt;"", G18&lt;&gt;"", H18&lt;&gt;"",ISNUMBER(C18),ISNUMBER(F18)),"Completed","Incomplete"))</f>
        <v/>
      </c>
      <c r="N18" s="274" t="s">
        <v>387</v>
      </c>
    </row>
    <row r="19" spans="2:14">
      <c r="B19" s="511"/>
      <c r="C19" s="512"/>
      <c r="D19" s="513"/>
      <c r="E19" s="514"/>
      <c r="F19" s="515"/>
      <c r="G19" s="514"/>
      <c r="H19" s="514"/>
      <c r="I19" s="514"/>
      <c r="J19" s="510" t="str">
        <f t="shared" si="1"/>
        <v/>
      </c>
      <c r="N19" s="274" t="s">
        <v>387</v>
      </c>
    </row>
    <row r="20" spans="2:14">
      <c r="B20" s="511"/>
      <c r="C20" s="512"/>
      <c r="D20" s="513"/>
      <c r="E20" s="514"/>
      <c r="F20" s="515"/>
      <c r="G20" s="514"/>
      <c r="H20" s="514"/>
      <c r="I20" s="514"/>
      <c r="J20" s="510" t="str">
        <f t="shared" si="1"/>
        <v/>
      </c>
      <c r="N20" s="274" t="s">
        <v>387</v>
      </c>
    </row>
    <row r="21" spans="2:14">
      <c r="B21" s="511"/>
      <c r="C21" s="512"/>
      <c r="D21" s="513"/>
      <c r="E21" s="514"/>
      <c r="F21" s="515"/>
      <c r="G21" s="514"/>
      <c r="H21" s="514"/>
      <c r="I21" s="514"/>
      <c r="J21" s="510" t="str">
        <f t="shared" si="1"/>
        <v/>
      </c>
      <c r="N21" s="274" t="s">
        <v>387</v>
      </c>
    </row>
    <row r="22" spans="2:14">
      <c r="B22" s="511"/>
      <c r="C22" s="512"/>
      <c r="D22" s="513"/>
      <c r="E22" s="514"/>
      <c r="F22" s="515"/>
      <c r="G22" s="514"/>
      <c r="H22" s="514"/>
      <c r="I22" s="514"/>
      <c r="J22" s="510" t="str">
        <f t="shared" si="1"/>
        <v/>
      </c>
      <c r="N22" s="274" t="s">
        <v>387</v>
      </c>
    </row>
    <row r="23" spans="2:14">
      <c r="B23" s="511"/>
      <c r="C23" s="512"/>
      <c r="D23" s="513"/>
      <c r="E23" s="514"/>
      <c r="F23" s="515"/>
      <c r="G23" s="514"/>
      <c r="H23" s="514"/>
      <c r="I23" s="514"/>
      <c r="J23" s="510" t="str">
        <f t="shared" si="1"/>
        <v/>
      </c>
      <c r="N23" s="274" t="s">
        <v>387</v>
      </c>
    </row>
    <row r="24" spans="2:14">
      <c r="B24" s="511"/>
      <c r="C24" s="512"/>
      <c r="D24" s="513"/>
      <c r="E24" s="514"/>
      <c r="F24" s="515"/>
      <c r="G24" s="514"/>
      <c r="H24" s="514"/>
      <c r="I24" s="514"/>
      <c r="J24" s="510" t="str">
        <f t="shared" si="1"/>
        <v/>
      </c>
      <c r="N24" s="274" t="s">
        <v>387</v>
      </c>
    </row>
    <row r="25" spans="2:14">
      <c r="B25" s="511"/>
      <c r="C25" s="512"/>
      <c r="D25" s="513"/>
      <c r="E25" s="514"/>
      <c r="F25" s="515"/>
      <c r="G25" s="514"/>
      <c r="H25" s="514"/>
      <c r="I25" s="514"/>
      <c r="J25" s="510" t="str">
        <f t="shared" si="1"/>
        <v/>
      </c>
      <c r="N25" s="274" t="s">
        <v>387</v>
      </c>
    </row>
    <row r="26" spans="2:14">
      <c r="B26" s="511"/>
      <c r="C26" s="512"/>
      <c r="D26" s="513"/>
      <c r="E26" s="514"/>
      <c r="F26" s="515"/>
      <c r="G26" s="514"/>
      <c r="H26" s="514"/>
      <c r="I26" s="514"/>
      <c r="J26" s="510" t="str">
        <f t="shared" si="1"/>
        <v/>
      </c>
      <c r="N26" s="274" t="s">
        <v>387</v>
      </c>
    </row>
    <row r="27" spans="2:14">
      <c r="B27" s="511"/>
      <c r="C27" s="512"/>
      <c r="D27" s="513"/>
      <c r="E27" s="514"/>
      <c r="F27" s="515"/>
      <c r="G27" s="514"/>
      <c r="H27" s="514"/>
      <c r="I27" s="514"/>
      <c r="J27" s="510" t="str">
        <f t="shared" si="1"/>
        <v/>
      </c>
      <c r="N27" s="274" t="s">
        <v>387</v>
      </c>
    </row>
    <row r="28" spans="2:14">
      <c r="B28" s="511"/>
      <c r="C28" s="512"/>
      <c r="D28" s="513"/>
      <c r="E28" s="514"/>
      <c r="F28" s="515"/>
      <c r="G28" s="514"/>
      <c r="H28" s="514"/>
      <c r="I28" s="514"/>
      <c r="J28" s="510" t="str">
        <f t="shared" si="1"/>
        <v/>
      </c>
      <c r="N28" s="274" t="s">
        <v>387</v>
      </c>
    </row>
    <row r="29" spans="2:14">
      <c r="B29" s="511"/>
      <c r="C29" s="512"/>
      <c r="D29" s="513"/>
      <c r="E29" s="514"/>
      <c r="F29" s="515"/>
      <c r="G29" s="514"/>
      <c r="H29" s="514"/>
      <c r="I29" s="514"/>
      <c r="J29" s="510" t="str">
        <f t="shared" si="1"/>
        <v/>
      </c>
      <c r="N29" s="274" t="s">
        <v>387</v>
      </c>
    </row>
    <row r="30" spans="2:14">
      <c r="B30" s="511"/>
      <c r="C30" s="512"/>
      <c r="D30" s="513"/>
      <c r="E30" s="514"/>
      <c r="F30" s="515"/>
      <c r="G30" s="514"/>
      <c r="H30" s="514"/>
      <c r="I30" s="514"/>
      <c r="J30" s="510" t="str">
        <f t="shared" si="1"/>
        <v/>
      </c>
      <c r="N30" s="274" t="s">
        <v>387</v>
      </c>
    </row>
    <row r="31" spans="2:14">
      <c r="B31" s="511"/>
      <c r="C31" s="512"/>
      <c r="D31" s="513"/>
      <c r="E31" s="514"/>
      <c r="F31" s="515"/>
      <c r="G31" s="514"/>
      <c r="H31" s="514"/>
      <c r="I31" s="514"/>
      <c r="J31" s="510" t="str">
        <f t="shared" si="1"/>
        <v/>
      </c>
      <c r="N31" s="274" t="s">
        <v>387</v>
      </c>
    </row>
    <row r="32" spans="2:14">
      <c r="B32" s="511"/>
      <c r="C32" s="512"/>
      <c r="D32" s="513"/>
      <c r="E32" s="514"/>
      <c r="F32" s="515"/>
      <c r="G32" s="514"/>
      <c r="H32" s="514"/>
      <c r="I32" s="514"/>
      <c r="J32" s="510" t="str">
        <f t="shared" si="1"/>
        <v/>
      </c>
      <c r="N32" s="274" t="s">
        <v>387</v>
      </c>
    </row>
    <row r="33" spans="2:14">
      <c r="B33" s="511"/>
      <c r="C33" s="512"/>
      <c r="D33" s="513"/>
      <c r="E33" s="514"/>
      <c r="F33" s="515"/>
      <c r="G33" s="514"/>
      <c r="H33" s="514"/>
      <c r="I33" s="514"/>
      <c r="J33" s="510" t="str">
        <f t="shared" si="1"/>
        <v/>
      </c>
      <c r="N33" s="274" t="s">
        <v>387</v>
      </c>
    </row>
    <row r="34" spans="2:14">
      <c r="B34" s="511"/>
      <c r="C34" s="512"/>
      <c r="D34" s="513"/>
      <c r="E34" s="514"/>
      <c r="F34" s="515"/>
      <c r="G34" s="514"/>
      <c r="H34" s="514"/>
      <c r="I34" s="514"/>
      <c r="J34" s="510" t="str">
        <f t="shared" si="1"/>
        <v/>
      </c>
      <c r="N34" s="274" t="s">
        <v>387</v>
      </c>
    </row>
    <row r="35" spans="2:14">
      <c r="B35" s="511"/>
      <c r="C35" s="512"/>
      <c r="D35" s="513"/>
      <c r="E35" s="514"/>
      <c r="F35" s="515"/>
      <c r="G35" s="514"/>
      <c r="H35" s="514"/>
      <c r="I35" s="514"/>
      <c r="J35" s="510" t="str">
        <f t="shared" si="1"/>
        <v/>
      </c>
      <c r="N35" s="274" t="s">
        <v>387</v>
      </c>
    </row>
    <row r="36" spans="2:14">
      <c r="B36" s="511"/>
      <c r="C36" s="512"/>
      <c r="D36" s="513"/>
      <c r="E36" s="514"/>
      <c r="F36" s="515"/>
      <c r="G36" s="514"/>
      <c r="H36" s="514"/>
      <c r="I36" s="514"/>
      <c r="J36" s="510" t="str">
        <f t="shared" si="1"/>
        <v/>
      </c>
      <c r="N36" s="274" t="s">
        <v>387</v>
      </c>
    </row>
    <row r="37" spans="2:14">
      <c r="B37" s="511"/>
      <c r="C37" s="512"/>
      <c r="D37" s="513"/>
      <c r="E37" s="514"/>
      <c r="F37" s="515"/>
      <c r="G37" s="514"/>
      <c r="H37" s="514"/>
      <c r="I37" s="514"/>
      <c r="J37" s="510" t="str">
        <f t="shared" si="1"/>
        <v/>
      </c>
      <c r="N37" s="274" t="s">
        <v>387</v>
      </c>
    </row>
    <row r="38" spans="2:14">
      <c r="B38" s="511"/>
      <c r="C38" s="512"/>
      <c r="D38" s="513"/>
      <c r="E38" s="514"/>
      <c r="F38" s="515"/>
      <c r="G38" s="514"/>
      <c r="H38" s="514"/>
      <c r="I38" s="514"/>
      <c r="J38" s="510" t="str">
        <f t="shared" si="1"/>
        <v/>
      </c>
      <c r="N38" s="274" t="s">
        <v>387</v>
      </c>
    </row>
    <row r="39" spans="2:14">
      <c r="B39" s="511"/>
      <c r="C39" s="512"/>
      <c r="D39" s="513"/>
      <c r="E39" s="514"/>
      <c r="F39" s="515"/>
      <c r="G39" s="514"/>
      <c r="H39" s="514"/>
      <c r="I39" s="514"/>
      <c r="J39" s="510" t="str">
        <f t="shared" si="1"/>
        <v/>
      </c>
      <c r="N39" s="274" t="s">
        <v>387</v>
      </c>
    </row>
    <row r="40" spans="2:14">
      <c r="B40" s="511"/>
      <c r="C40" s="512"/>
      <c r="D40" s="513"/>
      <c r="E40" s="514"/>
      <c r="F40" s="515"/>
      <c r="G40" s="514"/>
      <c r="H40" s="514"/>
      <c r="I40" s="514"/>
      <c r="J40" s="510" t="str">
        <f t="shared" si="1"/>
        <v/>
      </c>
      <c r="N40" s="274" t="s">
        <v>387</v>
      </c>
    </row>
    <row r="41" spans="2:14">
      <c r="B41" s="511"/>
      <c r="C41" s="512"/>
      <c r="D41" s="513"/>
      <c r="E41" s="514"/>
      <c r="F41" s="515"/>
      <c r="G41" s="514"/>
      <c r="H41" s="514"/>
      <c r="I41" s="514"/>
      <c r="J41" s="510" t="str">
        <f t="shared" si="1"/>
        <v/>
      </c>
      <c r="N41" s="274" t="s">
        <v>387</v>
      </c>
    </row>
    <row r="42" spans="2:14">
      <c r="B42" s="511"/>
      <c r="C42" s="512"/>
      <c r="D42" s="513"/>
      <c r="E42" s="514"/>
      <c r="F42" s="515"/>
      <c r="G42" s="514"/>
      <c r="H42" s="514"/>
      <c r="I42" s="514"/>
      <c r="J42" s="510" t="str">
        <f t="shared" si="1"/>
        <v/>
      </c>
      <c r="N42" s="274" t="s">
        <v>387</v>
      </c>
    </row>
    <row r="43" spans="2:14">
      <c r="B43" s="511"/>
      <c r="C43" s="512"/>
      <c r="D43" s="513"/>
      <c r="E43" s="514"/>
      <c r="F43" s="515"/>
      <c r="G43" s="514"/>
      <c r="H43" s="514"/>
      <c r="I43" s="514"/>
      <c r="J43" s="510" t="str">
        <f t="shared" si="1"/>
        <v/>
      </c>
      <c r="N43" s="274" t="s">
        <v>387</v>
      </c>
    </row>
    <row r="44" spans="2:14">
      <c r="B44" s="511"/>
      <c r="C44" s="512"/>
      <c r="D44" s="513"/>
      <c r="E44" s="514"/>
      <c r="F44" s="515"/>
      <c r="G44" s="514"/>
      <c r="H44" s="514"/>
      <c r="I44" s="514"/>
      <c r="J44" s="510" t="str">
        <f t="shared" si="1"/>
        <v/>
      </c>
      <c r="N44" s="274" t="s">
        <v>387</v>
      </c>
    </row>
    <row r="45" spans="2:14">
      <c r="B45" s="511"/>
      <c r="C45" s="512"/>
      <c r="D45" s="513"/>
      <c r="E45" s="514"/>
      <c r="F45" s="515"/>
      <c r="G45" s="514"/>
      <c r="H45" s="514"/>
      <c r="I45" s="514"/>
      <c r="J45" s="510" t="str">
        <f t="shared" si="1"/>
        <v/>
      </c>
    </row>
    <row r="46" spans="2:14">
      <c r="B46" s="511"/>
      <c r="C46" s="512"/>
      <c r="D46" s="513"/>
      <c r="E46" s="514"/>
      <c r="F46" s="515"/>
      <c r="G46" s="514"/>
      <c r="H46" s="514"/>
      <c r="I46" s="514"/>
      <c r="J46" s="510" t="str">
        <f t="shared" si="1"/>
        <v/>
      </c>
    </row>
    <row r="47" spans="2:14">
      <c r="B47" s="511"/>
      <c r="C47" s="512"/>
      <c r="D47" s="513"/>
      <c r="E47" s="514"/>
      <c r="F47" s="515"/>
      <c r="G47" s="514"/>
      <c r="H47" s="514"/>
      <c r="I47" s="514"/>
      <c r="J47" s="510" t="str">
        <f t="shared" si="1"/>
        <v/>
      </c>
    </row>
    <row r="48" spans="2:14">
      <c r="B48" s="511"/>
      <c r="C48" s="512"/>
      <c r="D48" s="513"/>
      <c r="E48" s="514"/>
      <c r="F48" s="515"/>
      <c r="G48" s="514"/>
      <c r="H48" s="514"/>
      <c r="I48" s="514"/>
      <c r="J48" s="510" t="str">
        <f t="shared" si="1"/>
        <v/>
      </c>
    </row>
    <row r="49" spans="1:10">
      <c r="B49" s="511"/>
      <c r="C49" s="512"/>
      <c r="D49" s="513"/>
      <c r="E49" s="514"/>
      <c r="F49" s="515"/>
      <c r="G49" s="514"/>
      <c r="H49" s="514"/>
      <c r="I49" s="514"/>
      <c r="J49" s="510" t="str">
        <f t="shared" si="1"/>
        <v/>
      </c>
    </row>
    <row r="50" spans="1:10">
      <c r="B50" s="511"/>
      <c r="C50" s="512"/>
      <c r="D50" s="513"/>
      <c r="E50" s="514"/>
      <c r="F50" s="515"/>
      <c r="G50" s="514"/>
      <c r="H50" s="514"/>
      <c r="I50" s="514"/>
      <c r="J50" s="510" t="str">
        <f t="shared" si="1"/>
        <v/>
      </c>
    </row>
    <row r="51" spans="1:10">
      <c r="B51" s="511"/>
      <c r="C51" s="512"/>
      <c r="D51" s="513"/>
      <c r="E51" s="514"/>
      <c r="F51" s="515"/>
      <c r="G51" s="514"/>
      <c r="H51" s="514"/>
      <c r="I51" s="514"/>
      <c r="J51" s="510" t="str">
        <f t="shared" si="1"/>
        <v/>
      </c>
    </row>
    <row r="52" spans="1:10">
      <c r="B52" s="511"/>
      <c r="C52" s="512"/>
      <c r="D52" s="513"/>
      <c r="E52" s="514"/>
      <c r="F52" s="515"/>
      <c r="G52" s="514"/>
      <c r="H52" s="514"/>
      <c r="I52" s="514"/>
      <c r="J52" s="510" t="str">
        <f t="shared" si="1"/>
        <v/>
      </c>
    </row>
    <row r="53" spans="1:10">
      <c r="B53" s="511"/>
      <c r="C53" s="512"/>
      <c r="D53" s="513"/>
      <c r="E53" s="514"/>
      <c r="F53" s="515"/>
      <c r="G53" s="514"/>
      <c r="H53" s="514"/>
      <c r="I53" s="514"/>
      <c r="J53" s="510" t="str">
        <f t="shared" si="1"/>
        <v/>
      </c>
    </row>
    <row r="54" spans="1:10">
      <c r="B54" s="511"/>
      <c r="C54" s="512"/>
      <c r="D54" s="513"/>
      <c r="E54" s="514"/>
      <c r="F54" s="515"/>
      <c r="G54" s="514"/>
      <c r="H54" s="514"/>
      <c r="I54" s="514"/>
      <c r="J54" s="510" t="str">
        <f t="shared" si="1"/>
        <v/>
      </c>
    </row>
    <row r="55" spans="1:10">
      <c r="B55" s="511"/>
      <c r="C55" s="512"/>
      <c r="D55" s="513"/>
      <c r="E55" s="514"/>
      <c r="F55" s="515"/>
      <c r="G55" s="514"/>
      <c r="H55" s="514"/>
      <c r="I55" s="514"/>
      <c r="J55" s="510" t="str">
        <f t="shared" si="1"/>
        <v/>
      </c>
    </row>
    <row r="56" spans="1:10">
      <c r="B56" s="511"/>
      <c r="C56" s="512"/>
      <c r="D56" s="513"/>
      <c r="E56" s="514"/>
      <c r="F56" s="515"/>
      <c r="G56" s="514"/>
      <c r="H56" s="514"/>
      <c r="I56" s="514"/>
      <c r="J56" s="510" t="str">
        <f t="shared" si="1"/>
        <v/>
      </c>
    </row>
    <row r="57" spans="1:10">
      <c r="B57" s="511"/>
      <c r="C57" s="512"/>
      <c r="D57" s="513"/>
      <c r="E57" s="514"/>
      <c r="F57" s="515"/>
      <c r="G57" s="514"/>
      <c r="H57" s="514"/>
      <c r="I57" s="514"/>
      <c r="J57" s="510" t="str">
        <f t="shared" si="1"/>
        <v/>
      </c>
    </row>
    <row r="58" spans="1:10">
      <c r="B58" s="511"/>
      <c r="C58" s="512"/>
      <c r="D58" s="513"/>
      <c r="E58" s="514"/>
      <c r="F58" s="515"/>
      <c r="G58" s="514"/>
      <c r="H58" s="514"/>
      <c r="I58" s="514"/>
      <c r="J58" s="510" t="str">
        <f t="shared" si="1"/>
        <v/>
      </c>
    </row>
    <row r="59" spans="1:10">
      <c r="B59" s="511"/>
      <c r="C59" s="512"/>
      <c r="D59" s="513"/>
      <c r="E59" s="514"/>
      <c r="F59" s="515"/>
      <c r="G59" s="514"/>
      <c r="H59" s="514"/>
      <c r="I59" s="514"/>
      <c r="J59" s="510" t="str">
        <f t="shared" si="1"/>
        <v/>
      </c>
    </row>
    <row r="60" spans="1:10">
      <c r="B60" s="511"/>
      <c r="C60" s="512"/>
      <c r="D60" s="513"/>
      <c r="E60" s="514"/>
      <c r="F60" s="515"/>
      <c r="G60" s="514"/>
      <c r="H60" s="514"/>
      <c r="I60" s="514"/>
      <c r="J60" s="510" t="str">
        <f t="shared" si="1"/>
        <v/>
      </c>
    </row>
    <row r="61" spans="1:10">
      <c r="A61" s="125"/>
      <c r="B61" s="511"/>
      <c r="C61" s="512"/>
      <c r="D61" s="513"/>
      <c r="E61" s="514"/>
      <c r="F61" s="515"/>
      <c r="G61" s="514"/>
      <c r="H61" s="514"/>
      <c r="I61" s="514"/>
      <c r="J61" s="510" t="str">
        <f t="shared" si="1"/>
        <v/>
      </c>
    </row>
    <row r="62" spans="1:10">
      <c r="A62" s="125"/>
      <c r="B62" s="511"/>
      <c r="C62" s="512"/>
      <c r="D62" s="513"/>
      <c r="E62" s="514"/>
      <c r="F62" s="515"/>
      <c r="G62" s="514"/>
      <c r="H62" s="514"/>
      <c r="I62" s="514"/>
      <c r="J62" s="510" t="str">
        <f t="shared" si="1"/>
        <v/>
      </c>
    </row>
    <row r="63" spans="1:10">
      <c r="A63" s="125"/>
      <c r="B63" s="511"/>
      <c r="C63" s="512"/>
      <c r="D63" s="513"/>
      <c r="E63" s="514"/>
      <c r="F63" s="515"/>
      <c r="G63" s="514"/>
      <c r="H63" s="514"/>
      <c r="I63" s="514"/>
      <c r="J63" s="510" t="str">
        <f t="shared" si="1"/>
        <v/>
      </c>
    </row>
    <row r="64" spans="1:10">
      <c r="A64" s="125"/>
      <c r="B64" s="511"/>
      <c r="C64" s="512"/>
      <c r="D64" s="513"/>
      <c r="E64" s="514"/>
      <c r="F64" s="515"/>
      <c r="G64" s="514"/>
      <c r="H64" s="514"/>
      <c r="I64" s="514"/>
      <c r="J64" s="510" t="str">
        <f t="shared" si="1"/>
        <v/>
      </c>
    </row>
    <row r="65" spans="1:10">
      <c r="A65" s="125"/>
      <c r="B65" s="511"/>
      <c r="C65" s="512"/>
      <c r="D65" s="513"/>
      <c r="E65" s="514"/>
      <c r="F65" s="515"/>
      <c r="G65" s="514"/>
      <c r="H65" s="514"/>
      <c r="I65" s="514"/>
      <c r="J65" s="510" t="str">
        <f t="shared" si="1"/>
        <v/>
      </c>
    </row>
    <row r="66" spans="1:10">
      <c r="A66" s="125"/>
      <c r="B66" s="511"/>
      <c r="C66" s="512"/>
      <c r="D66" s="513"/>
      <c r="E66" s="514"/>
      <c r="F66" s="515"/>
      <c r="G66" s="514"/>
      <c r="H66" s="514"/>
      <c r="I66" s="514"/>
      <c r="J66" s="510" t="str">
        <f t="shared" si="1"/>
        <v/>
      </c>
    </row>
    <row r="67" spans="1:10">
      <c r="A67" s="125"/>
      <c r="B67" s="511"/>
      <c r="C67" s="512"/>
      <c r="D67" s="513"/>
      <c r="E67" s="514"/>
      <c r="F67" s="515"/>
      <c r="G67" s="514"/>
      <c r="H67" s="514"/>
      <c r="I67" s="514"/>
      <c r="J67" s="510" t="str">
        <f t="shared" si="1"/>
        <v/>
      </c>
    </row>
    <row r="68" spans="1:10">
      <c r="A68" s="125"/>
      <c r="B68" s="511"/>
      <c r="C68" s="512"/>
      <c r="D68" s="513"/>
      <c r="E68" s="514"/>
      <c r="F68" s="515"/>
      <c r="G68" s="514"/>
      <c r="H68" s="514"/>
      <c r="I68" s="514"/>
      <c r="J68" s="510" t="str">
        <f t="shared" si="1"/>
        <v/>
      </c>
    </row>
    <row r="69" spans="1:10">
      <c r="A69" s="125"/>
      <c r="B69" s="511"/>
      <c r="C69" s="512"/>
      <c r="D69" s="513"/>
      <c r="E69" s="514"/>
      <c r="F69" s="515"/>
      <c r="G69" s="514"/>
      <c r="H69" s="514"/>
      <c r="I69" s="514"/>
      <c r="J69" s="510" t="str">
        <f t="shared" si="1"/>
        <v/>
      </c>
    </row>
    <row r="70" spans="1:10">
      <c r="A70" s="125"/>
      <c r="B70" s="511"/>
      <c r="C70" s="512"/>
      <c r="D70" s="513"/>
      <c r="E70" s="514"/>
      <c r="F70" s="515"/>
      <c r="G70" s="514"/>
      <c r="H70" s="514"/>
      <c r="I70" s="514"/>
      <c r="J70" s="510" t="str">
        <f t="shared" si="1"/>
        <v/>
      </c>
    </row>
    <row r="71" spans="1:10">
      <c r="A71" s="125"/>
      <c r="B71" s="511"/>
      <c r="C71" s="512"/>
      <c r="D71" s="513"/>
      <c r="E71" s="514"/>
      <c r="F71" s="515"/>
      <c r="G71" s="514"/>
      <c r="H71" s="514"/>
      <c r="I71" s="514"/>
      <c r="J71" s="510" t="str">
        <f t="shared" si="1"/>
        <v/>
      </c>
    </row>
    <row r="72" spans="1:10">
      <c r="A72" s="125"/>
      <c r="B72" s="511"/>
      <c r="C72" s="512"/>
      <c r="D72" s="513"/>
      <c r="E72" s="514"/>
      <c r="F72" s="515"/>
      <c r="G72" s="514"/>
      <c r="H72" s="514"/>
      <c r="I72" s="514"/>
      <c r="J72" s="510" t="str">
        <f t="shared" si="1"/>
        <v/>
      </c>
    </row>
    <row r="73" spans="1:10">
      <c r="A73" s="125"/>
      <c r="B73" s="511"/>
      <c r="C73" s="512"/>
      <c r="D73" s="513"/>
      <c r="E73" s="514"/>
      <c r="F73" s="515"/>
      <c r="G73" s="514"/>
      <c r="H73" s="514"/>
      <c r="I73" s="514"/>
      <c r="J73" s="510" t="str">
        <f t="shared" si="1"/>
        <v/>
      </c>
    </row>
    <row r="74" spans="1:10">
      <c r="A74" s="125"/>
      <c r="B74" s="511"/>
      <c r="C74" s="512"/>
      <c r="D74" s="513"/>
      <c r="E74" s="514"/>
      <c r="F74" s="515"/>
      <c r="G74" s="514"/>
      <c r="H74" s="514"/>
      <c r="I74" s="514"/>
      <c r="J74" s="510" t="str">
        <f t="shared" si="1"/>
        <v/>
      </c>
    </row>
    <row r="75" spans="1:10">
      <c r="A75" s="125"/>
      <c r="B75" s="511"/>
      <c r="C75" s="512"/>
      <c r="D75" s="513"/>
      <c r="E75" s="514"/>
      <c r="F75" s="515"/>
      <c r="G75" s="514"/>
      <c r="H75" s="514"/>
      <c r="I75" s="514"/>
      <c r="J75" s="510" t="str">
        <f t="shared" si="1"/>
        <v/>
      </c>
    </row>
    <row r="76" spans="1:10">
      <c r="A76" s="125"/>
      <c r="B76" s="511"/>
      <c r="C76" s="512"/>
      <c r="D76" s="513"/>
      <c r="E76" s="514"/>
      <c r="F76" s="515"/>
      <c r="G76" s="514"/>
      <c r="H76" s="514"/>
      <c r="I76" s="514"/>
      <c r="J76" s="510" t="str">
        <f t="shared" ref="J76:J139" si="2">IF((COUNTIF(B76:H76,"")=7),"",IF(AND(B76&lt;&gt;"",C76&lt;&gt;"",D76&lt;&gt;"", E76&lt;&gt;"", F76&lt;&gt;"", G76&lt;&gt;"", H76&lt;&gt;"",ISNUMBER(C76),ISNUMBER(F76)),"Completed","Incomplete"))</f>
        <v/>
      </c>
    </row>
    <row r="77" spans="1:10">
      <c r="A77" s="125"/>
      <c r="B77" s="511"/>
      <c r="C77" s="512"/>
      <c r="D77" s="513"/>
      <c r="E77" s="514"/>
      <c r="F77" s="515"/>
      <c r="G77" s="514"/>
      <c r="H77" s="514"/>
      <c r="I77" s="514"/>
      <c r="J77" s="510" t="str">
        <f t="shared" si="2"/>
        <v/>
      </c>
    </row>
    <row r="78" spans="1:10">
      <c r="A78" s="125"/>
      <c r="B78" s="511"/>
      <c r="C78" s="512"/>
      <c r="D78" s="513"/>
      <c r="E78" s="514"/>
      <c r="F78" s="515"/>
      <c r="G78" s="514"/>
      <c r="H78" s="514"/>
      <c r="I78" s="514"/>
      <c r="J78" s="510" t="str">
        <f t="shared" si="2"/>
        <v/>
      </c>
    </row>
    <row r="79" spans="1:10">
      <c r="A79" s="125"/>
      <c r="B79" s="511"/>
      <c r="C79" s="512"/>
      <c r="D79" s="513"/>
      <c r="E79" s="514"/>
      <c r="F79" s="515"/>
      <c r="G79" s="514"/>
      <c r="H79" s="514"/>
      <c r="I79" s="514"/>
      <c r="J79" s="510" t="str">
        <f t="shared" si="2"/>
        <v/>
      </c>
    </row>
    <row r="80" spans="1:10">
      <c r="A80" s="125"/>
      <c r="B80" s="511"/>
      <c r="C80" s="512"/>
      <c r="D80" s="513"/>
      <c r="E80" s="514"/>
      <c r="F80" s="515"/>
      <c r="G80" s="514"/>
      <c r="H80" s="514"/>
      <c r="I80" s="514"/>
      <c r="J80" s="510" t="str">
        <f t="shared" si="2"/>
        <v/>
      </c>
    </row>
    <row r="81" spans="1:10">
      <c r="A81" s="125"/>
      <c r="B81" s="511"/>
      <c r="C81" s="512"/>
      <c r="D81" s="513"/>
      <c r="E81" s="514"/>
      <c r="F81" s="515"/>
      <c r="G81" s="514"/>
      <c r="H81" s="514"/>
      <c r="I81" s="514"/>
      <c r="J81" s="510" t="str">
        <f t="shared" si="2"/>
        <v/>
      </c>
    </row>
    <row r="82" spans="1:10">
      <c r="A82" s="125"/>
      <c r="B82" s="511"/>
      <c r="C82" s="512"/>
      <c r="D82" s="513"/>
      <c r="E82" s="514"/>
      <c r="F82" s="515"/>
      <c r="G82" s="514"/>
      <c r="H82" s="514"/>
      <c r="I82" s="514"/>
      <c r="J82" s="510" t="str">
        <f t="shared" si="2"/>
        <v/>
      </c>
    </row>
    <row r="83" spans="1:10">
      <c r="A83" s="125"/>
      <c r="B83" s="511"/>
      <c r="C83" s="512"/>
      <c r="D83" s="513"/>
      <c r="E83" s="514"/>
      <c r="F83" s="515"/>
      <c r="G83" s="514"/>
      <c r="H83" s="514"/>
      <c r="I83" s="514"/>
      <c r="J83" s="510" t="str">
        <f t="shared" si="2"/>
        <v/>
      </c>
    </row>
    <row r="84" spans="1:10">
      <c r="A84" s="125"/>
      <c r="B84" s="511"/>
      <c r="C84" s="512"/>
      <c r="D84" s="513"/>
      <c r="E84" s="514"/>
      <c r="F84" s="515"/>
      <c r="G84" s="514"/>
      <c r="H84" s="514"/>
      <c r="I84" s="514"/>
      <c r="J84" s="510" t="str">
        <f t="shared" si="2"/>
        <v/>
      </c>
    </row>
    <row r="85" spans="1:10">
      <c r="A85" s="125"/>
      <c r="B85" s="511"/>
      <c r="C85" s="512"/>
      <c r="D85" s="513"/>
      <c r="E85" s="514"/>
      <c r="F85" s="515"/>
      <c r="G85" s="514"/>
      <c r="H85" s="514"/>
      <c r="I85" s="514"/>
      <c r="J85" s="510" t="str">
        <f t="shared" si="2"/>
        <v/>
      </c>
    </row>
    <row r="86" spans="1:10">
      <c r="A86" s="125"/>
      <c r="B86" s="511"/>
      <c r="C86" s="512"/>
      <c r="D86" s="513"/>
      <c r="E86" s="514"/>
      <c r="F86" s="515"/>
      <c r="G86" s="514"/>
      <c r="H86" s="514"/>
      <c r="I86" s="514"/>
      <c r="J86" s="510" t="str">
        <f t="shared" si="2"/>
        <v/>
      </c>
    </row>
    <row r="87" spans="1:10">
      <c r="A87" s="125"/>
      <c r="B87" s="511"/>
      <c r="C87" s="512"/>
      <c r="D87" s="513"/>
      <c r="E87" s="514"/>
      <c r="F87" s="515"/>
      <c r="G87" s="514"/>
      <c r="H87" s="514"/>
      <c r="I87" s="514"/>
      <c r="J87" s="510" t="str">
        <f t="shared" si="2"/>
        <v/>
      </c>
    </row>
    <row r="88" spans="1:10">
      <c r="A88" s="125"/>
      <c r="B88" s="511"/>
      <c r="C88" s="512"/>
      <c r="D88" s="513"/>
      <c r="E88" s="514"/>
      <c r="F88" s="515"/>
      <c r="G88" s="514"/>
      <c r="H88" s="514"/>
      <c r="I88" s="514"/>
      <c r="J88" s="510" t="str">
        <f t="shared" si="2"/>
        <v/>
      </c>
    </row>
    <row r="89" spans="1:10">
      <c r="A89" s="125"/>
      <c r="B89" s="511"/>
      <c r="C89" s="512"/>
      <c r="D89" s="513"/>
      <c r="E89" s="514"/>
      <c r="F89" s="515"/>
      <c r="G89" s="514"/>
      <c r="H89" s="514"/>
      <c r="I89" s="514"/>
      <c r="J89" s="510" t="str">
        <f t="shared" si="2"/>
        <v/>
      </c>
    </row>
    <row r="90" spans="1:10">
      <c r="A90" s="125"/>
      <c r="B90" s="511"/>
      <c r="C90" s="512"/>
      <c r="D90" s="513"/>
      <c r="E90" s="514"/>
      <c r="F90" s="515"/>
      <c r="G90" s="514"/>
      <c r="H90" s="514"/>
      <c r="I90" s="514"/>
      <c r="J90" s="510" t="str">
        <f t="shared" si="2"/>
        <v/>
      </c>
    </row>
    <row r="91" spans="1:10">
      <c r="A91" s="125"/>
      <c r="B91" s="511"/>
      <c r="C91" s="512"/>
      <c r="D91" s="513"/>
      <c r="E91" s="514"/>
      <c r="F91" s="515"/>
      <c r="G91" s="514"/>
      <c r="H91" s="514"/>
      <c r="I91" s="514"/>
      <c r="J91" s="510" t="str">
        <f t="shared" si="2"/>
        <v/>
      </c>
    </row>
    <row r="92" spans="1:10" ht="13.5" customHeight="1">
      <c r="A92" s="125"/>
      <c r="B92" s="511"/>
      <c r="C92" s="512"/>
      <c r="D92" s="513"/>
      <c r="E92" s="514"/>
      <c r="F92" s="515"/>
      <c r="G92" s="514"/>
      <c r="H92" s="514"/>
      <c r="I92" s="514"/>
      <c r="J92" s="510" t="str">
        <f t="shared" si="2"/>
        <v/>
      </c>
    </row>
    <row r="93" spans="1:10">
      <c r="A93" s="125"/>
      <c r="B93" s="511"/>
      <c r="C93" s="512"/>
      <c r="D93" s="513"/>
      <c r="E93" s="514"/>
      <c r="F93" s="515"/>
      <c r="G93" s="514"/>
      <c r="H93" s="514"/>
      <c r="I93" s="514"/>
      <c r="J93" s="510" t="str">
        <f t="shared" si="2"/>
        <v/>
      </c>
    </row>
    <row r="94" spans="1:10">
      <c r="A94" s="125"/>
      <c r="B94" s="511"/>
      <c r="C94" s="512"/>
      <c r="D94" s="513"/>
      <c r="E94" s="514"/>
      <c r="F94" s="515"/>
      <c r="G94" s="514"/>
      <c r="H94" s="514"/>
      <c r="I94" s="514"/>
      <c r="J94" s="510" t="str">
        <f t="shared" si="2"/>
        <v/>
      </c>
    </row>
    <row r="95" spans="1:10">
      <c r="A95" s="125"/>
      <c r="B95" s="511"/>
      <c r="C95" s="512"/>
      <c r="D95" s="513"/>
      <c r="E95" s="514"/>
      <c r="F95" s="515"/>
      <c r="G95" s="514"/>
      <c r="H95" s="514"/>
      <c r="I95" s="514"/>
      <c r="J95" s="510" t="str">
        <f t="shared" si="2"/>
        <v/>
      </c>
    </row>
    <row r="96" spans="1:10">
      <c r="A96" s="125"/>
      <c r="B96" s="511"/>
      <c r="C96" s="512"/>
      <c r="D96" s="513"/>
      <c r="E96" s="514"/>
      <c r="F96" s="515"/>
      <c r="G96" s="514"/>
      <c r="H96" s="514"/>
      <c r="I96" s="514"/>
      <c r="J96" s="510" t="str">
        <f t="shared" si="2"/>
        <v/>
      </c>
    </row>
    <row r="97" spans="1:10">
      <c r="A97" s="125"/>
      <c r="B97" s="511"/>
      <c r="C97" s="512"/>
      <c r="D97" s="513"/>
      <c r="E97" s="514"/>
      <c r="F97" s="515"/>
      <c r="G97" s="514"/>
      <c r="H97" s="514"/>
      <c r="I97" s="514"/>
      <c r="J97" s="510" t="str">
        <f t="shared" si="2"/>
        <v/>
      </c>
    </row>
    <row r="98" spans="1:10">
      <c r="A98" s="125"/>
      <c r="B98" s="511"/>
      <c r="C98" s="512"/>
      <c r="D98" s="513"/>
      <c r="E98" s="514"/>
      <c r="F98" s="515"/>
      <c r="G98" s="514"/>
      <c r="H98" s="514"/>
      <c r="I98" s="514"/>
      <c r="J98" s="510" t="str">
        <f t="shared" si="2"/>
        <v/>
      </c>
    </row>
    <row r="99" spans="1:10">
      <c r="A99" s="125"/>
      <c r="B99" s="511"/>
      <c r="C99" s="512"/>
      <c r="D99" s="513"/>
      <c r="E99" s="514"/>
      <c r="F99" s="515"/>
      <c r="G99" s="514"/>
      <c r="H99" s="514"/>
      <c r="I99" s="514"/>
      <c r="J99" s="510" t="str">
        <f t="shared" si="2"/>
        <v/>
      </c>
    </row>
    <row r="100" spans="1:10">
      <c r="A100" s="125"/>
      <c r="B100" s="511"/>
      <c r="C100" s="512"/>
      <c r="D100" s="513"/>
      <c r="E100" s="514"/>
      <c r="F100" s="515"/>
      <c r="G100" s="514"/>
      <c r="H100" s="514"/>
      <c r="I100" s="514"/>
      <c r="J100" s="510" t="str">
        <f t="shared" si="2"/>
        <v/>
      </c>
    </row>
    <row r="101" spans="1:10">
      <c r="A101" s="125"/>
      <c r="B101" s="511"/>
      <c r="C101" s="512"/>
      <c r="D101" s="513"/>
      <c r="E101" s="514"/>
      <c r="F101" s="515"/>
      <c r="G101" s="514"/>
      <c r="H101" s="514"/>
      <c r="I101" s="514"/>
      <c r="J101" s="510" t="str">
        <f t="shared" si="2"/>
        <v/>
      </c>
    </row>
    <row r="102" spans="1:10">
      <c r="A102" s="125"/>
      <c r="B102" s="511"/>
      <c r="C102" s="512"/>
      <c r="D102" s="513"/>
      <c r="E102" s="514"/>
      <c r="F102" s="515"/>
      <c r="G102" s="514"/>
      <c r="H102" s="514"/>
      <c r="I102" s="514"/>
      <c r="J102" s="510" t="str">
        <f t="shared" si="2"/>
        <v/>
      </c>
    </row>
    <row r="103" spans="1:10">
      <c r="A103" s="125"/>
      <c r="B103" s="511"/>
      <c r="C103" s="512"/>
      <c r="D103" s="513"/>
      <c r="E103" s="514"/>
      <c r="F103" s="515"/>
      <c r="G103" s="514"/>
      <c r="H103" s="514"/>
      <c r="I103" s="514"/>
      <c r="J103" s="510" t="str">
        <f t="shared" si="2"/>
        <v/>
      </c>
    </row>
    <row r="104" spans="1:10">
      <c r="A104" s="125"/>
      <c r="B104" s="511"/>
      <c r="C104" s="512"/>
      <c r="D104" s="513"/>
      <c r="E104" s="514"/>
      <c r="F104" s="515"/>
      <c r="G104" s="514"/>
      <c r="H104" s="514"/>
      <c r="I104" s="514"/>
      <c r="J104" s="510" t="str">
        <f t="shared" si="2"/>
        <v/>
      </c>
    </row>
    <row r="105" spans="1:10">
      <c r="A105" s="125"/>
      <c r="B105" s="511"/>
      <c r="C105" s="512"/>
      <c r="D105" s="513"/>
      <c r="E105" s="514"/>
      <c r="F105" s="515"/>
      <c r="G105" s="514"/>
      <c r="H105" s="514"/>
      <c r="I105" s="514"/>
      <c r="J105" s="510" t="str">
        <f t="shared" si="2"/>
        <v/>
      </c>
    </row>
    <row r="106" spans="1:10">
      <c r="A106" s="125"/>
      <c r="B106" s="511"/>
      <c r="C106" s="512"/>
      <c r="D106" s="513"/>
      <c r="E106" s="514"/>
      <c r="F106" s="515"/>
      <c r="G106" s="514"/>
      <c r="H106" s="514"/>
      <c r="I106" s="514"/>
      <c r="J106" s="510" t="str">
        <f t="shared" si="2"/>
        <v/>
      </c>
    </row>
    <row r="107" spans="1:10">
      <c r="A107" s="125"/>
      <c r="B107" s="511"/>
      <c r="C107" s="512"/>
      <c r="D107" s="513"/>
      <c r="E107" s="514"/>
      <c r="F107" s="515"/>
      <c r="G107" s="514"/>
      <c r="H107" s="514"/>
      <c r="I107" s="514"/>
      <c r="J107" s="510" t="str">
        <f t="shared" si="2"/>
        <v/>
      </c>
    </row>
    <row r="108" spans="1:10">
      <c r="A108" s="125"/>
      <c r="B108" s="511"/>
      <c r="C108" s="512"/>
      <c r="D108" s="513"/>
      <c r="E108" s="514"/>
      <c r="F108" s="515"/>
      <c r="G108" s="514"/>
      <c r="H108" s="514"/>
      <c r="I108" s="514"/>
      <c r="J108" s="510" t="str">
        <f t="shared" si="2"/>
        <v/>
      </c>
    </row>
    <row r="109" spans="1:10">
      <c r="A109" s="125"/>
      <c r="B109" s="511"/>
      <c r="C109" s="512"/>
      <c r="D109" s="513"/>
      <c r="E109" s="514"/>
      <c r="F109" s="515"/>
      <c r="G109" s="514"/>
      <c r="H109" s="514"/>
      <c r="I109" s="514"/>
      <c r="J109" s="510" t="str">
        <f t="shared" si="2"/>
        <v/>
      </c>
    </row>
    <row r="110" spans="1:10">
      <c r="A110" s="125"/>
      <c r="B110" s="511"/>
      <c r="C110" s="512"/>
      <c r="D110" s="513"/>
      <c r="E110" s="514"/>
      <c r="F110" s="515"/>
      <c r="G110" s="514"/>
      <c r="H110" s="514"/>
      <c r="I110" s="514"/>
      <c r="J110" s="510" t="str">
        <f t="shared" si="2"/>
        <v/>
      </c>
    </row>
    <row r="111" spans="1:10">
      <c r="A111" s="125"/>
      <c r="B111" s="511"/>
      <c r="C111" s="512"/>
      <c r="D111" s="513"/>
      <c r="E111" s="514"/>
      <c r="F111" s="515"/>
      <c r="G111" s="514"/>
      <c r="H111" s="514"/>
      <c r="I111" s="514"/>
      <c r="J111" s="510" t="str">
        <f t="shared" si="2"/>
        <v/>
      </c>
    </row>
    <row r="112" spans="1:10">
      <c r="A112" s="125"/>
      <c r="B112" s="511"/>
      <c r="C112" s="512"/>
      <c r="D112" s="513"/>
      <c r="E112" s="514"/>
      <c r="F112" s="515"/>
      <c r="G112" s="514"/>
      <c r="H112" s="514"/>
      <c r="I112" s="514"/>
      <c r="J112" s="510" t="str">
        <f t="shared" si="2"/>
        <v/>
      </c>
    </row>
    <row r="113" spans="1:10">
      <c r="A113" s="125"/>
      <c r="B113" s="511"/>
      <c r="C113" s="512"/>
      <c r="D113" s="513"/>
      <c r="E113" s="514"/>
      <c r="F113" s="515"/>
      <c r="G113" s="514"/>
      <c r="H113" s="514"/>
      <c r="I113" s="514"/>
      <c r="J113" s="510" t="str">
        <f t="shared" si="2"/>
        <v/>
      </c>
    </row>
    <row r="114" spans="1:10">
      <c r="A114" s="125"/>
      <c r="B114" s="511"/>
      <c r="C114" s="512"/>
      <c r="D114" s="513"/>
      <c r="E114" s="514"/>
      <c r="F114" s="515"/>
      <c r="G114" s="514"/>
      <c r="H114" s="514"/>
      <c r="I114" s="514"/>
      <c r="J114" s="510" t="str">
        <f t="shared" si="2"/>
        <v/>
      </c>
    </row>
    <row r="115" spans="1:10">
      <c r="A115" s="125"/>
      <c r="B115" s="511"/>
      <c r="C115" s="512"/>
      <c r="D115" s="513"/>
      <c r="E115" s="514"/>
      <c r="F115" s="515"/>
      <c r="G115" s="514"/>
      <c r="H115" s="514"/>
      <c r="I115" s="514"/>
      <c r="J115" s="510" t="str">
        <f t="shared" si="2"/>
        <v/>
      </c>
    </row>
    <row r="116" spans="1:10">
      <c r="A116" s="125"/>
      <c r="B116" s="511"/>
      <c r="C116" s="512"/>
      <c r="D116" s="513"/>
      <c r="E116" s="514"/>
      <c r="F116" s="515"/>
      <c r="G116" s="514"/>
      <c r="H116" s="514"/>
      <c r="I116" s="514"/>
      <c r="J116" s="510" t="str">
        <f t="shared" si="2"/>
        <v/>
      </c>
    </row>
    <row r="117" spans="1:10">
      <c r="A117" s="125"/>
      <c r="B117" s="511"/>
      <c r="C117" s="512"/>
      <c r="D117" s="513"/>
      <c r="E117" s="514"/>
      <c r="F117" s="515"/>
      <c r="G117" s="514"/>
      <c r="H117" s="514"/>
      <c r="I117" s="514"/>
      <c r="J117" s="510" t="str">
        <f t="shared" si="2"/>
        <v/>
      </c>
    </row>
    <row r="118" spans="1:10">
      <c r="A118" s="125"/>
      <c r="B118" s="511"/>
      <c r="C118" s="512"/>
      <c r="D118" s="513"/>
      <c r="E118" s="514"/>
      <c r="F118" s="515"/>
      <c r="G118" s="514"/>
      <c r="H118" s="514"/>
      <c r="I118" s="514"/>
      <c r="J118" s="510" t="str">
        <f t="shared" si="2"/>
        <v/>
      </c>
    </row>
    <row r="119" spans="1:10">
      <c r="A119" s="125"/>
      <c r="B119" s="511"/>
      <c r="C119" s="512"/>
      <c r="D119" s="513"/>
      <c r="E119" s="514"/>
      <c r="F119" s="515"/>
      <c r="G119" s="514"/>
      <c r="H119" s="514"/>
      <c r="I119" s="514"/>
      <c r="J119" s="510" t="str">
        <f t="shared" si="2"/>
        <v/>
      </c>
    </row>
    <row r="120" spans="1:10">
      <c r="A120" s="125"/>
      <c r="B120" s="511"/>
      <c r="C120" s="512"/>
      <c r="D120" s="513"/>
      <c r="E120" s="514"/>
      <c r="F120" s="515"/>
      <c r="G120" s="514"/>
      <c r="H120" s="514"/>
      <c r="I120" s="514"/>
      <c r="J120" s="510" t="str">
        <f t="shared" si="2"/>
        <v/>
      </c>
    </row>
    <row r="121" spans="1:10">
      <c r="A121" s="125"/>
      <c r="B121" s="511"/>
      <c r="C121" s="512"/>
      <c r="D121" s="513"/>
      <c r="E121" s="514"/>
      <c r="F121" s="515"/>
      <c r="G121" s="514"/>
      <c r="H121" s="514"/>
      <c r="I121" s="514"/>
      <c r="J121" s="510" t="str">
        <f t="shared" si="2"/>
        <v/>
      </c>
    </row>
    <row r="122" spans="1:10">
      <c r="A122" s="125"/>
      <c r="B122" s="511"/>
      <c r="C122" s="512"/>
      <c r="D122" s="513"/>
      <c r="E122" s="514"/>
      <c r="F122" s="515"/>
      <c r="G122" s="514"/>
      <c r="H122" s="514"/>
      <c r="I122" s="514"/>
      <c r="J122" s="510" t="str">
        <f t="shared" si="2"/>
        <v/>
      </c>
    </row>
    <row r="123" spans="1:10">
      <c r="A123" s="125"/>
      <c r="B123" s="511"/>
      <c r="C123" s="512"/>
      <c r="D123" s="513"/>
      <c r="E123" s="514"/>
      <c r="F123" s="515"/>
      <c r="G123" s="514"/>
      <c r="H123" s="514"/>
      <c r="I123" s="514"/>
      <c r="J123" s="510" t="str">
        <f t="shared" si="2"/>
        <v/>
      </c>
    </row>
    <row r="124" spans="1:10">
      <c r="A124" s="125"/>
      <c r="B124" s="511"/>
      <c r="C124" s="512"/>
      <c r="D124" s="513"/>
      <c r="E124" s="514"/>
      <c r="F124" s="515"/>
      <c r="G124" s="514"/>
      <c r="H124" s="514"/>
      <c r="I124" s="514"/>
      <c r="J124" s="510" t="str">
        <f t="shared" si="2"/>
        <v/>
      </c>
    </row>
    <row r="125" spans="1:10">
      <c r="A125" s="125"/>
      <c r="B125" s="511"/>
      <c r="C125" s="512"/>
      <c r="D125" s="513"/>
      <c r="E125" s="514"/>
      <c r="F125" s="515"/>
      <c r="G125" s="514"/>
      <c r="H125" s="514"/>
      <c r="I125" s="514"/>
      <c r="J125" s="510" t="str">
        <f t="shared" si="2"/>
        <v/>
      </c>
    </row>
    <row r="126" spans="1:10">
      <c r="A126" s="125"/>
      <c r="B126" s="511"/>
      <c r="C126" s="512"/>
      <c r="D126" s="513"/>
      <c r="E126" s="514"/>
      <c r="F126" s="515"/>
      <c r="G126" s="514"/>
      <c r="H126" s="514"/>
      <c r="I126" s="514"/>
      <c r="J126" s="510" t="str">
        <f t="shared" si="2"/>
        <v/>
      </c>
    </row>
    <row r="127" spans="1:10">
      <c r="A127" s="125"/>
      <c r="B127" s="511"/>
      <c r="C127" s="512"/>
      <c r="D127" s="513"/>
      <c r="E127" s="514"/>
      <c r="F127" s="515"/>
      <c r="G127" s="514"/>
      <c r="H127" s="514"/>
      <c r="I127" s="514"/>
      <c r="J127" s="510" t="str">
        <f t="shared" si="2"/>
        <v/>
      </c>
    </row>
    <row r="128" spans="1:10">
      <c r="A128" s="125"/>
      <c r="B128" s="511"/>
      <c r="C128" s="512"/>
      <c r="D128" s="513"/>
      <c r="E128" s="514"/>
      <c r="F128" s="515"/>
      <c r="G128" s="514"/>
      <c r="H128" s="514"/>
      <c r="I128" s="514"/>
      <c r="J128" s="510" t="str">
        <f t="shared" si="2"/>
        <v/>
      </c>
    </row>
    <row r="129" spans="1:10">
      <c r="A129" s="125"/>
      <c r="B129" s="511"/>
      <c r="C129" s="512"/>
      <c r="D129" s="513"/>
      <c r="E129" s="514"/>
      <c r="F129" s="515"/>
      <c r="G129" s="514"/>
      <c r="H129" s="514"/>
      <c r="I129" s="514"/>
      <c r="J129" s="510" t="str">
        <f t="shared" si="2"/>
        <v/>
      </c>
    </row>
    <row r="130" spans="1:10">
      <c r="A130" s="125"/>
      <c r="B130" s="511"/>
      <c r="C130" s="512"/>
      <c r="D130" s="513"/>
      <c r="E130" s="514"/>
      <c r="F130" s="515"/>
      <c r="G130" s="514"/>
      <c r="H130" s="514"/>
      <c r="I130" s="514"/>
      <c r="J130" s="510" t="str">
        <f t="shared" si="2"/>
        <v/>
      </c>
    </row>
    <row r="131" spans="1:10">
      <c r="A131" s="125"/>
      <c r="B131" s="511"/>
      <c r="C131" s="512"/>
      <c r="D131" s="513"/>
      <c r="E131" s="514"/>
      <c r="F131" s="515"/>
      <c r="G131" s="514"/>
      <c r="H131" s="514"/>
      <c r="I131" s="514"/>
      <c r="J131" s="510" t="str">
        <f t="shared" si="2"/>
        <v/>
      </c>
    </row>
    <row r="132" spans="1:10">
      <c r="A132" s="125"/>
      <c r="B132" s="511"/>
      <c r="C132" s="512"/>
      <c r="D132" s="513"/>
      <c r="E132" s="514"/>
      <c r="F132" s="515"/>
      <c r="G132" s="514"/>
      <c r="H132" s="514"/>
      <c r="I132" s="514"/>
      <c r="J132" s="510" t="str">
        <f t="shared" si="2"/>
        <v/>
      </c>
    </row>
    <row r="133" spans="1:10">
      <c r="A133" s="125"/>
      <c r="B133" s="511"/>
      <c r="C133" s="512"/>
      <c r="D133" s="513"/>
      <c r="E133" s="514"/>
      <c r="F133" s="515"/>
      <c r="G133" s="514"/>
      <c r="H133" s="514"/>
      <c r="I133" s="514"/>
      <c r="J133" s="510" t="str">
        <f t="shared" si="2"/>
        <v/>
      </c>
    </row>
    <row r="134" spans="1:10">
      <c r="A134" s="125"/>
      <c r="B134" s="511"/>
      <c r="C134" s="512"/>
      <c r="D134" s="513"/>
      <c r="E134" s="514"/>
      <c r="F134" s="515"/>
      <c r="G134" s="514"/>
      <c r="H134" s="514"/>
      <c r="I134" s="514"/>
      <c r="J134" s="510" t="str">
        <f t="shared" si="2"/>
        <v/>
      </c>
    </row>
    <row r="135" spans="1:10">
      <c r="A135" s="125"/>
      <c r="B135" s="511"/>
      <c r="C135" s="512"/>
      <c r="D135" s="513"/>
      <c r="E135" s="514"/>
      <c r="F135" s="515"/>
      <c r="G135" s="514"/>
      <c r="H135" s="514"/>
      <c r="I135" s="514"/>
      <c r="J135" s="510" t="str">
        <f t="shared" si="2"/>
        <v/>
      </c>
    </row>
    <row r="136" spans="1:10">
      <c r="A136" s="125"/>
      <c r="B136" s="511"/>
      <c r="C136" s="512"/>
      <c r="D136" s="513"/>
      <c r="E136" s="514"/>
      <c r="F136" s="515"/>
      <c r="G136" s="514"/>
      <c r="H136" s="514"/>
      <c r="I136" s="514"/>
      <c r="J136" s="510" t="str">
        <f t="shared" si="2"/>
        <v/>
      </c>
    </row>
    <row r="137" spans="1:10">
      <c r="A137" s="125"/>
      <c r="B137" s="511"/>
      <c r="C137" s="512"/>
      <c r="D137" s="513"/>
      <c r="E137" s="514"/>
      <c r="F137" s="515"/>
      <c r="G137" s="514"/>
      <c r="H137" s="514"/>
      <c r="I137" s="514"/>
      <c r="J137" s="510" t="str">
        <f t="shared" si="2"/>
        <v/>
      </c>
    </row>
    <row r="138" spans="1:10">
      <c r="A138" s="125"/>
      <c r="B138" s="511"/>
      <c r="C138" s="512"/>
      <c r="D138" s="513"/>
      <c r="E138" s="514"/>
      <c r="F138" s="515"/>
      <c r="G138" s="514"/>
      <c r="H138" s="514"/>
      <c r="I138" s="514"/>
      <c r="J138" s="510" t="str">
        <f t="shared" si="2"/>
        <v/>
      </c>
    </row>
    <row r="139" spans="1:10">
      <c r="A139" s="125"/>
      <c r="B139" s="511"/>
      <c r="C139" s="512"/>
      <c r="D139" s="513"/>
      <c r="E139" s="514"/>
      <c r="F139" s="515"/>
      <c r="G139" s="514"/>
      <c r="H139" s="514"/>
      <c r="I139" s="514"/>
      <c r="J139" s="510" t="str">
        <f t="shared" si="2"/>
        <v/>
      </c>
    </row>
    <row r="140" spans="1:10">
      <c r="A140" s="125"/>
      <c r="B140" s="511"/>
      <c r="C140" s="512"/>
      <c r="D140" s="513"/>
      <c r="E140" s="514"/>
      <c r="F140" s="515"/>
      <c r="G140" s="514"/>
      <c r="H140" s="514"/>
      <c r="I140" s="514"/>
      <c r="J140" s="510" t="str">
        <f t="shared" ref="J140:J203" si="3">IF((COUNTIF(B140:H140,"")=7),"",IF(AND(B140&lt;&gt;"",C140&lt;&gt;"",D140&lt;&gt;"", E140&lt;&gt;"", F140&lt;&gt;"", G140&lt;&gt;"", H140&lt;&gt;"",ISNUMBER(C140),ISNUMBER(F140)),"Completed","Incomplete"))</f>
        <v/>
      </c>
    </row>
    <row r="141" spans="1:10">
      <c r="A141" s="125"/>
      <c r="B141" s="511"/>
      <c r="C141" s="512"/>
      <c r="D141" s="513"/>
      <c r="E141" s="514"/>
      <c r="F141" s="515"/>
      <c r="G141" s="514"/>
      <c r="H141" s="514"/>
      <c r="I141" s="514"/>
      <c r="J141" s="510" t="str">
        <f t="shared" si="3"/>
        <v/>
      </c>
    </row>
    <row r="142" spans="1:10">
      <c r="A142" s="125"/>
      <c r="B142" s="511"/>
      <c r="C142" s="512"/>
      <c r="D142" s="513"/>
      <c r="E142" s="514"/>
      <c r="F142" s="515"/>
      <c r="G142" s="514"/>
      <c r="H142" s="514"/>
      <c r="I142" s="514"/>
      <c r="J142" s="510" t="str">
        <f t="shared" si="3"/>
        <v/>
      </c>
    </row>
    <row r="143" spans="1:10">
      <c r="A143" s="125"/>
      <c r="B143" s="511"/>
      <c r="C143" s="512"/>
      <c r="D143" s="513"/>
      <c r="E143" s="514"/>
      <c r="F143" s="515"/>
      <c r="G143" s="514"/>
      <c r="H143" s="514"/>
      <c r="I143" s="514"/>
      <c r="J143" s="510" t="str">
        <f t="shared" si="3"/>
        <v/>
      </c>
    </row>
    <row r="144" spans="1:10">
      <c r="A144" s="125"/>
      <c r="B144" s="511"/>
      <c r="C144" s="512"/>
      <c r="D144" s="513"/>
      <c r="E144" s="514"/>
      <c r="F144" s="515"/>
      <c r="G144" s="514"/>
      <c r="H144" s="514"/>
      <c r="I144" s="514"/>
      <c r="J144" s="510" t="str">
        <f t="shared" si="3"/>
        <v/>
      </c>
    </row>
    <row r="145" spans="1:10">
      <c r="A145" s="125"/>
      <c r="B145" s="511"/>
      <c r="C145" s="512"/>
      <c r="D145" s="513"/>
      <c r="E145" s="514"/>
      <c r="F145" s="515"/>
      <c r="G145" s="514"/>
      <c r="H145" s="514"/>
      <c r="I145" s="514"/>
      <c r="J145" s="510" t="str">
        <f t="shared" si="3"/>
        <v/>
      </c>
    </row>
    <row r="146" spans="1:10">
      <c r="A146" s="125"/>
      <c r="B146" s="511"/>
      <c r="C146" s="512"/>
      <c r="D146" s="513"/>
      <c r="E146" s="514"/>
      <c r="F146" s="515"/>
      <c r="G146" s="514"/>
      <c r="H146" s="514"/>
      <c r="I146" s="514"/>
      <c r="J146" s="510" t="str">
        <f t="shared" si="3"/>
        <v/>
      </c>
    </row>
    <row r="147" spans="1:10">
      <c r="A147" s="125"/>
      <c r="B147" s="511"/>
      <c r="C147" s="512"/>
      <c r="D147" s="513"/>
      <c r="E147" s="514"/>
      <c r="F147" s="515"/>
      <c r="G147" s="514"/>
      <c r="H147" s="514"/>
      <c r="I147" s="514"/>
      <c r="J147" s="510" t="str">
        <f t="shared" si="3"/>
        <v/>
      </c>
    </row>
    <row r="148" spans="1:10">
      <c r="A148" s="125"/>
      <c r="B148" s="511"/>
      <c r="C148" s="512"/>
      <c r="D148" s="513"/>
      <c r="E148" s="514"/>
      <c r="F148" s="515"/>
      <c r="G148" s="514"/>
      <c r="H148" s="514"/>
      <c r="I148" s="514"/>
      <c r="J148" s="510" t="str">
        <f t="shared" si="3"/>
        <v/>
      </c>
    </row>
    <row r="149" spans="1:10">
      <c r="A149" s="125"/>
      <c r="B149" s="511"/>
      <c r="C149" s="512"/>
      <c r="D149" s="513"/>
      <c r="E149" s="514"/>
      <c r="F149" s="515"/>
      <c r="G149" s="514"/>
      <c r="H149" s="514"/>
      <c r="I149" s="514"/>
      <c r="J149" s="510" t="str">
        <f t="shared" si="3"/>
        <v/>
      </c>
    </row>
    <row r="150" spans="1:10">
      <c r="A150" s="125"/>
      <c r="B150" s="511"/>
      <c r="C150" s="512"/>
      <c r="D150" s="513"/>
      <c r="E150" s="514"/>
      <c r="F150" s="515"/>
      <c r="G150" s="514"/>
      <c r="H150" s="514"/>
      <c r="I150" s="514"/>
      <c r="J150" s="510" t="str">
        <f t="shared" si="3"/>
        <v/>
      </c>
    </row>
    <row r="151" spans="1:10">
      <c r="A151" s="125"/>
      <c r="B151" s="511"/>
      <c r="C151" s="512"/>
      <c r="D151" s="513"/>
      <c r="E151" s="514"/>
      <c r="F151" s="515"/>
      <c r="G151" s="514"/>
      <c r="H151" s="514"/>
      <c r="I151" s="514"/>
      <c r="J151" s="510" t="str">
        <f t="shared" si="3"/>
        <v/>
      </c>
    </row>
    <row r="152" spans="1:10">
      <c r="A152" s="125"/>
      <c r="B152" s="511"/>
      <c r="C152" s="512"/>
      <c r="D152" s="513"/>
      <c r="E152" s="514"/>
      <c r="F152" s="515"/>
      <c r="G152" s="514"/>
      <c r="H152" s="514"/>
      <c r="I152" s="514"/>
      <c r="J152" s="510" t="str">
        <f t="shared" si="3"/>
        <v/>
      </c>
    </row>
    <row r="153" spans="1:10">
      <c r="A153" s="125"/>
      <c r="B153" s="511"/>
      <c r="C153" s="512"/>
      <c r="D153" s="513"/>
      <c r="E153" s="514"/>
      <c r="F153" s="515"/>
      <c r="G153" s="514"/>
      <c r="H153" s="514"/>
      <c r="I153" s="514"/>
      <c r="J153" s="510" t="str">
        <f t="shared" si="3"/>
        <v/>
      </c>
    </row>
    <row r="154" spans="1:10">
      <c r="A154" s="125"/>
      <c r="B154" s="511"/>
      <c r="C154" s="512"/>
      <c r="D154" s="513"/>
      <c r="E154" s="514"/>
      <c r="F154" s="515"/>
      <c r="G154" s="514"/>
      <c r="H154" s="514"/>
      <c r="I154" s="514"/>
      <c r="J154" s="510" t="str">
        <f t="shared" si="3"/>
        <v/>
      </c>
    </row>
    <row r="155" spans="1:10">
      <c r="A155" s="125"/>
      <c r="B155" s="511"/>
      <c r="C155" s="512"/>
      <c r="D155" s="513"/>
      <c r="E155" s="514"/>
      <c r="F155" s="515"/>
      <c r="G155" s="514"/>
      <c r="H155" s="514"/>
      <c r="I155" s="514"/>
      <c r="J155" s="510" t="str">
        <f t="shared" si="3"/>
        <v/>
      </c>
    </row>
    <row r="156" spans="1:10">
      <c r="A156" s="125"/>
      <c r="B156" s="511"/>
      <c r="C156" s="512"/>
      <c r="D156" s="513"/>
      <c r="E156" s="514"/>
      <c r="F156" s="515"/>
      <c r="G156" s="514"/>
      <c r="H156" s="514"/>
      <c r="I156" s="514"/>
      <c r="J156" s="510" t="str">
        <f t="shared" si="3"/>
        <v/>
      </c>
    </row>
    <row r="157" spans="1:10">
      <c r="A157" s="125"/>
      <c r="B157" s="511"/>
      <c r="C157" s="512"/>
      <c r="D157" s="513"/>
      <c r="E157" s="514"/>
      <c r="F157" s="515"/>
      <c r="G157" s="514"/>
      <c r="H157" s="514"/>
      <c r="I157" s="514"/>
      <c r="J157" s="510" t="str">
        <f t="shared" si="3"/>
        <v/>
      </c>
    </row>
    <row r="158" spans="1:10">
      <c r="A158" s="125"/>
      <c r="B158" s="511"/>
      <c r="C158" s="512"/>
      <c r="D158" s="513"/>
      <c r="E158" s="514"/>
      <c r="F158" s="515"/>
      <c r="G158" s="514"/>
      <c r="H158" s="514"/>
      <c r="I158" s="514"/>
      <c r="J158" s="510" t="str">
        <f t="shared" si="3"/>
        <v/>
      </c>
    </row>
    <row r="159" spans="1:10">
      <c r="A159" s="125"/>
      <c r="B159" s="511"/>
      <c r="C159" s="512"/>
      <c r="D159" s="513"/>
      <c r="E159" s="514"/>
      <c r="F159" s="515"/>
      <c r="G159" s="514"/>
      <c r="H159" s="514"/>
      <c r="I159" s="514"/>
      <c r="J159" s="510" t="str">
        <f t="shared" si="3"/>
        <v/>
      </c>
    </row>
    <row r="160" spans="1:10">
      <c r="A160" s="125"/>
      <c r="B160" s="511"/>
      <c r="C160" s="512"/>
      <c r="D160" s="513"/>
      <c r="E160" s="514"/>
      <c r="F160" s="515"/>
      <c r="G160" s="514"/>
      <c r="H160" s="514"/>
      <c r="I160" s="514"/>
      <c r="J160" s="510" t="str">
        <f t="shared" si="3"/>
        <v/>
      </c>
    </row>
    <row r="161" spans="1:10">
      <c r="A161" s="125"/>
      <c r="B161" s="511"/>
      <c r="C161" s="512"/>
      <c r="D161" s="513"/>
      <c r="E161" s="514"/>
      <c r="F161" s="515"/>
      <c r="G161" s="514"/>
      <c r="H161" s="514"/>
      <c r="I161" s="514"/>
      <c r="J161" s="510" t="str">
        <f t="shared" si="3"/>
        <v/>
      </c>
    </row>
    <row r="162" spans="1:10">
      <c r="A162" s="125"/>
      <c r="B162" s="511"/>
      <c r="C162" s="512"/>
      <c r="D162" s="513"/>
      <c r="E162" s="514"/>
      <c r="F162" s="515"/>
      <c r="G162" s="514"/>
      <c r="H162" s="514"/>
      <c r="I162" s="514"/>
      <c r="J162" s="510" t="str">
        <f t="shared" si="3"/>
        <v/>
      </c>
    </row>
    <row r="163" spans="1:10">
      <c r="A163" s="125"/>
      <c r="B163" s="511"/>
      <c r="C163" s="512"/>
      <c r="D163" s="513"/>
      <c r="E163" s="514"/>
      <c r="F163" s="515"/>
      <c r="G163" s="514"/>
      <c r="H163" s="514"/>
      <c r="I163" s="514"/>
      <c r="J163" s="510" t="str">
        <f t="shared" si="3"/>
        <v/>
      </c>
    </row>
    <row r="164" spans="1:10">
      <c r="A164" s="125"/>
      <c r="B164" s="511"/>
      <c r="C164" s="512"/>
      <c r="D164" s="513"/>
      <c r="E164" s="514"/>
      <c r="F164" s="515"/>
      <c r="G164" s="514"/>
      <c r="H164" s="514"/>
      <c r="I164" s="514"/>
      <c r="J164" s="510" t="str">
        <f t="shared" si="3"/>
        <v/>
      </c>
    </row>
    <row r="165" spans="1:10">
      <c r="A165" s="125"/>
      <c r="B165" s="511"/>
      <c r="C165" s="512"/>
      <c r="D165" s="513"/>
      <c r="E165" s="514"/>
      <c r="F165" s="515"/>
      <c r="G165" s="514"/>
      <c r="H165" s="514"/>
      <c r="I165" s="514"/>
      <c r="J165" s="510" t="str">
        <f t="shared" si="3"/>
        <v/>
      </c>
    </row>
    <row r="166" spans="1:10">
      <c r="A166" s="125"/>
      <c r="B166" s="511"/>
      <c r="C166" s="512"/>
      <c r="D166" s="513"/>
      <c r="E166" s="514"/>
      <c r="F166" s="515"/>
      <c r="G166" s="514"/>
      <c r="H166" s="514"/>
      <c r="I166" s="514"/>
      <c r="J166" s="510" t="str">
        <f t="shared" si="3"/>
        <v/>
      </c>
    </row>
    <row r="167" spans="1:10">
      <c r="A167" s="125"/>
      <c r="B167" s="511"/>
      <c r="C167" s="512"/>
      <c r="D167" s="513"/>
      <c r="E167" s="514"/>
      <c r="F167" s="515"/>
      <c r="G167" s="514"/>
      <c r="H167" s="514"/>
      <c r="I167" s="514"/>
      <c r="J167" s="510" t="str">
        <f t="shared" si="3"/>
        <v/>
      </c>
    </row>
    <row r="168" spans="1:10">
      <c r="A168" s="125"/>
      <c r="B168" s="511"/>
      <c r="C168" s="512"/>
      <c r="D168" s="513"/>
      <c r="E168" s="514"/>
      <c r="F168" s="515"/>
      <c r="G168" s="514"/>
      <c r="H168" s="514"/>
      <c r="I168" s="514"/>
      <c r="J168" s="510" t="str">
        <f t="shared" si="3"/>
        <v/>
      </c>
    </row>
    <row r="169" spans="1:10">
      <c r="A169" s="125"/>
      <c r="B169" s="511"/>
      <c r="C169" s="512"/>
      <c r="D169" s="513"/>
      <c r="E169" s="514"/>
      <c r="F169" s="515"/>
      <c r="G169" s="514"/>
      <c r="H169" s="514"/>
      <c r="I169" s="514"/>
      <c r="J169" s="510" t="str">
        <f t="shared" si="3"/>
        <v/>
      </c>
    </row>
    <row r="170" spans="1:10">
      <c r="A170" s="125"/>
      <c r="B170" s="511"/>
      <c r="C170" s="512"/>
      <c r="D170" s="513"/>
      <c r="E170" s="514"/>
      <c r="F170" s="515"/>
      <c r="G170" s="514"/>
      <c r="H170" s="514"/>
      <c r="I170" s="514"/>
      <c r="J170" s="510" t="str">
        <f t="shared" si="3"/>
        <v/>
      </c>
    </row>
    <row r="171" spans="1:10">
      <c r="A171" s="125"/>
      <c r="B171" s="511"/>
      <c r="C171" s="512"/>
      <c r="D171" s="513"/>
      <c r="E171" s="514"/>
      <c r="F171" s="515"/>
      <c r="G171" s="514"/>
      <c r="H171" s="514"/>
      <c r="I171" s="514"/>
      <c r="J171" s="510" t="str">
        <f t="shared" si="3"/>
        <v/>
      </c>
    </row>
    <row r="172" spans="1:10">
      <c r="A172" s="125"/>
      <c r="B172" s="511"/>
      <c r="C172" s="512"/>
      <c r="D172" s="513"/>
      <c r="E172" s="514"/>
      <c r="F172" s="515"/>
      <c r="G172" s="514"/>
      <c r="H172" s="514"/>
      <c r="I172" s="514"/>
      <c r="J172" s="510" t="str">
        <f t="shared" si="3"/>
        <v/>
      </c>
    </row>
    <row r="173" spans="1:10">
      <c r="A173" s="125"/>
      <c r="B173" s="511"/>
      <c r="C173" s="512"/>
      <c r="D173" s="513"/>
      <c r="E173" s="514"/>
      <c r="F173" s="515"/>
      <c r="G173" s="514"/>
      <c r="H173" s="514"/>
      <c r="I173" s="514"/>
      <c r="J173" s="510" t="str">
        <f t="shared" si="3"/>
        <v/>
      </c>
    </row>
    <row r="174" spans="1:10">
      <c r="A174" s="125"/>
      <c r="B174" s="511"/>
      <c r="C174" s="512"/>
      <c r="D174" s="513"/>
      <c r="E174" s="514"/>
      <c r="F174" s="515"/>
      <c r="G174" s="514"/>
      <c r="H174" s="514"/>
      <c r="I174" s="514"/>
      <c r="J174" s="510" t="str">
        <f t="shared" si="3"/>
        <v/>
      </c>
    </row>
    <row r="175" spans="1:10">
      <c r="A175" s="125"/>
      <c r="B175" s="511"/>
      <c r="C175" s="512"/>
      <c r="D175" s="513"/>
      <c r="E175" s="514"/>
      <c r="F175" s="515"/>
      <c r="G175" s="514"/>
      <c r="H175" s="514"/>
      <c r="I175" s="514"/>
      <c r="J175" s="510" t="str">
        <f t="shared" si="3"/>
        <v/>
      </c>
    </row>
    <row r="176" spans="1:10">
      <c r="A176" s="125"/>
      <c r="B176" s="511"/>
      <c r="C176" s="512"/>
      <c r="D176" s="513"/>
      <c r="E176" s="514"/>
      <c r="F176" s="515"/>
      <c r="G176" s="514"/>
      <c r="H176" s="514"/>
      <c r="I176" s="514"/>
      <c r="J176" s="510" t="str">
        <f t="shared" si="3"/>
        <v/>
      </c>
    </row>
    <row r="177" spans="1:10">
      <c r="A177" s="125"/>
      <c r="B177" s="511"/>
      <c r="C177" s="512"/>
      <c r="D177" s="513"/>
      <c r="E177" s="514"/>
      <c r="F177" s="515"/>
      <c r="G177" s="514"/>
      <c r="H177" s="514"/>
      <c r="I177" s="514"/>
      <c r="J177" s="510" t="str">
        <f t="shared" si="3"/>
        <v/>
      </c>
    </row>
    <row r="178" spans="1:10">
      <c r="A178" s="125"/>
      <c r="B178" s="511"/>
      <c r="C178" s="512"/>
      <c r="D178" s="513"/>
      <c r="E178" s="514"/>
      <c r="F178" s="515"/>
      <c r="G178" s="514"/>
      <c r="H178" s="514"/>
      <c r="I178" s="514"/>
      <c r="J178" s="510" t="str">
        <f t="shared" si="3"/>
        <v/>
      </c>
    </row>
    <row r="179" spans="1:10">
      <c r="A179" s="125"/>
      <c r="B179" s="511"/>
      <c r="C179" s="512"/>
      <c r="D179" s="513"/>
      <c r="E179" s="514"/>
      <c r="F179" s="515"/>
      <c r="G179" s="514"/>
      <c r="H179" s="514"/>
      <c r="I179" s="514"/>
      <c r="J179" s="510" t="str">
        <f t="shared" si="3"/>
        <v/>
      </c>
    </row>
    <row r="180" spans="1:10">
      <c r="A180" s="125"/>
      <c r="B180" s="511"/>
      <c r="C180" s="512"/>
      <c r="D180" s="513"/>
      <c r="E180" s="514"/>
      <c r="F180" s="515"/>
      <c r="G180" s="514"/>
      <c r="H180" s="514"/>
      <c r="I180" s="514"/>
      <c r="J180" s="510" t="str">
        <f t="shared" si="3"/>
        <v/>
      </c>
    </row>
    <row r="181" spans="1:10">
      <c r="A181" s="125"/>
      <c r="B181" s="511"/>
      <c r="C181" s="512"/>
      <c r="D181" s="513"/>
      <c r="E181" s="514"/>
      <c r="F181" s="515"/>
      <c r="G181" s="514"/>
      <c r="H181" s="514"/>
      <c r="I181" s="514"/>
      <c r="J181" s="510" t="str">
        <f t="shared" si="3"/>
        <v/>
      </c>
    </row>
    <row r="182" spans="1:10">
      <c r="A182" s="125"/>
      <c r="B182" s="511"/>
      <c r="C182" s="512"/>
      <c r="D182" s="513"/>
      <c r="E182" s="514"/>
      <c r="F182" s="515"/>
      <c r="G182" s="514"/>
      <c r="H182" s="514"/>
      <c r="I182" s="514"/>
      <c r="J182" s="510" t="str">
        <f t="shared" si="3"/>
        <v/>
      </c>
    </row>
    <row r="183" spans="1:10">
      <c r="A183" s="125"/>
      <c r="B183" s="511"/>
      <c r="C183" s="512"/>
      <c r="D183" s="513"/>
      <c r="E183" s="514"/>
      <c r="F183" s="515"/>
      <c r="G183" s="514"/>
      <c r="H183" s="514"/>
      <c r="I183" s="514"/>
      <c r="J183" s="510" t="str">
        <f t="shared" si="3"/>
        <v/>
      </c>
    </row>
    <row r="184" spans="1:10">
      <c r="A184" s="125"/>
      <c r="B184" s="511"/>
      <c r="C184" s="512"/>
      <c r="D184" s="513"/>
      <c r="E184" s="514"/>
      <c r="F184" s="515"/>
      <c r="G184" s="514"/>
      <c r="H184" s="514"/>
      <c r="I184" s="514"/>
      <c r="J184" s="510" t="str">
        <f t="shared" si="3"/>
        <v/>
      </c>
    </row>
    <row r="185" spans="1:10">
      <c r="A185" s="125"/>
      <c r="B185" s="511"/>
      <c r="C185" s="512"/>
      <c r="D185" s="513"/>
      <c r="E185" s="514"/>
      <c r="F185" s="515"/>
      <c r="G185" s="514"/>
      <c r="H185" s="514"/>
      <c r="I185" s="514"/>
      <c r="J185" s="510" t="str">
        <f t="shared" si="3"/>
        <v/>
      </c>
    </row>
    <row r="186" spans="1:10">
      <c r="A186" s="125"/>
      <c r="B186" s="511"/>
      <c r="C186" s="512"/>
      <c r="D186" s="513"/>
      <c r="E186" s="514"/>
      <c r="F186" s="515"/>
      <c r="G186" s="514"/>
      <c r="H186" s="514"/>
      <c r="I186" s="514"/>
      <c r="J186" s="510" t="str">
        <f t="shared" si="3"/>
        <v/>
      </c>
    </row>
    <row r="187" spans="1:10">
      <c r="A187" s="125"/>
      <c r="B187" s="511"/>
      <c r="C187" s="512"/>
      <c r="D187" s="513"/>
      <c r="E187" s="514"/>
      <c r="F187" s="515"/>
      <c r="G187" s="514"/>
      <c r="H187" s="514"/>
      <c r="I187" s="514"/>
      <c r="J187" s="510" t="str">
        <f t="shared" si="3"/>
        <v/>
      </c>
    </row>
    <row r="188" spans="1:10">
      <c r="A188" s="125"/>
      <c r="B188" s="511"/>
      <c r="C188" s="512"/>
      <c r="D188" s="513"/>
      <c r="E188" s="514"/>
      <c r="F188" s="515"/>
      <c r="G188" s="514"/>
      <c r="H188" s="514"/>
      <c r="I188" s="514"/>
      <c r="J188" s="510" t="str">
        <f t="shared" si="3"/>
        <v/>
      </c>
    </row>
    <row r="189" spans="1:10">
      <c r="A189" s="125"/>
      <c r="B189" s="511"/>
      <c r="C189" s="512"/>
      <c r="D189" s="513"/>
      <c r="E189" s="514"/>
      <c r="F189" s="515"/>
      <c r="G189" s="514"/>
      <c r="H189" s="514"/>
      <c r="I189" s="514"/>
      <c r="J189" s="510" t="str">
        <f t="shared" si="3"/>
        <v/>
      </c>
    </row>
    <row r="190" spans="1:10">
      <c r="A190" s="125"/>
      <c r="B190" s="511"/>
      <c r="C190" s="512"/>
      <c r="D190" s="513"/>
      <c r="E190" s="514"/>
      <c r="F190" s="515"/>
      <c r="G190" s="514"/>
      <c r="H190" s="514"/>
      <c r="I190" s="514"/>
      <c r="J190" s="510" t="str">
        <f t="shared" si="3"/>
        <v/>
      </c>
    </row>
    <row r="191" spans="1:10">
      <c r="A191" s="125"/>
      <c r="B191" s="511"/>
      <c r="C191" s="512"/>
      <c r="D191" s="513"/>
      <c r="E191" s="514"/>
      <c r="F191" s="515"/>
      <c r="G191" s="514"/>
      <c r="H191" s="514"/>
      <c r="I191" s="514"/>
      <c r="J191" s="510" t="str">
        <f t="shared" si="3"/>
        <v/>
      </c>
    </row>
    <row r="192" spans="1:10">
      <c r="A192" s="125"/>
      <c r="B192" s="511"/>
      <c r="C192" s="512"/>
      <c r="D192" s="513"/>
      <c r="E192" s="514"/>
      <c r="F192" s="515"/>
      <c r="G192" s="514"/>
      <c r="H192" s="514"/>
      <c r="I192" s="514"/>
      <c r="J192" s="510" t="str">
        <f t="shared" si="3"/>
        <v/>
      </c>
    </row>
    <row r="193" spans="1:10">
      <c r="A193" s="125"/>
      <c r="B193" s="511"/>
      <c r="C193" s="512"/>
      <c r="D193" s="513"/>
      <c r="E193" s="514"/>
      <c r="F193" s="515"/>
      <c r="G193" s="514"/>
      <c r="H193" s="514"/>
      <c r="I193" s="514"/>
      <c r="J193" s="510" t="str">
        <f t="shared" si="3"/>
        <v/>
      </c>
    </row>
    <row r="194" spans="1:10">
      <c r="A194" s="125"/>
      <c r="B194" s="511"/>
      <c r="C194" s="512"/>
      <c r="D194" s="513"/>
      <c r="E194" s="514"/>
      <c r="F194" s="515"/>
      <c r="G194" s="514"/>
      <c r="H194" s="514"/>
      <c r="I194" s="514"/>
      <c r="J194" s="510" t="str">
        <f t="shared" si="3"/>
        <v/>
      </c>
    </row>
    <row r="195" spans="1:10">
      <c r="A195" s="125"/>
      <c r="B195" s="511"/>
      <c r="C195" s="512"/>
      <c r="D195" s="513"/>
      <c r="E195" s="514"/>
      <c r="F195" s="515"/>
      <c r="G195" s="514"/>
      <c r="H195" s="514"/>
      <c r="I195" s="514"/>
      <c r="J195" s="510" t="str">
        <f t="shared" si="3"/>
        <v/>
      </c>
    </row>
    <row r="196" spans="1:10">
      <c r="A196" s="125"/>
      <c r="B196" s="511"/>
      <c r="C196" s="512"/>
      <c r="D196" s="513"/>
      <c r="E196" s="514"/>
      <c r="F196" s="515"/>
      <c r="G196" s="514"/>
      <c r="H196" s="514"/>
      <c r="I196" s="514"/>
      <c r="J196" s="510" t="str">
        <f t="shared" si="3"/>
        <v/>
      </c>
    </row>
    <row r="197" spans="1:10">
      <c r="A197" s="125"/>
      <c r="B197" s="511"/>
      <c r="C197" s="512"/>
      <c r="D197" s="513"/>
      <c r="E197" s="514"/>
      <c r="F197" s="515"/>
      <c r="G197" s="514"/>
      <c r="H197" s="514"/>
      <c r="I197" s="514"/>
      <c r="J197" s="510" t="str">
        <f t="shared" si="3"/>
        <v/>
      </c>
    </row>
    <row r="198" spans="1:10">
      <c r="A198" s="125"/>
      <c r="B198" s="511"/>
      <c r="C198" s="512"/>
      <c r="D198" s="513"/>
      <c r="E198" s="514"/>
      <c r="F198" s="515"/>
      <c r="G198" s="514"/>
      <c r="H198" s="514"/>
      <c r="I198" s="514"/>
      <c r="J198" s="510" t="str">
        <f t="shared" si="3"/>
        <v/>
      </c>
    </row>
    <row r="199" spans="1:10">
      <c r="A199" s="125"/>
      <c r="B199" s="511"/>
      <c r="C199" s="512"/>
      <c r="D199" s="513"/>
      <c r="E199" s="514"/>
      <c r="F199" s="515"/>
      <c r="G199" s="514"/>
      <c r="H199" s="514"/>
      <c r="I199" s="514"/>
      <c r="J199" s="510" t="str">
        <f t="shared" si="3"/>
        <v/>
      </c>
    </row>
    <row r="200" spans="1:10">
      <c r="A200" s="125"/>
      <c r="B200" s="511"/>
      <c r="C200" s="512"/>
      <c r="D200" s="513"/>
      <c r="E200" s="514"/>
      <c r="F200" s="515"/>
      <c r="G200" s="514"/>
      <c r="H200" s="514"/>
      <c r="I200" s="514"/>
      <c r="J200" s="510" t="str">
        <f t="shared" si="3"/>
        <v/>
      </c>
    </row>
    <row r="201" spans="1:10">
      <c r="A201" s="125"/>
      <c r="B201" s="511"/>
      <c r="C201" s="512"/>
      <c r="D201" s="513"/>
      <c r="E201" s="514"/>
      <c r="F201" s="515"/>
      <c r="G201" s="514"/>
      <c r="H201" s="514"/>
      <c r="I201" s="514"/>
      <c r="J201" s="510" t="str">
        <f t="shared" si="3"/>
        <v/>
      </c>
    </row>
    <row r="202" spans="1:10">
      <c r="A202" s="125"/>
      <c r="B202" s="511"/>
      <c r="C202" s="512"/>
      <c r="D202" s="513"/>
      <c r="E202" s="514"/>
      <c r="F202" s="515"/>
      <c r="G202" s="514"/>
      <c r="H202" s="514"/>
      <c r="I202" s="514"/>
      <c r="J202" s="510" t="str">
        <f t="shared" si="3"/>
        <v/>
      </c>
    </row>
    <row r="203" spans="1:10">
      <c r="A203" s="125"/>
      <c r="B203" s="511"/>
      <c r="C203" s="512"/>
      <c r="D203" s="513"/>
      <c r="E203" s="514"/>
      <c r="F203" s="515"/>
      <c r="G203" s="514"/>
      <c r="H203" s="514"/>
      <c r="I203" s="514"/>
      <c r="J203" s="510" t="str">
        <f t="shared" si="3"/>
        <v/>
      </c>
    </row>
    <row r="204" spans="1:10">
      <c r="A204" s="125"/>
      <c r="B204" s="511"/>
      <c r="C204" s="512"/>
      <c r="D204" s="513"/>
      <c r="E204" s="514"/>
      <c r="F204" s="515"/>
      <c r="G204" s="514"/>
      <c r="H204" s="514"/>
      <c r="I204" s="514"/>
      <c r="J204" s="510" t="str">
        <f t="shared" ref="J204:J244" si="4">IF((COUNTIF(B204:H204,"")=7),"",IF(AND(B204&lt;&gt;"",C204&lt;&gt;"",D204&lt;&gt;"", E204&lt;&gt;"", F204&lt;&gt;"", G204&lt;&gt;"", H204&lt;&gt;"",ISNUMBER(C204),ISNUMBER(F204)),"Completed","Incomplete"))</f>
        <v/>
      </c>
    </row>
    <row r="205" spans="1:10">
      <c r="A205" s="125"/>
      <c r="B205" s="511"/>
      <c r="C205" s="512"/>
      <c r="D205" s="513"/>
      <c r="E205" s="514"/>
      <c r="F205" s="515"/>
      <c r="G205" s="514"/>
      <c r="H205" s="514"/>
      <c r="I205" s="514"/>
      <c r="J205" s="510" t="str">
        <f t="shared" si="4"/>
        <v/>
      </c>
    </row>
    <row r="206" spans="1:10">
      <c r="A206" s="125"/>
      <c r="B206" s="511"/>
      <c r="C206" s="512"/>
      <c r="D206" s="513"/>
      <c r="E206" s="514"/>
      <c r="F206" s="515"/>
      <c r="G206" s="514"/>
      <c r="H206" s="514"/>
      <c r="I206" s="514"/>
      <c r="J206" s="510" t="str">
        <f t="shared" si="4"/>
        <v/>
      </c>
    </row>
    <row r="207" spans="1:10">
      <c r="A207" s="125"/>
      <c r="B207" s="511"/>
      <c r="C207" s="512"/>
      <c r="D207" s="513"/>
      <c r="E207" s="514"/>
      <c r="F207" s="515"/>
      <c r="G207" s="514"/>
      <c r="H207" s="514"/>
      <c r="I207" s="514"/>
      <c r="J207" s="510" t="str">
        <f t="shared" si="4"/>
        <v/>
      </c>
    </row>
    <row r="208" spans="1:10">
      <c r="A208" s="125"/>
      <c r="B208" s="511"/>
      <c r="C208" s="512"/>
      <c r="D208" s="513"/>
      <c r="E208" s="514"/>
      <c r="F208" s="515"/>
      <c r="G208" s="514"/>
      <c r="H208" s="514"/>
      <c r="I208" s="514"/>
      <c r="J208" s="510" t="str">
        <f t="shared" si="4"/>
        <v/>
      </c>
    </row>
    <row r="209" spans="1:10">
      <c r="A209" s="125"/>
      <c r="B209" s="511"/>
      <c r="C209" s="512"/>
      <c r="D209" s="513"/>
      <c r="E209" s="514"/>
      <c r="F209" s="515"/>
      <c r="G209" s="514"/>
      <c r="H209" s="514"/>
      <c r="I209" s="514"/>
      <c r="J209" s="510" t="str">
        <f t="shared" si="4"/>
        <v/>
      </c>
    </row>
    <row r="210" spans="1:10">
      <c r="A210" s="125"/>
      <c r="B210" s="511"/>
      <c r="C210" s="512"/>
      <c r="D210" s="513"/>
      <c r="E210" s="514"/>
      <c r="F210" s="515"/>
      <c r="G210" s="514"/>
      <c r="H210" s="514"/>
      <c r="I210" s="514"/>
      <c r="J210" s="510" t="str">
        <f t="shared" si="4"/>
        <v/>
      </c>
    </row>
    <row r="211" spans="1:10">
      <c r="A211" s="125"/>
      <c r="B211" s="511"/>
      <c r="C211" s="512"/>
      <c r="D211" s="513"/>
      <c r="E211" s="514"/>
      <c r="F211" s="515"/>
      <c r="G211" s="514"/>
      <c r="H211" s="514"/>
      <c r="I211" s="514"/>
      <c r="J211" s="510" t="str">
        <f t="shared" si="4"/>
        <v/>
      </c>
    </row>
    <row r="212" spans="1:10">
      <c r="A212" s="125"/>
      <c r="B212" s="511"/>
      <c r="C212" s="512"/>
      <c r="D212" s="513"/>
      <c r="E212" s="514"/>
      <c r="F212" s="515"/>
      <c r="G212" s="514"/>
      <c r="H212" s="514"/>
      <c r="I212" s="514"/>
      <c r="J212" s="510" t="str">
        <f t="shared" si="4"/>
        <v/>
      </c>
    </row>
    <row r="213" spans="1:10">
      <c r="A213" s="125"/>
      <c r="B213" s="511"/>
      <c r="C213" s="512"/>
      <c r="D213" s="513"/>
      <c r="E213" s="514"/>
      <c r="F213" s="515"/>
      <c r="G213" s="514"/>
      <c r="H213" s="514"/>
      <c r="I213" s="514"/>
      <c r="J213" s="510" t="str">
        <f t="shared" si="4"/>
        <v/>
      </c>
    </row>
    <row r="214" spans="1:10">
      <c r="A214" s="125"/>
      <c r="B214" s="511"/>
      <c r="C214" s="512"/>
      <c r="D214" s="513"/>
      <c r="E214" s="514"/>
      <c r="F214" s="515"/>
      <c r="G214" s="514"/>
      <c r="H214" s="514"/>
      <c r="I214" s="514"/>
      <c r="J214" s="510" t="str">
        <f t="shared" si="4"/>
        <v/>
      </c>
    </row>
    <row r="215" spans="1:10">
      <c r="A215" s="125"/>
      <c r="B215" s="511"/>
      <c r="C215" s="512"/>
      <c r="D215" s="513"/>
      <c r="E215" s="514"/>
      <c r="F215" s="515"/>
      <c r="G215" s="514"/>
      <c r="H215" s="514"/>
      <c r="I215" s="514"/>
      <c r="J215" s="510" t="str">
        <f t="shared" si="4"/>
        <v/>
      </c>
    </row>
    <row r="216" spans="1:10">
      <c r="A216" s="125"/>
      <c r="B216" s="511"/>
      <c r="C216" s="512"/>
      <c r="D216" s="513"/>
      <c r="E216" s="514"/>
      <c r="F216" s="515"/>
      <c r="G216" s="514"/>
      <c r="H216" s="514"/>
      <c r="I216" s="514"/>
      <c r="J216" s="510" t="str">
        <f t="shared" si="4"/>
        <v/>
      </c>
    </row>
    <row r="217" spans="1:10">
      <c r="A217" s="125"/>
      <c r="B217" s="511"/>
      <c r="C217" s="512"/>
      <c r="D217" s="513"/>
      <c r="E217" s="514"/>
      <c r="F217" s="515"/>
      <c r="G217" s="514"/>
      <c r="H217" s="514"/>
      <c r="I217" s="514"/>
      <c r="J217" s="510" t="str">
        <f t="shared" si="4"/>
        <v/>
      </c>
    </row>
    <row r="218" spans="1:10">
      <c r="A218" s="125"/>
      <c r="B218" s="511"/>
      <c r="C218" s="512"/>
      <c r="D218" s="513"/>
      <c r="E218" s="514"/>
      <c r="F218" s="515"/>
      <c r="G218" s="514"/>
      <c r="H218" s="514"/>
      <c r="I218" s="514"/>
      <c r="J218" s="510" t="str">
        <f t="shared" si="4"/>
        <v/>
      </c>
    </row>
    <row r="219" spans="1:10">
      <c r="A219" s="125"/>
      <c r="B219" s="511"/>
      <c r="C219" s="512"/>
      <c r="D219" s="513"/>
      <c r="E219" s="514"/>
      <c r="F219" s="515"/>
      <c r="G219" s="514"/>
      <c r="H219" s="514"/>
      <c r="I219" s="514"/>
      <c r="J219" s="510" t="str">
        <f t="shared" si="4"/>
        <v/>
      </c>
    </row>
    <row r="220" spans="1:10">
      <c r="A220" s="125"/>
      <c r="B220" s="511"/>
      <c r="C220" s="512"/>
      <c r="D220" s="513"/>
      <c r="E220" s="514"/>
      <c r="F220" s="515"/>
      <c r="G220" s="514"/>
      <c r="H220" s="514"/>
      <c r="I220" s="514"/>
      <c r="J220" s="510" t="str">
        <f t="shared" si="4"/>
        <v/>
      </c>
    </row>
    <row r="221" spans="1:10">
      <c r="A221" s="125"/>
      <c r="B221" s="511"/>
      <c r="C221" s="512"/>
      <c r="D221" s="513"/>
      <c r="E221" s="514"/>
      <c r="F221" s="515"/>
      <c r="G221" s="514"/>
      <c r="H221" s="514"/>
      <c r="I221" s="514"/>
      <c r="J221" s="510" t="str">
        <f t="shared" si="4"/>
        <v/>
      </c>
    </row>
    <row r="222" spans="1:10">
      <c r="A222" s="125"/>
      <c r="B222" s="511"/>
      <c r="C222" s="512"/>
      <c r="D222" s="513"/>
      <c r="E222" s="514"/>
      <c r="F222" s="515"/>
      <c r="G222" s="514"/>
      <c r="H222" s="514"/>
      <c r="I222" s="514"/>
      <c r="J222" s="510" t="str">
        <f t="shared" si="4"/>
        <v/>
      </c>
    </row>
    <row r="223" spans="1:10">
      <c r="A223" s="125"/>
      <c r="B223" s="511"/>
      <c r="C223" s="512"/>
      <c r="D223" s="513"/>
      <c r="E223" s="514"/>
      <c r="F223" s="515"/>
      <c r="G223" s="514"/>
      <c r="H223" s="514"/>
      <c r="I223" s="514"/>
      <c r="J223" s="510" t="str">
        <f t="shared" si="4"/>
        <v/>
      </c>
    </row>
    <row r="224" spans="1:10">
      <c r="A224" s="125"/>
      <c r="B224" s="511"/>
      <c r="C224" s="512"/>
      <c r="D224" s="513"/>
      <c r="E224" s="514"/>
      <c r="F224" s="515"/>
      <c r="G224" s="514"/>
      <c r="H224" s="514"/>
      <c r="I224" s="514"/>
      <c r="J224" s="510" t="str">
        <f t="shared" si="4"/>
        <v/>
      </c>
    </row>
    <row r="225" spans="1:10">
      <c r="A225" s="125"/>
      <c r="B225" s="511"/>
      <c r="C225" s="512"/>
      <c r="D225" s="513"/>
      <c r="E225" s="514"/>
      <c r="F225" s="515"/>
      <c r="G225" s="514"/>
      <c r="H225" s="514"/>
      <c r="I225" s="514"/>
      <c r="J225" s="510" t="str">
        <f t="shared" si="4"/>
        <v/>
      </c>
    </row>
    <row r="226" spans="1:10">
      <c r="A226" s="125"/>
      <c r="B226" s="511"/>
      <c r="C226" s="512"/>
      <c r="D226" s="513"/>
      <c r="E226" s="514"/>
      <c r="F226" s="515"/>
      <c r="G226" s="514"/>
      <c r="H226" s="514"/>
      <c r="I226" s="514"/>
      <c r="J226" s="510" t="str">
        <f t="shared" si="4"/>
        <v/>
      </c>
    </row>
    <row r="227" spans="1:10">
      <c r="A227" s="125"/>
      <c r="B227" s="511"/>
      <c r="C227" s="512"/>
      <c r="D227" s="513"/>
      <c r="E227" s="514"/>
      <c r="F227" s="515"/>
      <c r="G227" s="514"/>
      <c r="H227" s="514"/>
      <c r="I227" s="514"/>
      <c r="J227" s="510" t="str">
        <f t="shared" si="4"/>
        <v/>
      </c>
    </row>
    <row r="228" spans="1:10">
      <c r="A228" s="125"/>
      <c r="B228" s="511"/>
      <c r="C228" s="512"/>
      <c r="D228" s="513"/>
      <c r="E228" s="514"/>
      <c r="F228" s="515"/>
      <c r="G228" s="514"/>
      <c r="H228" s="514"/>
      <c r="I228" s="514"/>
      <c r="J228" s="510" t="str">
        <f t="shared" si="4"/>
        <v/>
      </c>
    </row>
    <row r="229" spans="1:10">
      <c r="A229" s="125"/>
      <c r="B229" s="511"/>
      <c r="C229" s="512"/>
      <c r="D229" s="513"/>
      <c r="E229" s="514"/>
      <c r="F229" s="515"/>
      <c r="G229" s="514"/>
      <c r="H229" s="514"/>
      <c r="I229" s="514"/>
      <c r="J229" s="510" t="str">
        <f t="shared" si="4"/>
        <v/>
      </c>
    </row>
    <row r="230" spans="1:10">
      <c r="A230" s="125"/>
      <c r="B230" s="511"/>
      <c r="C230" s="512"/>
      <c r="D230" s="513"/>
      <c r="E230" s="514"/>
      <c r="F230" s="515"/>
      <c r="G230" s="514"/>
      <c r="H230" s="514"/>
      <c r="I230" s="514"/>
      <c r="J230" s="510" t="str">
        <f t="shared" si="4"/>
        <v/>
      </c>
    </row>
    <row r="231" spans="1:10">
      <c r="A231" s="125"/>
      <c r="B231" s="511"/>
      <c r="C231" s="512"/>
      <c r="D231" s="513"/>
      <c r="E231" s="514"/>
      <c r="F231" s="515"/>
      <c r="G231" s="514"/>
      <c r="H231" s="514"/>
      <c r="I231" s="514"/>
      <c r="J231" s="510" t="str">
        <f t="shared" si="4"/>
        <v/>
      </c>
    </row>
    <row r="232" spans="1:10">
      <c r="A232" s="125"/>
      <c r="B232" s="511"/>
      <c r="C232" s="512"/>
      <c r="D232" s="513"/>
      <c r="E232" s="514"/>
      <c r="F232" s="515"/>
      <c r="G232" s="514"/>
      <c r="H232" s="514"/>
      <c r="I232" s="514"/>
      <c r="J232" s="510" t="str">
        <f t="shared" si="4"/>
        <v/>
      </c>
    </row>
    <row r="233" spans="1:10">
      <c r="A233" s="125"/>
      <c r="B233" s="511"/>
      <c r="C233" s="512"/>
      <c r="D233" s="513"/>
      <c r="E233" s="514"/>
      <c r="F233" s="515"/>
      <c r="G233" s="514"/>
      <c r="H233" s="514"/>
      <c r="I233" s="514"/>
      <c r="J233" s="510" t="str">
        <f t="shared" si="4"/>
        <v/>
      </c>
    </row>
    <row r="234" spans="1:10">
      <c r="A234" s="125"/>
      <c r="B234" s="511"/>
      <c r="C234" s="512"/>
      <c r="D234" s="513"/>
      <c r="E234" s="514"/>
      <c r="F234" s="515"/>
      <c r="G234" s="514"/>
      <c r="H234" s="514"/>
      <c r="I234" s="514"/>
      <c r="J234" s="510" t="str">
        <f t="shared" si="4"/>
        <v/>
      </c>
    </row>
    <row r="235" spans="1:10">
      <c r="A235" s="125"/>
      <c r="B235" s="511"/>
      <c r="C235" s="512"/>
      <c r="D235" s="513"/>
      <c r="E235" s="514"/>
      <c r="F235" s="515"/>
      <c r="G235" s="514"/>
      <c r="H235" s="514"/>
      <c r="I235" s="514"/>
      <c r="J235" s="510" t="str">
        <f t="shared" si="4"/>
        <v/>
      </c>
    </row>
    <row r="236" spans="1:10">
      <c r="A236" s="125"/>
      <c r="B236" s="511"/>
      <c r="C236" s="512"/>
      <c r="D236" s="513"/>
      <c r="E236" s="514"/>
      <c r="F236" s="515"/>
      <c r="G236" s="514"/>
      <c r="H236" s="514"/>
      <c r="I236" s="514"/>
      <c r="J236" s="510" t="str">
        <f t="shared" si="4"/>
        <v/>
      </c>
    </row>
    <row r="237" spans="1:10">
      <c r="A237" s="125"/>
      <c r="B237" s="511"/>
      <c r="C237" s="512"/>
      <c r="D237" s="513"/>
      <c r="E237" s="514"/>
      <c r="F237" s="515"/>
      <c r="G237" s="514"/>
      <c r="H237" s="514"/>
      <c r="I237" s="514"/>
      <c r="J237" s="510" t="str">
        <f t="shared" si="4"/>
        <v/>
      </c>
    </row>
    <row r="238" spans="1:10">
      <c r="A238" s="125"/>
      <c r="B238" s="511"/>
      <c r="C238" s="512"/>
      <c r="D238" s="513"/>
      <c r="E238" s="514"/>
      <c r="F238" s="515"/>
      <c r="G238" s="514"/>
      <c r="H238" s="514"/>
      <c r="I238" s="514"/>
      <c r="J238" s="510" t="str">
        <f t="shared" si="4"/>
        <v/>
      </c>
    </row>
    <row r="239" spans="1:10">
      <c r="A239" s="125"/>
      <c r="B239" s="511"/>
      <c r="C239" s="512"/>
      <c r="D239" s="513"/>
      <c r="E239" s="514"/>
      <c r="F239" s="515"/>
      <c r="G239" s="514"/>
      <c r="H239" s="514"/>
      <c r="I239" s="514"/>
      <c r="J239" s="510" t="str">
        <f t="shared" si="4"/>
        <v/>
      </c>
    </row>
    <row r="240" spans="1:10">
      <c r="A240" s="125"/>
      <c r="B240" s="511"/>
      <c r="C240" s="512"/>
      <c r="D240" s="513"/>
      <c r="E240" s="514"/>
      <c r="F240" s="515"/>
      <c r="G240" s="514"/>
      <c r="H240" s="514"/>
      <c r="I240" s="514"/>
      <c r="J240" s="510" t="str">
        <f t="shared" si="4"/>
        <v/>
      </c>
    </row>
    <row r="241" spans="1:10">
      <c r="A241" s="125"/>
      <c r="B241" s="511"/>
      <c r="C241" s="512"/>
      <c r="D241" s="513"/>
      <c r="E241" s="514"/>
      <c r="F241" s="515"/>
      <c r="G241" s="514"/>
      <c r="H241" s="514"/>
      <c r="I241" s="514"/>
      <c r="J241" s="510" t="str">
        <f t="shared" si="4"/>
        <v/>
      </c>
    </row>
    <row r="242" spans="1:10">
      <c r="A242" s="125"/>
      <c r="B242" s="511"/>
      <c r="C242" s="512"/>
      <c r="D242" s="513"/>
      <c r="E242" s="514"/>
      <c r="F242" s="515"/>
      <c r="G242" s="514"/>
      <c r="H242" s="514"/>
      <c r="I242" s="514"/>
      <c r="J242" s="510" t="str">
        <f t="shared" si="4"/>
        <v/>
      </c>
    </row>
    <row r="243" spans="1:10">
      <c r="A243" s="125"/>
      <c r="B243" s="511"/>
      <c r="C243" s="512"/>
      <c r="D243" s="513"/>
      <c r="E243" s="514"/>
      <c r="F243" s="515"/>
      <c r="G243" s="514"/>
      <c r="H243" s="514"/>
      <c r="I243" s="514"/>
      <c r="J243" s="510" t="str">
        <f t="shared" si="4"/>
        <v/>
      </c>
    </row>
    <row r="244" spans="1:10">
      <c r="A244" s="125"/>
      <c r="B244" s="511"/>
      <c r="C244" s="512"/>
      <c r="D244" s="513"/>
      <c r="E244" s="514"/>
      <c r="F244" s="515"/>
      <c r="G244" s="514"/>
      <c r="H244" s="514"/>
      <c r="I244" s="514"/>
      <c r="J244" s="510" t="str">
        <f t="shared" si="4"/>
        <v/>
      </c>
    </row>
    <row r="245" spans="1:10">
      <c r="A245" s="125"/>
      <c r="B245" s="527"/>
      <c r="C245" s="527"/>
      <c r="D245" s="331"/>
      <c r="E245" s="448"/>
      <c r="F245" s="448"/>
      <c r="G245" s="448"/>
      <c r="H245" s="448"/>
      <c r="I245" s="448"/>
      <c r="J245" s="448"/>
    </row>
    <row r="246" spans="1:10">
      <c r="A246" s="125"/>
      <c r="B246" s="527"/>
      <c r="C246" s="527"/>
      <c r="D246" s="331"/>
      <c r="E246" s="448"/>
      <c r="F246" s="448"/>
      <c r="G246" s="448"/>
      <c r="H246" s="448"/>
      <c r="I246" s="448"/>
      <c r="J246" s="448"/>
    </row>
    <row r="247" spans="1:10">
      <c r="A247" s="125"/>
      <c r="B247" s="527"/>
      <c r="C247" s="527"/>
      <c r="D247" s="331"/>
      <c r="E247" s="448"/>
      <c r="F247" s="448"/>
      <c r="G247" s="448"/>
      <c r="H247" s="448"/>
      <c r="I247" s="448"/>
      <c r="J247" s="448"/>
    </row>
    <row r="248" spans="1:10">
      <c r="A248" s="125"/>
      <c r="B248" s="527"/>
      <c r="C248" s="527"/>
      <c r="D248" s="331"/>
      <c r="E248" s="448"/>
      <c r="F248" s="448"/>
      <c r="G248" s="448"/>
      <c r="H248" s="448"/>
      <c r="I248" s="448"/>
      <c r="J248" s="448"/>
    </row>
    <row r="249" spans="1:10">
      <c r="A249" s="125"/>
      <c r="B249" s="527"/>
      <c r="C249" s="527"/>
      <c r="D249" s="331"/>
      <c r="E249" s="448"/>
      <c r="F249" s="448"/>
      <c r="G249" s="448"/>
      <c r="H249" s="448"/>
      <c r="I249" s="448"/>
      <c r="J249" s="448"/>
    </row>
    <row r="250" spans="1:10">
      <c r="A250" s="125"/>
      <c r="B250" s="527"/>
      <c r="C250" s="527"/>
      <c r="D250" s="331"/>
      <c r="E250" s="448"/>
      <c r="F250" s="448"/>
      <c r="G250" s="448"/>
      <c r="H250" s="448"/>
      <c r="I250" s="448"/>
      <c r="J250" s="448"/>
    </row>
    <row r="251" spans="1:10">
      <c r="A251" s="125"/>
      <c r="B251" s="527"/>
      <c r="C251" s="527"/>
      <c r="D251" s="331"/>
      <c r="E251" s="448"/>
      <c r="F251" s="448"/>
      <c r="G251" s="448"/>
      <c r="H251" s="448"/>
      <c r="I251" s="448"/>
      <c r="J251" s="448"/>
    </row>
    <row r="252" spans="1:10">
      <c r="A252" s="125"/>
      <c r="B252" s="527"/>
      <c r="C252" s="527"/>
      <c r="D252" s="331"/>
      <c r="E252" s="448"/>
      <c r="F252" s="448"/>
      <c r="G252" s="448"/>
      <c r="H252" s="448"/>
      <c r="I252" s="448"/>
      <c r="J252" s="448"/>
    </row>
    <row r="253" spans="1:10">
      <c r="A253" s="125"/>
      <c r="B253" s="527"/>
      <c r="C253" s="527"/>
      <c r="D253" s="331"/>
      <c r="E253" s="448"/>
      <c r="F253" s="448"/>
      <c r="G253" s="448"/>
      <c r="H253" s="448"/>
      <c r="I253" s="448"/>
      <c r="J253" s="448"/>
    </row>
    <row r="254" spans="1:10">
      <c r="A254" s="125"/>
      <c r="B254" s="527"/>
      <c r="C254" s="527"/>
      <c r="D254" s="331"/>
      <c r="E254" s="448"/>
      <c r="F254" s="448"/>
      <c r="G254" s="448"/>
      <c r="H254" s="448"/>
      <c r="I254" s="448"/>
      <c r="J254" s="448"/>
    </row>
    <row r="255" spans="1:10">
      <c r="A255" s="125"/>
      <c r="B255" s="527"/>
      <c r="C255" s="527"/>
      <c r="D255" s="331"/>
      <c r="E255" s="448"/>
      <c r="F255" s="448"/>
      <c r="G255" s="448"/>
      <c r="H255" s="448"/>
      <c r="I255" s="448"/>
      <c r="J255" s="448"/>
    </row>
    <row r="256" spans="1:10">
      <c r="A256" s="125"/>
      <c r="B256" s="527"/>
      <c r="C256" s="527"/>
      <c r="D256" s="331"/>
      <c r="E256" s="448"/>
      <c r="F256" s="448"/>
      <c r="G256" s="448"/>
      <c r="H256" s="448"/>
      <c r="I256" s="448"/>
      <c r="J256" s="448"/>
    </row>
    <row r="257" spans="1:10">
      <c r="A257" s="125"/>
      <c r="B257" s="527"/>
      <c r="C257" s="527"/>
      <c r="D257" s="331"/>
      <c r="E257" s="448"/>
      <c r="F257" s="448"/>
      <c r="G257" s="448"/>
      <c r="H257" s="448"/>
      <c r="I257" s="448"/>
      <c r="J257" s="448"/>
    </row>
    <row r="258" spans="1:10">
      <c r="A258" s="125"/>
      <c r="B258" s="527"/>
      <c r="C258" s="527"/>
      <c r="D258" s="331"/>
      <c r="E258" s="448"/>
      <c r="F258" s="448"/>
      <c r="G258" s="448"/>
      <c r="H258" s="448"/>
      <c r="I258" s="448"/>
      <c r="J258" s="448"/>
    </row>
    <row r="259" spans="1:10">
      <c r="A259" s="125"/>
      <c r="B259" s="527"/>
      <c r="C259" s="527"/>
      <c r="D259" s="331"/>
      <c r="E259" s="448"/>
      <c r="F259" s="448"/>
      <c r="G259" s="448"/>
      <c r="H259" s="448"/>
      <c r="I259" s="448"/>
      <c r="J259" s="448"/>
    </row>
    <row r="260" spans="1:10">
      <c r="A260" s="125"/>
      <c r="B260" s="527"/>
      <c r="C260" s="527"/>
      <c r="D260" s="331"/>
      <c r="E260" s="448"/>
      <c r="F260" s="448"/>
      <c r="G260" s="448"/>
      <c r="H260" s="448"/>
      <c r="I260" s="448"/>
      <c r="J260" s="448"/>
    </row>
    <row r="261" spans="1:10">
      <c r="A261" s="125"/>
      <c r="B261" s="527"/>
      <c r="C261" s="527"/>
      <c r="D261" s="331"/>
      <c r="E261" s="448"/>
      <c r="F261" s="448"/>
      <c r="G261" s="448"/>
      <c r="H261" s="448"/>
      <c r="I261" s="448"/>
      <c r="J261" s="448"/>
    </row>
    <row r="262" spans="1:10">
      <c r="A262" s="125"/>
      <c r="B262" s="527"/>
      <c r="C262" s="527"/>
      <c r="D262" s="331"/>
      <c r="E262" s="448"/>
      <c r="F262" s="448"/>
      <c r="G262" s="448"/>
      <c r="H262" s="448"/>
      <c r="I262" s="448"/>
      <c r="J262" s="448"/>
    </row>
    <row r="263" spans="1:10">
      <c r="A263" s="125"/>
      <c r="B263" s="527"/>
      <c r="C263" s="527"/>
      <c r="D263" s="331"/>
      <c r="E263" s="448"/>
      <c r="F263" s="448"/>
      <c r="G263" s="448"/>
      <c r="H263" s="448"/>
      <c r="I263" s="448"/>
      <c r="J263" s="448"/>
    </row>
    <row r="264" spans="1:10">
      <c r="A264" s="125"/>
      <c r="B264" s="527"/>
      <c r="C264" s="527"/>
      <c r="D264" s="331"/>
      <c r="E264" s="448"/>
      <c r="F264" s="448"/>
      <c r="G264" s="448"/>
      <c r="H264" s="448"/>
      <c r="I264" s="448"/>
      <c r="J264" s="448"/>
    </row>
    <row r="265" spans="1:10">
      <c r="A265" s="125"/>
      <c r="B265" s="527"/>
      <c r="C265" s="527"/>
      <c r="D265" s="331"/>
      <c r="E265" s="448"/>
      <c r="F265" s="448"/>
      <c r="G265" s="448"/>
      <c r="H265" s="448"/>
      <c r="I265" s="448"/>
      <c r="J265" s="448"/>
    </row>
    <row r="266" spans="1:10">
      <c r="A266" s="125"/>
      <c r="B266" s="527"/>
      <c r="C266" s="527"/>
      <c r="D266" s="331"/>
      <c r="E266" s="448"/>
      <c r="F266" s="448"/>
      <c r="G266" s="448"/>
      <c r="H266" s="448"/>
      <c r="I266" s="448"/>
      <c r="J266" s="448"/>
    </row>
    <row r="267" spans="1:10">
      <c r="A267" s="125"/>
      <c r="B267" s="527"/>
      <c r="C267" s="527"/>
      <c r="D267" s="331"/>
      <c r="E267" s="448"/>
      <c r="F267" s="448"/>
      <c r="G267" s="448"/>
      <c r="H267" s="448"/>
      <c r="I267" s="448"/>
      <c r="J267" s="448"/>
    </row>
    <row r="268" spans="1:10">
      <c r="A268" s="125"/>
      <c r="B268" s="527"/>
      <c r="C268" s="527"/>
      <c r="D268" s="331"/>
      <c r="E268" s="448"/>
      <c r="F268" s="448"/>
      <c r="G268" s="448"/>
      <c r="H268" s="448"/>
      <c r="I268" s="448"/>
      <c r="J268" s="448"/>
    </row>
    <row r="269" spans="1:10">
      <c r="A269" s="125"/>
      <c r="B269" s="527"/>
      <c r="C269" s="527"/>
      <c r="D269" s="331"/>
      <c r="E269" s="448"/>
      <c r="F269" s="448"/>
      <c r="G269" s="448"/>
      <c r="H269" s="448"/>
      <c r="I269" s="448"/>
      <c r="J269" s="448"/>
    </row>
    <row r="270" spans="1:10">
      <c r="A270" s="125"/>
      <c r="B270" s="527"/>
      <c r="C270" s="527"/>
      <c r="D270" s="331"/>
      <c r="E270" s="448"/>
      <c r="F270" s="448"/>
      <c r="G270" s="448"/>
      <c r="H270" s="448"/>
      <c r="I270" s="448"/>
      <c r="J270" s="448"/>
    </row>
    <row r="271" spans="1:10">
      <c r="A271" s="125"/>
      <c r="B271" s="527"/>
      <c r="C271" s="527"/>
      <c r="D271" s="331"/>
      <c r="E271" s="448"/>
      <c r="F271" s="448"/>
      <c r="G271" s="448"/>
      <c r="H271" s="448"/>
      <c r="I271" s="448"/>
      <c r="J271" s="448"/>
    </row>
    <row r="272" spans="1:10">
      <c r="A272" s="125"/>
      <c r="B272" s="527"/>
      <c r="C272" s="527"/>
      <c r="D272" s="331"/>
      <c r="E272" s="448"/>
      <c r="F272" s="448"/>
      <c r="G272" s="448"/>
      <c r="H272" s="448"/>
      <c r="I272" s="448"/>
      <c r="J272" s="448"/>
    </row>
    <row r="273" spans="1:10">
      <c r="A273" s="125"/>
      <c r="B273" s="527"/>
      <c r="C273" s="527"/>
      <c r="D273" s="331"/>
      <c r="E273" s="448"/>
      <c r="F273" s="448"/>
      <c r="G273" s="448"/>
      <c r="H273" s="448"/>
      <c r="I273" s="448"/>
      <c r="J273" s="448"/>
    </row>
    <row r="274" spans="1:10">
      <c r="A274" s="125"/>
      <c r="B274" s="527"/>
      <c r="C274" s="527"/>
      <c r="D274" s="331"/>
      <c r="E274" s="448"/>
      <c r="F274" s="448"/>
      <c r="G274" s="448"/>
      <c r="H274" s="448"/>
      <c r="I274" s="448"/>
      <c r="J274" s="448"/>
    </row>
    <row r="275" spans="1:10">
      <c r="A275" s="125"/>
      <c r="B275" s="527"/>
      <c r="C275" s="527"/>
      <c r="D275" s="331"/>
      <c r="E275" s="448"/>
      <c r="F275" s="448"/>
      <c r="G275" s="448"/>
      <c r="H275" s="448"/>
      <c r="I275" s="448"/>
      <c r="J275" s="448"/>
    </row>
    <row r="276" spans="1:10">
      <c r="A276" s="125"/>
      <c r="B276" s="527"/>
      <c r="C276" s="527"/>
      <c r="D276" s="331"/>
      <c r="E276" s="448"/>
      <c r="F276" s="448"/>
      <c r="G276" s="448"/>
      <c r="H276" s="448"/>
      <c r="I276" s="448"/>
      <c r="J276" s="448"/>
    </row>
    <row r="277" spans="1:10">
      <c r="A277" s="125"/>
      <c r="B277" s="527"/>
      <c r="C277" s="527"/>
      <c r="D277" s="331"/>
      <c r="E277" s="448"/>
      <c r="F277" s="448"/>
      <c r="G277" s="448"/>
      <c r="H277" s="448"/>
      <c r="I277" s="448"/>
      <c r="J277" s="448"/>
    </row>
    <row r="278" spans="1:10">
      <c r="A278" s="125"/>
      <c r="B278" s="527"/>
      <c r="C278" s="527"/>
      <c r="D278" s="331"/>
      <c r="E278" s="448"/>
      <c r="F278" s="448"/>
      <c r="G278" s="448"/>
      <c r="H278" s="448"/>
      <c r="I278" s="448"/>
      <c r="J278" s="448"/>
    </row>
    <row r="279" spans="1:10">
      <c r="A279" s="125"/>
      <c r="B279" s="527"/>
      <c r="C279" s="527"/>
      <c r="D279" s="331"/>
      <c r="E279" s="448"/>
      <c r="F279" s="448"/>
      <c r="G279" s="448"/>
      <c r="H279" s="448"/>
      <c r="I279" s="448"/>
      <c r="J279" s="448"/>
    </row>
    <row r="280" spans="1:10">
      <c r="A280" s="125"/>
      <c r="B280" s="527"/>
      <c r="C280" s="527"/>
      <c r="D280" s="331"/>
      <c r="E280" s="448"/>
      <c r="F280" s="448"/>
      <c r="G280" s="448"/>
      <c r="H280" s="448"/>
      <c r="I280" s="448"/>
      <c r="J280" s="448"/>
    </row>
    <row r="281" spans="1:10">
      <c r="A281" s="125"/>
      <c r="B281" s="527"/>
      <c r="C281" s="527"/>
      <c r="D281" s="331"/>
      <c r="E281" s="448"/>
      <c r="F281" s="448"/>
      <c r="G281" s="448"/>
      <c r="H281" s="448"/>
      <c r="I281" s="448"/>
      <c r="J281" s="448"/>
    </row>
    <row r="282" spans="1:10">
      <c r="A282" s="125"/>
      <c r="B282" s="527"/>
      <c r="C282" s="527"/>
      <c r="D282" s="331"/>
      <c r="E282" s="448"/>
      <c r="F282" s="448"/>
      <c r="G282" s="448"/>
      <c r="H282" s="448"/>
      <c r="I282" s="448"/>
      <c r="J282" s="448"/>
    </row>
    <row r="283" spans="1:10">
      <c r="A283" s="125"/>
      <c r="B283" s="527"/>
      <c r="C283" s="527"/>
      <c r="D283" s="331"/>
      <c r="E283" s="448"/>
      <c r="F283" s="448"/>
      <c r="G283" s="448"/>
      <c r="H283" s="448"/>
      <c r="I283" s="448"/>
      <c r="J283" s="448"/>
    </row>
    <row r="284" spans="1:10">
      <c r="A284" s="125"/>
      <c r="B284" s="527"/>
      <c r="C284" s="527"/>
      <c r="D284" s="331"/>
      <c r="E284" s="448"/>
      <c r="F284" s="448"/>
      <c r="G284" s="448"/>
      <c r="H284" s="448"/>
      <c r="I284" s="448"/>
      <c r="J284" s="448"/>
    </row>
    <row r="285" spans="1:10">
      <c r="A285" s="125"/>
      <c r="B285" s="527"/>
      <c r="C285" s="527"/>
      <c r="D285" s="331"/>
      <c r="E285" s="448"/>
      <c r="F285" s="448"/>
      <c r="G285" s="448"/>
      <c r="H285" s="448"/>
      <c r="I285" s="448"/>
      <c r="J285" s="448"/>
    </row>
    <row r="286" spans="1:10">
      <c r="A286" s="125"/>
      <c r="B286" s="527"/>
      <c r="C286" s="527"/>
      <c r="D286" s="331"/>
      <c r="E286" s="448"/>
      <c r="F286" s="448"/>
      <c r="G286" s="448"/>
      <c r="H286" s="448"/>
      <c r="I286" s="448"/>
      <c r="J286" s="448"/>
    </row>
    <row r="287" spans="1:10">
      <c r="A287" s="125"/>
      <c r="B287" s="527"/>
      <c r="C287" s="527"/>
      <c r="D287" s="331"/>
      <c r="E287" s="448"/>
      <c r="F287" s="448"/>
      <c r="G287" s="448"/>
      <c r="H287" s="448"/>
      <c r="I287" s="448"/>
      <c r="J287" s="448"/>
    </row>
    <row r="288" spans="1:10">
      <c r="A288" s="125"/>
      <c r="B288" s="527"/>
      <c r="C288" s="527"/>
      <c r="D288" s="331"/>
      <c r="E288" s="448"/>
      <c r="F288" s="448"/>
      <c r="G288" s="448"/>
      <c r="H288" s="448"/>
      <c r="I288" s="448"/>
      <c r="J288" s="448"/>
    </row>
    <row r="289" spans="1:10">
      <c r="A289" s="125"/>
      <c r="B289" s="527"/>
      <c r="C289" s="527"/>
      <c r="D289" s="331"/>
      <c r="E289" s="448"/>
      <c r="F289" s="448"/>
      <c r="G289" s="448"/>
      <c r="H289" s="448"/>
      <c r="I289" s="448"/>
      <c r="J289" s="448"/>
    </row>
    <row r="290" spans="1:10">
      <c r="A290" s="125"/>
      <c r="B290" s="527"/>
      <c r="C290" s="527"/>
      <c r="D290" s="331"/>
      <c r="E290" s="448"/>
      <c r="F290" s="448"/>
      <c r="G290" s="448"/>
      <c r="H290" s="448"/>
      <c r="I290" s="448"/>
      <c r="J290" s="448"/>
    </row>
    <row r="291" spans="1:10">
      <c r="A291" s="125"/>
      <c r="B291" s="527"/>
      <c r="C291" s="527"/>
      <c r="D291" s="331"/>
      <c r="E291" s="448"/>
      <c r="F291" s="448"/>
      <c r="G291" s="448"/>
      <c r="H291" s="448"/>
      <c r="I291" s="448"/>
      <c r="J291" s="448"/>
    </row>
    <row r="292" spans="1:10">
      <c r="A292" s="125"/>
      <c r="B292" s="527"/>
      <c r="C292" s="527"/>
      <c r="D292" s="331"/>
      <c r="E292" s="448"/>
      <c r="F292" s="448"/>
      <c r="G292" s="448"/>
      <c r="H292" s="448"/>
      <c r="I292" s="448"/>
      <c r="J292" s="448"/>
    </row>
    <row r="293" spans="1:10">
      <c r="A293" s="125"/>
      <c r="B293" s="527"/>
      <c r="C293" s="527"/>
      <c r="D293" s="331"/>
      <c r="E293" s="448"/>
      <c r="F293" s="448"/>
      <c r="G293" s="448"/>
      <c r="H293" s="448"/>
      <c r="I293" s="448"/>
      <c r="J293" s="448"/>
    </row>
    <row r="294" spans="1:10">
      <c r="A294" s="125"/>
      <c r="B294" s="527"/>
      <c r="C294" s="527"/>
      <c r="D294" s="331"/>
      <c r="E294" s="448"/>
      <c r="F294" s="448"/>
      <c r="G294" s="448"/>
      <c r="H294" s="448"/>
      <c r="I294" s="448"/>
      <c r="J294" s="448"/>
    </row>
    <row r="295" spans="1:10">
      <c r="A295" s="125"/>
      <c r="B295" s="527"/>
      <c r="C295" s="527"/>
      <c r="D295" s="331"/>
      <c r="E295" s="448"/>
      <c r="F295" s="448"/>
      <c r="G295" s="448"/>
      <c r="H295" s="448"/>
      <c r="I295" s="448"/>
      <c r="J295" s="448"/>
    </row>
    <row r="296" spans="1:10">
      <c r="A296" s="125"/>
      <c r="B296" s="527"/>
      <c r="C296" s="527"/>
      <c r="D296" s="331"/>
      <c r="E296" s="448"/>
      <c r="F296" s="448"/>
      <c r="G296" s="448"/>
      <c r="H296" s="448"/>
      <c r="I296" s="448"/>
      <c r="J296" s="448"/>
    </row>
    <row r="297" spans="1:10">
      <c r="A297" s="125"/>
      <c r="B297" s="527"/>
      <c r="C297" s="527"/>
      <c r="D297" s="331"/>
      <c r="E297" s="448"/>
      <c r="F297" s="448"/>
      <c r="G297" s="448"/>
      <c r="H297" s="448"/>
      <c r="I297" s="448"/>
      <c r="J297" s="448"/>
    </row>
    <row r="298" spans="1:10">
      <c r="A298" s="125"/>
      <c r="B298" s="527"/>
      <c r="C298" s="527"/>
      <c r="D298" s="331"/>
      <c r="E298" s="448"/>
      <c r="F298" s="448"/>
      <c r="G298" s="448"/>
      <c r="H298" s="448"/>
      <c r="I298" s="448"/>
      <c r="J298" s="448"/>
    </row>
    <row r="299" spans="1:10">
      <c r="A299" s="125"/>
      <c r="B299" s="527"/>
      <c r="C299" s="527"/>
      <c r="D299" s="331"/>
      <c r="E299" s="448"/>
      <c r="F299" s="448"/>
      <c r="G299" s="448"/>
      <c r="H299" s="448"/>
      <c r="I299" s="448"/>
      <c r="J299" s="448"/>
    </row>
    <row r="300" spans="1:10">
      <c r="A300" s="125"/>
      <c r="B300" s="527"/>
      <c r="C300" s="527"/>
      <c r="D300" s="331"/>
      <c r="E300" s="448"/>
      <c r="F300" s="448"/>
      <c r="G300" s="448"/>
      <c r="H300" s="448"/>
      <c r="I300" s="448"/>
      <c r="J300" s="448"/>
    </row>
    <row r="301" spans="1:10">
      <c r="A301" s="125"/>
      <c r="B301" s="527"/>
      <c r="C301" s="527"/>
      <c r="D301" s="331"/>
      <c r="E301" s="448"/>
      <c r="F301" s="448"/>
      <c r="G301" s="448"/>
      <c r="H301" s="448"/>
      <c r="I301" s="448"/>
      <c r="J301" s="448"/>
    </row>
    <row r="302" spans="1:10">
      <c r="A302" s="125"/>
      <c r="B302" s="527"/>
      <c r="C302" s="527"/>
      <c r="D302" s="331"/>
      <c r="E302" s="448"/>
      <c r="F302" s="448"/>
      <c r="G302" s="448"/>
      <c r="H302" s="448"/>
      <c r="I302" s="448"/>
      <c r="J302" s="448"/>
    </row>
    <row r="303" spans="1:10">
      <c r="A303" s="125"/>
      <c r="B303" s="527"/>
      <c r="C303" s="527"/>
      <c r="D303" s="331"/>
      <c r="E303" s="448"/>
      <c r="F303" s="448"/>
      <c r="G303" s="448"/>
      <c r="H303" s="448"/>
      <c r="I303" s="448"/>
      <c r="J303" s="448"/>
    </row>
    <row r="304" spans="1:10">
      <c r="A304" s="125"/>
      <c r="B304" s="527"/>
      <c r="C304" s="527"/>
      <c r="D304" s="331"/>
      <c r="E304" s="448"/>
      <c r="F304" s="448"/>
      <c r="G304" s="448"/>
      <c r="H304" s="448"/>
      <c r="I304" s="448"/>
      <c r="J304" s="448"/>
    </row>
    <row r="305" spans="1:14">
      <c r="A305" s="125"/>
      <c r="B305" s="527"/>
      <c r="C305" s="527"/>
      <c r="D305" s="331"/>
      <c r="E305" s="448"/>
      <c r="F305" s="448"/>
      <c r="G305" s="448"/>
      <c r="H305" s="448"/>
      <c r="I305" s="448"/>
      <c r="J305" s="448"/>
    </row>
    <row r="306" spans="1:14">
      <c r="A306" s="125"/>
      <c r="B306" s="527"/>
      <c r="C306" s="527"/>
      <c r="D306" s="331"/>
      <c r="E306" s="448"/>
      <c r="F306" s="448"/>
      <c r="G306" s="448"/>
      <c r="H306" s="448"/>
      <c r="I306" s="448"/>
      <c r="J306" s="448"/>
    </row>
    <row r="307" spans="1:14">
      <c r="A307" s="125"/>
      <c r="B307" s="527"/>
      <c r="C307" s="527"/>
      <c r="D307" s="331"/>
      <c r="E307" s="448"/>
      <c r="F307" s="448"/>
      <c r="G307" s="448"/>
      <c r="H307" s="448"/>
      <c r="I307" s="448"/>
      <c r="J307" s="448"/>
    </row>
    <row r="308" spans="1:14">
      <c r="A308" s="125"/>
      <c r="B308" s="527"/>
      <c r="C308" s="527"/>
      <c r="D308" s="331"/>
      <c r="E308" s="448"/>
      <c r="F308" s="448"/>
      <c r="G308" s="448"/>
      <c r="H308" s="448"/>
      <c r="I308" s="448"/>
      <c r="J308" s="448"/>
    </row>
    <row r="309" spans="1:14">
      <c r="A309" s="125"/>
      <c r="B309" s="527"/>
      <c r="C309" s="527"/>
      <c r="D309" s="331"/>
      <c r="E309" s="448"/>
      <c r="F309" s="448"/>
      <c r="G309" s="448"/>
      <c r="H309" s="448"/>
      <c r="I309" s="448"/>
      <c r="J309" s="448"/>
    </row>
    <row r="310" spans="1:14">
      <c r="A310" s="125"/>
      <c r="B310" s="527"/>
      <c r="C310" s="527"/>
      <c r="D310" s="331"/>
      <c r="E310" s="448"/>
      <c r="F310" s="448"/>
      <c r="G310" s="448"/>
      <c r="H310" s="448"/>
      <c r="I310" s="448"/>
      <c r="J310" s="448"/>
    </row>
    <row r="311" spans="1:14">
      <c r="A311" s="125"/>
      <c r="B311" s="527"/>
      <c r="C311" s="527"/>
      <c r="D311" s="331"/>
      <c r="E311" s="448"/>
      <c r="F311" s="448"/>
      <c r="G311" s="448"/>
      <c r="H311" s="448"/>
      <c r="I311" s="448"/>
      <c r="J311" s="448"/>
    </row>
    <row r="312" spans="1:14" s="530" customFormat="1">
      <c r="A312" s="528"/>
      <c r="B312" s="527"/>
      <c r="C312" s="529"/>
      <c r="D312" s="528"/>
      <c r="E312" s="528"/>
      <c r="F312" s="528"/>
      <c r="G312" s="528"/>
      <c r="H312" s="528"/>
      <c r="I312" s="528"/>
      <c r="J312" s="528"/>
      <c r="N312" s="285"/>
    </row>
    <row r="313" spans="1:14">
      <c r="A313" s="125"/>
      <c r="B313" s="527"/>
      <c r="C313" s="527"/>
      <c r="D313" s="331"/>
      <c r="E313" s="448"/>
      <c r="F313" s="448"/>
      <c r="G313" s="448"/>
      <c r="H313" s="448"/>
      <c r="I313" s="448"/>
      <c r="J313" s="448"/>
    </row>
    <row r="314" spans="1:14">
      <c r="A314" s="125"/>
      <c r="B314" s="527"/>
      <c r="C314" s="527"/>
      <c r="D314" s="331"/>
      <c r="E314" s="448"/>
      <c r="F314" s="448"/>
      <c r="G314" s="448"/>
      <c r="H314" s="448"/>
      <c r="I314" s="448"/>
      <c r="J314" s="448"/>
    </row>
    <row r="315" spans="1:14">
      <c r="A315" s="125"/>
      <c r="B315" s="527"/>
      <c r="C315" s="527"/>
      <c r="D315" s="331"/>
      <c r="E315" s="448"/>
      <c r="F315" s="448"/>
      <c r="G315" s="448"/>
      <c r="H315" s="448"/>
      <c r="I315" s="448"/>
      <c r="J315" s="448"/>
    </row>
    <row r="316" spans="1:14">
      <c r="A316" s="125"/>
      <c r="B316" s="527"/>
      <c r="C316" s="527"/>
      <c r="D316" s="331"/>
      <c r="E316" s="448"/>
      <c r="F316" s="448"/>
      <c r="G316" s="448"/>
      <c r="H316" s="448"/>
      <c r="I316" s="448"/>
      <c r="J316" s="448"/>
    </row>
    <row r="317" spans="1:14">
      <c r="A317" s="125"/>
      <c r="B317" s="527"/>
      <c r="C317" s="527"/>
      <c r="D317" s="331"/>
      <c r="E317" s="448"/>
      <c r="F317" s="448"/>
      <c r="G317" s="448"/>
      <c r="H317" s="448"/>
      <c r="I317" s="448"/>
      <c r="J317" s="448"/>
    </row>
    <row r="318" spans="1:14">
      <c r="A318" s="125"/>
      <c r="B318" s="527"/>
      <c r="C318" s="527"/>
      <c r="D318" s="331"/>
      <c r="E318" s="448"/>
      <c r="F318" s="448"/>
      <c r="G318" s="448"/>
      <c r="H318" s="448"/>
      <c r="I318" s="448"/>
      <c r="J318" s="448"/>
    </row>
    <row r="319" spans="1:14">
      <c r="A319" s="125"/>
      <c r="B319" s="527"/>
      <c r="C319" s="527"/>
      <c r="D319" s="331"/>
      <c r="E319" s="448"/>
      <c r="F319" s="448"/>
      <c r="G319" s="448"/>
      <c r="H319" s="448"/>
      <c r="I319" s="448"/>
      <c r="J319" s="448"/>
    </row>
    <row r="320" spans="1:14">
      <c r="A320" s="125"/>
      <c r="B320" s="527"/>
      <c r="C320" s="527"/>
      <c r="D320" s="331"/>
      <c r="E320" s="448"/>
      <c r="F320" s="448"/>
      <c r="G320" s="448"/>
      <c r="H320" s="448"/>
      <c r="I320" s="448"/>
      <c r="J320" s="448"/>
    </row>
    <row r="321" spans="1:10">
      <c r="A321" s="125"/>
      <c r="B321" s="527"/>
      <c r="C321" s="527"/>
      <c r="D321" s="331"/>
      <c r="E321" s="448"/>
      <c r="F321" s="448"/>
      <c r="G321" s="448"/>
      <c r="H321" s="448"/>
      <c r="I321" s="448"/>
      <c r="J321" s="448"/>
    </row>
    <row r="322" spans="1:10">
      <c r="A322" s="125"/>
      <c r="B322" s="527"/>
      <c r="C322" s="527"/>
      <c r="D322" s="331"/>
      <c r="E322" s="448"/>
      <c r="F322" s="448"/>
      <c r="G322" s="448"/>
      <c r="H322" s="448"/>
      <c r="I322" s="448"/>
      <c r="J322" s="448"/>
    </row>
    <row r="323" spans="1:10">
      <c r="A323" s="125"/>
      <c r="B323" s="527"/>
      <c r="C323" s="527"/>
      <c r="D323" s="331"/>
      <c r="E323" s="448"/>
      <c r="F323" s="448"/>
      <c r="G323" s="448"/>
      <c r="H323" s="448"/>
      <c r="I323" s="448"/>
      <c r="J323" s="448"/>
    </row>
    <row r="324" spans="1:10">
      <c r="A324" s="125"/>
      <c r="B324" s="527"/>
      <c r="C324" s="527"/>
      <c r="D324" s="331"/>
      <c r="E324" s="448"/>
      <c r="F324" s="448"/>
      <c r="G324" s="448"/>
      <c r="H324" s="448"/>
      <c r="I324" s="448"/>
      <c r="J324" s="448"/>
    </row>
    <row r="325" spans="1:10">
      <c r="A325" s="125"/>
      <c r="B325" s="527"/>
      <c r="C325" s="527"/>
      <c r="D325" s="331"/>
      <c r="E325" s="448"/>
      <c r="F325" s="448"/>
      <c r="G325" s="448"/>
      <c r="H325" s="448"/>
      <c r="I325" s="448"/>
      <c r="J325" s="448"/>
    </row>
    <row r="326" spans="1:10">
      <c r="A326" s="125"/>
      <c r="B326" s="527"/>
      <c r="C326" s="527"/>
      <c r="D326" s="331"/>
      <c r="E326" s="448"/>
      <c r="F326" s="448"/>
      <c r="G326" s="448"/>
      <c r="H326" s="448"/>
      <c r="I326" s="448"/>
      <c r="J326" s="448"/>
    </row>
    <row r="327" spans="1:10">
      <c r="A327" s="125"/>
      <c r="B327" s="527"/>
      <c r="C327" s="527"/>
      <c r="D327" s="331"/>
      <c r="E327" s="448"/>
      <c r="F327" s="448"/>
      <c r="G327" s="448"/>
      <c r="H327" s="448"/>
      <c r="I327" s="448"/>
      <c r="J327" s="448"/>
    </row>
    <row r="328" spans="1:10">
      <c r="A328" s="125"/>
      <c r="B328" s="527"/>
      <c r="C328" s="527"/>
      <c r="D328" s="331"/>
      <c r="E328" s="448"/>
      <c r="F328" s="448"/>
      <c r="G328" s="448"/>
      <c r="H328" s="448"/>
      <c r="I328" s="448"/>
      <c r="J328" s="448"/>
    </row>
    <row r="329" spans="1:10">
      <c r="A329" s="125"/>
      <c r="B329" s="527"/>
      <c r="C329" s="527"/>
      <c r="D329" s="331"/>
      <c r="E329" s="448"/>
      <c r="F329" s="448"/>
      <c r="G329" s="448"/>
      <c r="H329" s="448"/>
      <c r="I329" s="448"/>
      <c r="J329" s="448"/>
    </row>
    <row r="330" spans="1:10">
      <c r="A330" s="125"/>
      <c r="B330" s="527"/>
      <c r="C330" s="527"/>
      <c r="D330" s="331"/>
      <c r="E330" s="448"/>
      <c r="F330" s="448"/>
      <c r="G330" s="448"/>
      <c r="H330" s="448"/>
      <c r="I330" s="448"/>
      <c r="J330" s="448"/>
    </row>
    <row r="331" spans="1:10">
      <c r="A331" s="125"/>
      <c r="B331" s="527"/>
      <c r="C331" s="527"/>
      <c r="D331" s="331"/>
      <c r="E331" s="448"/>
      <c r="F331" s="448"/>
      <c r="G331" s="448"/>
      <c r="H331" s="448"/>
      <c r="I331" s="448"/>
      <c r="J331" s="448"/>
    </row>
    <row r="332" spans="1:10">
      <c r="A332" s="125"/>
      <c r="B332" s="527"/>
      <c r="C332" s="527"/>
      <c r="D332" s="331"/>
      <c r="E332" s="448"/>
      <c r="F332" s="448"/>
      <c r="G332" s="448"/>
      <c r="H332" s="448"/>
      <c r="I332" s="448"/>
      <c r="J332" s="448"/>
    </row>
    <row r="333" spans="1:10">
      <c r="A333" s="125"/>
      <c r="B333" s="527"/>
      <c r="C333" s="527"/>
      <c r="D333" s="331"/>
      <c r="E333" s="448"/>
      <c r="F333" s="448"/>
      <c r="G333" s="448"/>
      <c r="H333" s="448"/>
      <c r="I333" s="448"/>
      <c r="J333" s="448"/>
    </row>
    <row r="334" spans="1:10">
      <c r="A334" s="125"/>
      <c r="B334" s="527"/>
      <c r="C334" s="527"/>
      <c r="D334" s="331"/>
      <c r="E334" s="448"/>
      <c r="F334" s="448"/>
      <c r="G334" s="448"/>
      <c r="H334" s="448"/>
      <c r="I334" s="448"/>
      <c r="J334" s="448"/>
    </row>
    <row r="335" spans="1:10">
      <c r="A335" s="125"/>
      <c r="B335" s="527"/>
      <c r="C335" s="527"/>
      <c r="D335" s="331"/>
      <c r="E335" s="448"/>
      <c r="F335" s="448"/>
      <c r="G335" s="448"/>
      <c r="H335" s="448"/>
      <c r="I335" s="448"/>
      <c r="J335" s="448"/>
    </row>
    <row r="336" spans="1:10">
      <c r="A336" s="125"/>
      <c r="B336" s="527"/>
      <c r="C336" s="527"/>
      <c r="D336" s="331"/>
      <c r="E336" s="448"/>
      <c r="F336" s="448"/>
      <c r="G336" s="448"/>
      <c r="H336" s="448"/>
      <c r="I336" s="448"/>
      <c r="J336" s="448"/>
    </row>
    <row r="337" spans="1:10">
      <c r="A337" s="125"/>
      <c r="B337" s="527"/>
      <c r="C337" s="527"/>
      <c r="D337" s="331"/>
      <c r="E337" s="448"/>
      <c r="F337" s="448"/>
      <c r="G337" s="448"/>
      <c r="H337" s="448"/>
      <c r="I337" s="448"/>
      <c r="J337" s="448"/>
    </row>
    <row r="338" spans="1:10">
      <c r="A338" s="125"/>
      <c r="B338" s="527"/>
      <c r="C338" s="527"/>
      <c r="D338" s="331"/>
      <c r="E338" s="448"/>
      <c r="F338" s="448"/>
      <c r="G338" s="448"/>
      <c r="H338" s="448"/>
      <c r="I338" s="448"/>
      <c r="J338" s="448"/>
    </row>
    <row r="339" spans="1:10">
      <c r="A339" s="125"/>
      <c r="B339" s="527"/>
      <c r="C339" s="527"/>
      <c r="D339" s="331"/>
      <c r="E339" s="448"/>
      <c r="F339" s="448"/>
      <c r="G339" s="448"/>
      <c r="H339" s="448"/>
      <c r="I339" s="448"/>
      <c r="J339" s="448"/>
    </row>
    <row r="340" spans="1:10">
      <c r="A340" s="125"/>
      <c r="B340" s="527"/>
      <c r="C340" s="527"/>
      <c r="D340" s="331"/>
      <c r="E340" s="448"/>
      <c r="F340" s="448"/>
      <c r="G340" s="448"/>
      <c r="H340" s="448"/>
      <c r="I340" s="448"/>
      <c r="J340" s="448"/>
    </row>
    <row r="341" spans="1:10">
      <c r="A341" s="125"/>
      <c r="B341" s="527"/>
      <c r="C341" s="527"/>
      <c r="D341" s="331"/>
      <c r="E341" s="448"/>
      <c r="F341" s="448"/>
      <c r="G341" s="448"/>
      <c r="H341" s="448"/>
      <c r="I341" s="448"/>
      <c r="J341" s="448"/>
    </row>
    <row r="342" spans="1:10">
      <c r="A342" s="125"/>
      <c r="B342" s="527"/>
      <c r="C342" s="527"/>
      <c r="D342" s="331"/>
      <c r="E342" s="448"/>
      <c r="F342" s="448"/>
      <c r="G342" s="448"/>
      <c r="H342" s="448"/>
      <c r="I342" s="448"/>
      <c r="J342" s="448"/>
    </row>
    <row r="343" spans="1:10">
      <c r="A343" s="125"/>
      <c r="B343" s="527"/>
      <c r="C343" s="527"/>
      <c r="D343" s="331"/>
      <c r="E343" s="448"/>
      <c r="F343" s="448"/>
      <c r="G343" s="448"/>
      <c r="H343" s="448"/>
      <c r="I343" s="448"/>
      <c r="J343" s="448"/>
    </row>
    <row r="344" spans="1:10">
      <c r="A344" s="125"/>
      <c r="B344" s="527"/>
      <c r="C344" s="527"/>
      <c r="D344" s="331"/>
      <c r="E344" s="448"/>
      <c r="F344" s="448"/>
      <c r="G344" s="448"/>
      <c r="H344" s="448"/>
      <c r="I344" s="448"/>
      <c r="J344" s="448"/>
    </row>
    <row r="345" spans="1:10">
      <c r="A345" s="125"/>
      <c r="B345" s="527"/>
      <c r="C345" s="527"/>
      <c r="D345" s="331"/>
      <c r="E345" s="448"/>
      <c r="F345" s="448"/>
      <c r="G345" s="448"/>
      <c r="H345" s="448"/>
      <c r="I345" s="448"/>
      <c r="J345" s="448"/>
    </row>
    <row r="346" spans="1:10">
      <c r="A346" s="125"/>
      <c r="B346" s="527"/>
      <c r="C346" s="527"/>
      <c r="D346" s="331"/>
      <c r="E346" s="448"/>
      <c r="F346" s="448"/>
      <c r="G346" s="448"/>
      <c r="H346" s="448"/>
      <c r="I346" s="448"/>
      <c r="J346" s="448"/>
    </row>
    <row r="347" spans="1:10">
      <c r="A347" s="125"/>
      <c r="B347" s="527"/>
      <c r="C347" s="527"/>
      <c r="D347" s="331"/>
      <c r="E347" s="448"/>
      <c r="F347" s="448"/>
      <c r="G347" s="448"/>
      <c r="H347" s="448"/>
      <c r="I347" s="448"/>
      <c r="J347" s="448"/>
    </row>
    <row r="348" spans="1:10">
      <c r="A348" s="125"/>
      <c r="B348" s="527"/>
      <c r="C348" s="527"/>
      <c r="D348" s="331"/>
      <c r="E348" s="448"/>
      <c r="F348" s="448"/>
      <c r="G348" s="448"/>
      <c r="H348" s="448"/>
      <c r="I348" s="448"/>
      <c r="J348" s="448"/>
    </row>
    <row r="349" spans="1:10">
      <c r="A349" s="125"/>
      <c r="B349" s="527"/>
      <c r="C349" s="527"/>
      <c r="D349" s="331"/>
      <c r="E349" s="448"/>
      <c r="F349" s="448"/>
      <c r="G349" s="448"/>
      <c r="H349" s="448"/>
      <c r="I349" s="448"/>
      <c r="J349" s="448"/>
    </row>
    <row r="350" spans="1:10">
      <c r="A350" s="125"/>
      <c r="B350" s="527"/>
      <c r="C350" s="527"/>
      <c r="D350" s="331"/>
      <c r="E350" s="448"/>
      <c r="F350" s="448"/>
      <c r="G350" s="448"/>
      <c r="H350" s="448"/>
      <c r="I350" s="448"/>
      <c r="J350" s="448"/>
    </row>
    <row r="351" spans="1:10">
      <c r="A351" s="125"/>
      <c r="B351" s="527"/>
      <c r="C351" s="527"/>
      <c r="D351" s="331"/>
      <c r="E351" s="448"/>
      <c r="F351" s="448"/>
      <c r="G351" s="448"/>
      <c r="H351" s="448"/>
      <c r="I351" s="448"/>
      <c r="J351" s="448"/>
    </row>
    <row r="352" spans="1:10">
      <c r="A352" s="125"/>
      <c r="B352" s="527"/>
      <c r="C352" s="527"/>
      <c r="D352" s="331"/>
      <c r="E352" s="448"/>
      <c r="F352" s="448"/>
      <c r="G352" s="448"/>
      <c r="H352" s="448"/>
      <c r="I352" s="448"/>
      <c r="J352" s="448"/>
    </row>
    <row r="353" spans="1:10">
      <c r="A353" s="125"/>
      <c r="B353" s="527"/>
      <c r="C353" s="527"/>
      <c r="D353" s="331"/>
      <c r="E353" s="448"/>
      <c r="F353" s="448"/>
      <c r="G353" s="448"/>
      <c r="H353" s="448"/>
      <c r="I353" s="448"/>
      <c r="J353" s="448"/>
    </row>
    <row r="354" spans="1:10">
      <c r="A354" s="125"/>
      <c r="B354" s="527"/>
      <c r="C354" s="527"/>
      <c r="D354" s="331"/>
      <c r="E354" s="448"/>
      <c r="F354" s="448"/>
      <c r="G354" s="448"/>
      <c r="H354" s="448"/>
      <c r="I354" s="448"/>
      <c r="J354" s="448"/>
    </row>
    <row r="355" spans="1:10">
      <c r="A355" s="125"/>
      <c r="B355" s="527"/>
      <c r="C355" s="527"/>
      <c r="D355" s="331"/>
      <c r="E355" s="448"/>
      <c r="F355" s="448"/>
      <c r="G355" s="448"/>
      <c r="H355" s="448"/>
      <c r="I355" s="448"/>
      <c r="J355" s="448"/>
    </row>
    <row r="356" spans="1:10">
      <c r="A356" s="125"/>
      <c r="B356" s="527"/>
      <c r="C356" s="527"/>
      <c r="D356" s="331"/>
      <c r="E356" s="448"/>
      <c r="F356" s="448"/>
      <c r="G356" s="448"/>
      <c r="H356" s="448"/>
      <c r="I356" s="448"/>
      <c r="J356" s="448"/>
    </row>
    <row r="357" spans="1:10">
      <c r="A357" s="125"/>
      <c r="B357" s="527"/>
      <c r="C357" s="527"/>
      <c r="D357" s="331"/>
      <c r="E357" s="448"/>
      <c r="F357" s="448"/>
      <c r="G357" s="448"/>
      <c r="H357" s="448"/>
      <c r="I357" s="448"/>
      <c r="J357" s="448"/>
    </row>
    <row r="358" spans="1:10">
      <c r="A358" s="125"/>
      <c r="B358" s="527"/>
      <c r="C358" s="527"/>
      <c r="D358" s="331"/>
      <c r="E358" s="448"/>
      <c r="F358" s="448"/>
      <c r="G358" s="448"/>
      <c r="H358" s="448"/>
      <c r="I358" s="448"/>
      <c r="J358" s="448"/>
    </row>
    <row r="359" spans="1:10">
      <c r="A359" s="125"/>
      <c r="B359" s="527"/>
      <c r="C359" s="527"/>
      <c r="D359" s="331"/>
      <c r="E359" s="448"/>
      <c r="F359" s="448"/>
      <c r="G359" s="448"/>
      <c r="H359" s="448"/>
      <c r="I359" s="448"/>
      <c r="J359" s="448"/>
    </row>
    <row r="360" spans="1:10">
      <c r="A360" s="125"/>
      <c r="B360" s="527"/>
      <c r="C360" s="527"/>
      <c r="D360" s="331"/>
      <c r="E360" s="448"/>
      <c r="F360" s="448"/>
      <c r="G360" s="448"/>
      <c r="H360" s="448"/>
      <c r="I360" s="448"/>
      <c r="J360" s="448"/>
    </row>
    <row r="361" spans="1:10">
      <c r="A361" s="125"/>
      <c r="B361" s="527"/>
      <c r="C361" s="527"/>
      <c r="D361" s="331"/>
      <c r="E361" s="448"/>
      <c r="F361" s="448"/>
      <c r="G361" s="448"/>
      <c r="H361" s="448"/>
      <c r="I361" s="448"/>
      <c r="J361" s="448"/>
    </row>
    <row r="362" spans="1:10">
      <c r="A362" s="125"/>
      <c r="B362" s="527"/>
      <c r="C362" s="527"/>
      <c r="D362" s="331"/>
      <c r="E362" s="448"/>
      <c r="F362" s="448"/>
      <c r="G362" s="448"/>
      <c r="H362" s="448"/>
      <c r="I362" s="448"/>
      <c r="J362" s="448"/>
    </row>
    <row r="363" spans="1:10">
      <c r="A363" s="125"/>
      <c r="B363" s="527"/>
      <c r="C363" s="527"/>
      <c r="D363" s="331"/>
      <c r="E363" s="448"/>
      <c r="F363" s="448"/>
      <c r="G363" s="448"/>
      <c r="H363" s="448"/>
      <c r="I363" s="448"/>
      <c r="J363" s="448"/>
    </row>
    <row r="364" spans="1:10">
      <c r="A364" s="125"/>
      <c r="B364" s="527"/>
      <c r="C364" s="527"/>
      <c r="D364" s="331"/>
      <c r="E364" s="448"/>
      <c r="F364" s="448"/>
      <c r="G364" s="448"/>
      <c r="H364" s="448"/>
      <c r="I364" s="448"/>
      <c r="J364" s="448"/>
    </row>
    <row r="365" spans="1:10">
      <c r="A365" s="125"/>
      <c r="B365" s="527"/>
      <c r="C365" s="527"/>
      <c r="D365" s="331"/>
      <c r="E365" s="448"/>
      <c r="F365" s="448"/>
      <c r="G365" s="448"/>
      <c r="H365" s="448"/>
      <c r="I365" s="448"/>
      <c r="J365" s="448"/>
    </row>
    <row r="366" spans="1:10">
      <c r="A366" s="125"/>
      <c r="B366" s="527"/>
      <c r="C366" s="527"/>
      <c r="D366" s="331"/>
      <c r="E366" s="448"/>
      <c r="F366" s="448"/>
      <c r="G366" s="448"/>
      <c r="H366" s="448"/>
      <c r="I366" s="448"/>
      <c r="J366" s="448"/>
    </row>
    <row r="367" spans="1:10">
      <c r="A367" s="125"/>
      <c r="B367" s="527"/>
      <c r="C367" s="527"/>
      <c r="D367" s="331"/>
      <c r="E367" s="448"/>
      <c r="F367" s="448"/>
      <c r="G367" s="448"/>
      <c r="H367" s="448"/>
      <c r="I367" s="448"/>
      <c r="J367" s="448"/>
    </row>
    <row r="368" spans="1:10">
      <c r="A368" s="125"/>
      <c r="B368" s="527"/>
      <c r="C368" s="527"/>
      <c r="D368" s="331"/>
      <c r="E368" s="448"/>
      <c r="F368" s="448"/>
      <c r="G368" s="448"/>
      <c r="H368" s="448"/>
      <c r="I368" s="448"/>
      <c r="J368" s="448"/>
    </row>
    <row r="369" spans="1:10">
      <c r="A369" s="125"/>
      <c r="B369" s="125"/>
      <c r="C369" s="527"/>
      <c r="D369" s="331"/>
      <c r="E369" s="448"/>
      <c r="F369" s="448"/>
      <c r="G369" s="448"/>
      <c r="H369" s="448"/>
      <c r="I369" s="448"/>
      <c r="J369" s="448"/>
    </row>
    <row r="370" spans="1:10">
      <c r="A370" s="125"/>
      <c r="B370" s="125"/>
      <c r="C370" s="527"/>
      <c r="D370" s="331"/>
      <c r="E370" s="448"/>
      <c r="F370" s="448"/>
      <c r="G370" s="448"/>
      <c r="H370" s="448"/>
      <c r="I370" s="448"/>
      <c r="J370" s="448"/>
    </row>
    <row r="371" spans="1:10">
      <c r="A371" s="125"/>
      <c r="B371" s="125"/>
      <c r="C371" s="527"/>
      <c r="D371" s="331"/>
      <c r="E371" s="448"/>
      <c r="F371" s="448"/>
      <c r="G371" s="448"/>
      <c r="H371" s="448"/>
      <c r="I371" s="448"/>
      <c r="J371" s="448"/>
    </row>
    <row r="372" spans="1:10">
      <c r="A372" s="125"/>
      <c r="B372" s="125"/>
      <c r="C372" s="527"/>
      <c r="D372" s="331"/>
      <c r="E372" s="448"/>
      <c r="F372" s="448"/>
      <c r="G372" s="448"/>
      <c r="H372" s="448"/>
      <c r="I372" s="448"/>
      <c r="J372" s="448"/>
    </row>
  </sheetData>
  <mergeCells count="4">
    <mergeCell ref="A6:J6"/>
    <mergeCell ref="A7:J7"/>
    <mergeCell ref="A5:J5"/>
    <mergeCell ref="A4:J4"/>
  </mergeCells>
  <phoneticPr fontId="14" type="noConversion"/>
  <conditionalFormatting sqref="J18:J244">
    <cfRule type="cellIs" dxfId="183" priority="10" stopIfTrue="1" operator="equal">
      <formula>"Incomplete"</formula>
    </cfRule>
    <cfRule type="cellIs" dxfId="182" priority="11" stopIfTrue="1" operator="equal">
      <formula>"Completed"</formula>
    </cfRule>
  </conditionalFormatting>
  <conditionalFormatting sqref="J10:J17">
    <cfRule type="cellIs" dxfId="181" priority="1" stopIfTrue="1" operator="equal">
      <formula>"Incomplete"</formula>
    </cfRule>
    <cfRule type="cellIs" dxfId="180" priority="2" stopIfTrue="1" operator="equal">
      <formula>"Completed"</formula>
    </cfRule>
  </conditionalFormatting>
  <dataValidations count="6">
    <dataValidation type="list" allowBlank="1" showInputMessage="1" showErrorMessage="1" sqref="G10:G244" xr:uid="{C32EECE5-A1A6-4363-AEBD-B4FFE28D7FA9}">
      <formula1>Job_Handling</formula1>
    </dataValidation>
    <dataValidation showInputMessage="1" showErrorMessage="1" sqref="B18:B244" xr:uid="{743CFCED-508F-4445-8382-060A9DCD0C46}"/>
    <dataValidation type="date" allowBlank="1" showInputMessage="1" showErrorMessage="1" errorTitle="Date Input Error" error="Date input error, please re-enter" promptTitle="Date Input Format" prompt="DD-MMM-YYYY" sqref="A95:A65530 B245:B65530" xr:uid="{64950771-8BC6-4058-B4F3-B8679E35BF92}">
      <formula1>40238</formula1>
      <formula2>76762</formula2>
    </dataValidation>
    <dataValidation type="time" allowBlank="1" showInputMessage="1" showErrorMessage="1" errorTitle="Time input error" error="Time input error, please re-enter" promptTitle="End time" prompt="hh:mm 24-hrs format" sqref="D245:D65530" xr:uid="{1E385E57-55BD-4E05-9933-926D7D134635}">
      <formula1>0</formula1>
      <formula2>0.999305555555556</formula2>
    </dataValidation>
    <dataValidation type="time" allowBlank="1" showInputMessage="1" showErrorMessage="1" errorTitle="Time input error" error="Time input error, please re-enter" promptTitle="Start time" prompt="hh:mm 24-hrs format" sqref="C245:C65530" xr:uid="{4731AA45-E7C9-457B-A9D5-ED655935B5E7}">
      <formula1>0</formula1>
      <formula2>0.999305555555556</formula2>
    </dataValidation>
    <dataValidation type="list" showInputMessage="1" showErrorMessage="1" sqref="B10:B17" xr:uid="{6503A52E-8F32-43D7-8EA6-CA7757A8F9DA}">
      <formula1>Application</formula1>
    </dataValidation>
  </dataValidations>
  <pageMargins left="0.75" right="0.75" top="1" bottom="1" header="0.5" footer="0.5"/>
  <pageSetup paperSize="9" orientation="portrait" r:id="rId1"/>
  <headerFooter alignWithMargins="0">
    <oddHeader>&amp;L&amp;"Arial"&amp;9&amp;K0078D7INTERNAL&amp;1#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P35"/>
  <sheetViews>
    <sheetView topLeftCell="A6" zoomScale="85" workbookViewId="0">
      <selection activeCell="C21" sqref="C21"/>
    </sheetView>
  </sheetViews>
  <sheetFormatPr defaultColWidth="10.109375" defaultRowHeight="10.199999999999999"/>
  <cols>
    <col min="1" max="1" width="4.6640625" style="68" customWidth="1"/>
    <col min="2" max="2" width="11.44140625" style="68" customWidth="1"/>
    <col min="3" max="3" width="24" style="68" customWidth="1"/>
    <col min="4" max="4" width="30.88671875" style="68" customWidth="1"/>
    <col min="5" max="5" width="20.77734375" style="68" customWidth="1"/>
    <col min="6" max="6" width="33.77734375" style="68" customWidth="1"/>
    <col min="7" max="7" width="21.109375" style="68" customWidth="1"/>
    <col min="8" max="8" width="31.77734375" style="68" customWidth="1"/>
    <col min="9" max="9" width="19.109375" style="68" customWidth="1"/>
    <col min="10" max="10" width="23.21875" style="68" customWidth="1"/>
    <col min="11" max="11" width="15.6640625" style="68" customWidth="1"/>
    <col min="12" max="12" width="14" style="69" customWidth="1"/>
    <col min="13" max="13" width="28.109375" style="68" customWidth="1"/>
    <col min="14" max="14" width="38" style="68" customWidth="1"/>
    <col min="15" max="15" width="14" style="70" customWidth="1"/>
    <col min="16" max="16" width="14" style="69" customWidth="1"/>
    <col min="17" max="17" width="28.109375" style="68" customWidth="1"/>
    <col min="18" max="18" width="12" style="68" customWidth="1"/>
    <col min="19" max="16384" width="10.109375" style="68"/>
  </cols>
  <sheetData>
    <row r="1" spans="1:16" customFormat="1" ht="17.399999999999999">
      <c r="A1" s="60" t="s">
        <v>612</v>
      </c>
      <c r="B1" s="60"/>
      <c r="C1" s="16"/>
      <c r="D1" s="16"/>
      <c r="E1" s="7"/>
      <c r="F1" s="7"/>
      <c r="G1" s="7"/>
      <c r="H1" s="8"/>
      <c r="I1" s="9"/>
      <c r="J1" s="8"/>
      <c r="K1" s="8"/>
      <c r="L1" s="8"/>
      <c r="M1" s="8"/>
    </row>
    <row r="3" spans="1:16" s="66" customFormat="1" ht="17.399999999999999">
      <c r="A3" s="63" t="s">
        <v>154</v>
      </c>
      <c r="B3" s="63"/>
      <c r="C3" s="64"/>
      <c r="D3" s="64"/>
      <c r="E3" s="65"/>
      <c r="F3" s="65"/>
      <c r="G3" s="65"/>
      <c r="O3" s="67"/>
      <c r="P3" s="67"/>
    </row>
    <row r="4" spans="1:16" s="66" customFormat="1" ht="16.5" customHeight="1" thickBot="1">
      <c r="A4" s="645" t="s">
        <v>221</v>
      </c>
      <c r="B4" s="645"/>
      <c r="C4" s="645"/>
      <c r="D4" s="645"/>
      <c r="E4" s="645"/>
      <c r="F4" s="645"/>
      <c r="G4" s="645"/>
      <c r="H4" s="645"/>
      <c r="I4" s="645"/>
      <c r="J4" s="92"/>
      <c r="K4" s="93"/>
      <c r="L4" s="3"/>
      <c r="M4" s="75"/>
      <c r="N4" s="75"/>
      <c r="O4" s="67"/>
      <c r="P4" s="67"/>
    </row>
    <row r="5" spans="1:16" s="66" customFormat="1" ht="15.75" customHeight="1" thickBot="1">
      <c r="A5" s="646" t="s">
        <v>178</v>
      </c>
      <c r="B5" s="646"/>
      <c r="C5" s="646"/>
      <c r="D5" s="646"/>
      <c r="E5" s="646"/>
      <c r="F5" s="646"/>
      <c r="G5" s="646"/>
      <c r="H5" s="646"/>
      <c r="I5" s="646"/>
      <c r="J5" s="94" t="s">
        <v>142</v>
      </c>
      <c r="K5" s="95" t="str">
        <f>IF(AND((COUNTIF(K12:K14,"Completed")&gt;0),(COUNTIF(K12:K14,"Incomplete")=0)),"Completed","Incomplete")</f>
        <v>Completed</v>
      </c>
      <c r="L5" s="6"/>
      <c r="M5" s="71"/>
      <c r="N5" s="56"/>
      <c r="O5" s="67"/>
      <c r="P5" s="67"/>
    </row>
    <row r="6" spans="1:16" s="66" customFormat="1" ht="34.5" customHeight="1">
      <c r="A6" s="645" t="s">
        <v>611</v>
      </c>
      <c r="B6" s="645"/>
      <c r="C6" s="645"/>
      <c r="D6" s="645"/>
      <c r="E6" s="645"/>
      <c r="F6" s="645"/>
      <c r="G6" s="645"/>
      <c r="H6" s="645"/>
      <c r="I6" s="645"/>
      <c r="J6" s="6"/>
      <c r="K6" s="6"/>
      <c r="L6" s="6"/>
      <c r="M6" s="72"/>
      <c r="N6" s="5"/>
      <c r="O6" s="67"/>
      <c r="P6" s="67"/>
    </row>
    <row r="7" spans="1:16" s="66" customFormat="1" ht="15">
      <c r="A7" s="646" t="s">
        <v>179</v>
      </c>
      <c r="B7" s="646"/>
      <c r="C7" s="648"/>
      <c r="D7" s="648"/>
      <c r="E7" s="648"/>
      <c r="F7" s="648"/>
      <c r="G7" s="648"/>
      <c r="H7" s="648"/>
      <c r="I7" s="648"/>
      <c r="J7" s="6"/>
      <c r="K7" s="6"/>
      <c r="L7" s="6"/>
      <c r="O7" s="67"/>
      <c r="P7" s="67"/>
    </row>
    <row r="8" spans="1:16" s="66" customFormat="1" ht="15">
      <c r="A8" s="648"/>
      <c r="B8" s="648"/>
      <c r="C8" s="648"/>
      <c r="D8" s="648"/>
      <c r="E8" s="648"/>
      <c r="F8" s="648"/>
      <c r="G8" s="648"/>
      <c r="H8" s="648"/>
      <c r="I8" s="648"/>
      <c r="J8" s="6"/>
      <c r="K8" s="6"/>
      <c r="L8" s="6"/>
      <c r="O8" s="67"/>
      <c r="P8" s="67"/>
    </row>
    <row r="9" spans="1:16" s="66" customFormat="1" ht="36" customHeight="1">
      <c r="A9" s="646" t="s">
        <v>610</v>
      </c>
      <c r="B9" s="647"/>
      <c r="C9" s="629"/>
      <c r="D9" s="629"/>
      <c r="E9" s="629"/>
      <c r="F9" s="629"/>
      <c r="G9" s="629"/>
      <c r="H9" s="629"/>
      <c r="I9" s="629"/>
      <c r="J9" s="6"/>
      <c r="K9" s="6"/>
      <c r="L9" s="6"/>
      <c r="O9" s="67"/>
      <c r="P9" s="67"/>
    </row>
    <row r="10" spans="1:16" s="66" customFormat="1" ht="15.6">
      <c r="A10" s="2"/>
      <c r="B10" s="298"/>
      <c r="C10" s="6"/>
      <c r="D10" s="6"/>
      <c r="E10" s="6"/>
      <c r="F10" s="6"/>
      <c r="G10" s="6"/>
      <c r="H10" s="6"/>
      <c r="I10" s="6"/>
      <c r="J10" s="6"/>
      <c r="K10" s="6"/>
      <c r="L10" s="6"/>
      <c r="O10" s="67"/>
      <c r="P10" s="67"/>
    </row>
    <row r="11" spans="1:16" ht="50.4" customHeight="1">
      <c r="B11" s="73" t="s">
        <v>598</v>
      </c>
      <c r="C11" s="73" t="s">
        <v>608</v>
      </c>
      <c r="D11" s="74" t="s">
        <v>607</v>
      </c>
      <c r="E11" s="74" t="s">
        <v>639</v>
      </c>
      <c r="F11" s="74" t="s">
        <v>609</v>
      </c>
      <c r="G11" s="74" t="s">
        <v>640</v>
      </c>
      <c r="H11" s="74" t="s">
        <v>599</v>
      </c>
      <c r="I11" s="74" t="s">
        <v>641</v>
      </c>
      <c r="J11" s="74" t="s">
        <v>130</v>
      </c>
      <c r="K11" s="485" t="s">
        <v>306</v>
      </c>
      <c r="L11" s="4"/>
    </row>
    <row r="12" spans="1:16" ht="82.5" customHeight="1">
      <c r="B12" s="118" t="s">
        <v>17763</v>
      </c>
      <c r="C12" s="118" t="s">
        <v>17671</v>
      </c>
      <c r="D12" s="559" t="s">
        <v>17672</v>
      </c>
      <c r="E12" s="560" t="s">
        <v>17673</v>
      </c>
      <c r="F12" s="561" t="s">
        <v>17674</v>
      </c>
      <c r="G12" s="118" t="s">
        <v>17675</v>
      </c>
      <c r="H12" s="561" t="s">
        <v>17676</v>
      </c>
      <c r="I12" s="561" t="s">
        <v>17677</v>
      </c>
      <c r="J12" s="118"/>
      <c r="K12" s="562" t="str">
        <f>IF((COUNTIF(B12:J12,"")=9),"",IF(AND((COUNTIF(B12:G12,"")=0),I12&lt;&gt;""),"Completed","Incomplete"))</f>
        <v>Completed</v>
      </c>
      <c r="L12" s="76"/>
    </row>
    <row r="35" ht="9.75" customHeight="1"/>
  </sheetData>
  <sheetProtection formatCells="0" formatRows="0" insertRows="0" deleteRows="0"/>
  <customSheetViews>
    <customSheetView guid="{C6923F09-0F18-4BDE-8A80-968CB62FD765}" scale="85">
      <pageMargins left="0.75" right="0.75" top="1" bottom="1" header="0.5" footer="0.5"/>
      <pageSetup paperSize="128" orientation="portrait" r:id="rId1"/>
      <headerFooter alignWithMargins="0"/>
    </customSheetView>
    <customSheetView guid="{3289CEB8-64E0-4137-AE4A-3AAF5FD1C11E}" scale="85">
      <pageMargins left="0.75" right="0.75" top="1" bottom="1" header="0.5" footer="0.5"/>
      <pageSetup paperSize="128" orientation="portrait" r:id="rId2"/>
      <headerFooter alignWithMargins="0"/>
    </customSheetView>
  </customSheetViews>
  <mergeCells count="5">
    <mergeCell ref="A6:I6"/>
    <mergeCell ref="A9:I9"/>
    <mergeCell ref="A7:I8"/>
    <mergeCell ref="A4:I4"/>
    <mergeCell ref="A5:I5"/>
  </mergeCells>
  <phoneticPr fontId="8" type="noConversion"/>
  <conditionalFormatting sqref="K5">
    <cfRule type="cellIs" dxfId="179" priority="5" stopIfTrue="1" operator="equal">
      <formula>"Completed"</formula>
    </cfRule>
    <cfRule type="cellIs" dxfId="178" priority="6" stopIfTrue="1" operator="equal">
      <formula>"Incomplete"</formula>
    </cfRule>
  </conditionalFormatting>
  <conditionalFormatting sqref="K12">
    <cfRule type="cellIs" dxfId="177" priority="1" stopIfTrue="1" operator="equal">
      <formula>"Completed"</formula>
    </cfRule>
    <cfRule type="cellIs" dxfId="176" priority="2" stopIfTrue="1" operator="equal">
      <formula>"Incomplete"</formula>
    </cfRule>
  </conditionalFormatting>
  <dataValidations disablePrompts="1" count="1">
    <dataValidation type="list" allowBlank="1" showInputMessage="1" showErrorMessage="1" sqref="N5" xr:uid="{00000000-0002-0000-0400-000000000000}">
      <formula1>"Yes, No"</formula1>
    </dataValidation>
  </dataValidations>
  <hyperlinks>
    <hyperlink ref="F12" r:id="rId3" xr:uid="{86E4EFAC-951B-4D54-BFA7-8EC9CE599732}"/>
    <hyperlink ref="H12" r:id="rId4" xr:uid="{BCA3C558-564A-42E6-B2B1-9A17561B0267}"/>
  </hyperlinks>
  <pageMargins left="0.75" right="0.75" top="1" bottom="1" header="0.5" footer="0.5"/>
  <pageSetup paperSize="128" orientation="portrait" r:id="rId5"/>
  <headerFooter alignWithMargins="0">
    <oddHeader>&amp;L&amp;"Arial"&amp;9&amp;K0078D7INTERNAL&amp;1#</oddHead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W88"/>
  <sheetViews>
    <sheetView zoomScale="85" zoomScaleNormal="85" workbookViewId="0"/>
  </sheetViews>
  <sheetFormatPr defaultColWidth="10.109375" defaultRowHeight="15.6"/>
  <cols>
    <col min="1" max="1" width="4.109375" style="104" customWidth="1"/>
    <col min="2" max="2" width="14.77734375" style="104" customWidth="1"/>
    <col min="3" max="3" width="5" style="106" customWidth="1"/>
    <col min="4" max="4" width="52.109375" style="104" customWidth="1"/>
    <col min="5" max="5" width="26.77734375" style="104" customWidth="1"/>
    <col min="6" max="6" width="22.77734375" style="104" customWidth="1"/>
    <col min="7" max="7" width="20.33203125" style="104" bestFit="1" customWidth="1"/>
    <col min="8" max="8" width="24.88671875" style="104" customWidth="1"/>
    <col min="9" max="9" width="25.77734375" style="104" customWidth="1"/>
    <col min="10" max="10" width="17.77734375" style="104" customWidth="1"/>
    <col min="11" max="11" width="4.44140625" style="104" customWidth="1"/>
    <col min="12" max="12" width="11.77734375" style="104" customWidth="1"/>
    <col min="13" max="13" width="8" style="104" customWidth="1"/>
    <col min="14" max="14" width="18.44140625" style="105" customWidth="1"/>
    <col min="15" max="15" width="30.88671875" style="104" customWidth="1"/>
    <col min="16" max="16" width="17.77734375" style="104" customWidth="1"/>
    <col min="17" max="18" width="22.109375" style="104" customWidth="1"/>
    <col min="19" max="16384" width="10.109375" style="104"/>
  </cols>
  <sheetData>
    <row r="1" spans="1:14" s="10" customFormat="1" ht="16.2" thickBot="1">
      <c r="A1" s="104"/>
      <c r="B1" s="104"/>
      <c r="C1" s="106"/>
      <c r="D1" s="104"/>
      <c r="E1" s="104"/>
      <c r="F1" s="104"/>
      <c r="G1" s="104"/>
      <c r="H1" s="104"/>
      <c r="I1" s="104"/>
      <c r="J1" s="104"/>
      <c r="K1" s="104"/>
      <c r="N1" s="11"/>
    </row>
    <row r="2" spans="1:14" s="10" customFormat="1" ht="31.2">
      <c r="A2" s="104"/>
      <c r="B2" s="361" t="s">
        <v>17059</v>
      </c>
      <c r="C2" s="362"/>
      <c r="D2" s="363"/>
      <c r="E2" s="363"/>
      <c r="F2" s="363"/>
      <c r="G2" s="363"/>
      <c r="H2" s="363"/>
      <c r="I2" s="364" t="s">
        <v>499</v>
      </c>
      <c r="J2" s="365" t="s">
        <v>39</v>
      </c>
      <c r="K2" s="366"/>
      <c r="N2" s="11"/>
    </row>
    <row r="3" spans="1:14" s="10" customFormat="1" ht="31.8" thickBot="1">
      <c r="A3" s="104"/>
      <c r="B3" s="367" t="s">
        <v>2</v>
      </c>
      <c r="C3" s="368"/>
      <c r="D3" s="369"/>
      <c r="E3" s="369"/>
      <c r="F3" s="369"/>
      <c r="G3" s="369"/>
      <c r="H3" s="163"/>
      <c r="I3" s="370" t="s">
        <v>496</v>
      </c>
      <c r="J3" s="371">
        <v>14477</v>
      </c>
      <c r="K3" s="103"/>
      <c r="N3" s="11"/>
    </row>
    <row r="4" spans="1:14" s="10" customFormat="1" ht="33" customHeight="1">
      <c r="A4" s="104"/>
      <c r="B4" s="563" t="s">
        <v>637</v>
      </c>
      <c r="C4" s="564"/>
      <c r="D4" s="564"/>
      <c r="E4" s="564"/>
      <c r="F4" s="564"/>
      <c r="G4" s="564"/>
      <c r="H4" s="565"/>
      <c r="I4" s="372" t="s">
        <v>3</v>
      </c>
      <c r="J4" s="373" t="s">
        <v>4</v>
      </c>
      <c r="K4" s="366"/>
      <c r="N4" s="11"/>
    </row>
    <row r="5" spans="1:14" s="10" customFormat="1" ht="16.5" customHeight="1">
      <c r="A5" s="104"/>
      <c r="B5" s="165" t="s">
        <v>604</v>
      </c>
      <c r="C5" s="166"/>
      <c r="D5" s="166"/>
      <c r="E5" s="166"/>
      <c r="F5" s="166"/>
      <c r="G5" s="166"/>
      <c r="H5" s="167"/>
      <c r="I5" s="374" t="s">
        <v>5</v>
      </c>
      <c r="J5" s="142" t="str">
        <f>IF(AND($B$19="Completed",$B$21="Completed",$B$26="Completed",$B$31="Completed",$B$34="Completed",$B$37="Completed",$B$43="Completed",$B$49="Completed", $B$54="Completed",$B$57="Completed",$B$61="Completed", $B$65="Completed",$B$68="Completed",$B$72="Completed",$B$76="Completed", $B$79="Completed"),"Completed","Incomplete")</f>
        <v>Completed</v>
      </c>
      <c r="K5" s="375"/>
      <c r="N5" s="11"/>
    </row>
    <row r="6" spans="1:14" s="10" customFormat="1" ht="16.5" customHeight="1">
      <c r="A6" s="104"/>
      <c r="B6" s="532" t="s">
        <v>17066</v>
      </c>
      <c r="C6" s="482"/>
      <c r="D6" s="482"/>
      <c r="E6" s="482"/>
      <c r="F6" s="482"/>
      <c r="G6" s="482"/>
      <c r="H6" s="483"/>
      <c r="I6" s="374" t="s">
        <v>6</v>
      </c>
      <c r="J6" s="142" t="str">
        <f>'GEMS Monitoring'!J4</f>
        <v>Completed</v>
      </c>
      <c r="K6" s="375"/>
    </row>
    <row r="7" spans="1:14" s="10" customFormat="1" ht="30" customHeight="1">
      <c r="A7" s="104"/>
      <c r="B7" s="563" t="s">
        <v>17063</v>
      </c>
      <c r="C7" s="564"/>
      <c r="D7" s="564"/>
      <c r="E7" s="564"/>
      <c r="F7" s="564"/>
      <c r="G7" s="564"/>
      <c r="H7" s="565"/>
      <c r="I7" s="105" t="s">
        <v>300</v>
      </c>
      <c r="J7" s="142" t="str">
        <f>'HW Component'!I3</f>
        <v>Completed</v>
      </c>
      <c r="K7" s="375"/>
      <c r="N7" s="11"/>
    </row>
    <row r="8" spans="1:14" s="10" customFormat="1" ht="23.4" customHeight="1">
      <c r="A8" s="104"/>
      <c r="B8" s="563"/>
      <c r="C8" s="564"/>
      <c r="D8" s="564"/>
      <c r="E8" s="564"/>
      <c r="F8" s="564"/>
      <c r="G8" s="564"/>
      <c r="H8" s="565"/>
      <c r="I8" s="374" t="s">
        <v>7</v>
      </c>
      <c r="J8" s="142" t="str">
        <f>Activities!J7</f>
        <v>Completed</v>
      </c>
      <c r="K8" s="375"/>
      <c r="N8" s="11"/>
    </row>
    <row r="9" spans="1:14" s="10" customFormat="1" ht="16.5" customHeight="1">
      <c r="A9" s="104"/>
      <c r="B9" s="581" t="s">
        <v>605</v>
      </c>
      <c r="C9" s="667"/>
      <c r="D9" s="667"/>
      <c r="E9" s="667"/>
      <c r="F9" s="667"/>
      <c r="G9" s="667"/>
      <c r="H9" s="668"/>
      <c r="I9" s="374" t="s">
        <v>486</v>
      </c>
      <c r="J9" s="509" t="s">
        <v>17058</v>
      </c>
      <c r="K9" s="375"/>
      <c r="N9" s="11"/>
    </row>
    <row r="10" spans="1:14" s="10" customFormat="1" ht="16.5" customHeight="1" thickBot="1">
      <c r="A10" s="104"/>
      <c r="B10" s="586" t="s">
        <v>606</v>
      </c>
      <c r="C10" s="587"/>
      <c r="D10" s="587"/>
      <c r="E10" s="587"/>
      <c r="F10" s="587"/>
      <c r="G10" s="587"/>
      <c r="H10" s="588"/>
      <c r="I10" s="376" t="s">
        <v>8</v>
      </c>
      <c r="J10" s="377" t="str">
        <f>Contact!K5</f>
        <v>Completed</v>
      </c>
      <c r="K10" s="103"/>
      <c r="N10" s="11"/>
    </row>
    <row r="11" spans="1:14" s="10" customFormat="1" thickBot="1">
      <c r="A11" s="104"/>
      <c r="B11" s="378"/>
      <c r="C11" s="379"/>
      <c r="D11" s="378"/>
      <c r="E11" s="378"/>
      <c r="F11" s="378"/>
      <c r="G11" s="380"/>
      <c r="H11" s="380"/>
      <c r="I11" s="378"/>
      <c r="J11" s="378"/>
      <c r="K11" s="104"/>
      <c r="N11" s="11"/>
    </row>
    <row r="12" spans="1:14" s="10" customFormat="1" ht="17.399999999999999">
      <c r="A12" s="104"/>
      <c r="B12" s="361" t="s">
        <v>614</v>
      </c>
      <c r="C12" s="362"/>
      <c r="D12" s="363"/>
      <c r="E12" s="363"/>
      <c r="F12" s="363"/>
      <c r="G12" s="363"/>
      <c r="H12" s="363"/>
      <c r="I12" s="363"/>
      <c r="J12" s="363"/>
      <c r="K12" s="366"/>
      <c r="N12" s="23"/>
    </row>
    <row r="13" spans="1:14" s="10" customFormat="1">
      <c r="A13" s="104"/>
      <c r="B13" s="381"/>
      <c r="C13" s="143"/>
      <c r="D13" s="144"/>
      <c r="E13" s="144"/>
      <c r="F13" s="144"/>
      <c r="G13" s="144"/>
      <c r="H13" s="144"/>
      <c r="I13" s="144"/>
      <c r="J13" s="144"/>
      <c r="K13" s="375"/>
      <c r="N13" s="23"/>
    </row>
    <row r="14" spans="1:14" s="10" customFormat="1" ht="17.399999999999999">
      <c r="A14" s="104"/>
      <c r="B14" s="382" t="s">
        <v>9</v>
      </c>
      <c r="C14" s="383"/>
      <c r="D14" s="383"/>
      <c r="E14" s="383"/>
      <c r="F14" s="142"/>
      <c r="G14" s="142"/>
      <c r="H14" s="142"/>
      <c r="I14" s="142"/>
      <c r="J14" s="142"/>
      <c r="K14" s="375"/>
      <c r="N14" s="23"/>
    </row>
    <row r="15" spans="1:14" s="10" customFormat="1">
      <c r="A15" s="104"/>
      <c r="B15" s="384" t="s">
        <v>10</v>
      </c>
      <c r="C15" s="385"/>
      <c r="D15" s="385"/>
      <c r="E15" s="385"/>
      <c r="F15" s="386"/>
      <c r="G15" s="386"/>
      <c r="H15" s="386"/>
      <c r="I15" s="386"/>
      <c r="J15" s="386"/>
      <c r="K15" s="387"/>
      <c r="N15" s="23"/>
    </row>
    <row r="16" spans="1:14" s="10" customFormat="1">
      <c r="A16" s="104"/>
      <c r="B16" s="388" t="s">
        <v>491</v>
      </c>
      <c r="C16" s="389"/>
      <c r="D16" s="389"/>
      <c r="E16" s="389"/>
      <c r="F16" s="390"/>
      <c r="G16" s="390"/>
      <c r="H16" s="390"/>
      <c r="I16" s="390"/>
      <c r="J16" s="390"/>
      <c r="K16" s="391"/>
      <c r="N16" s="23"/>
    </row>
    <row r="17" spans="1:14" s="10" customFormat="1">
      <c r="A17" s="104"/>
      <c r="B17" s="392" t="s">
        <v>289</v>
      </c>
      <c r="C17" s="393"/>
      <c r="D17" s="393"/>
      <c r="E17" s="393"/>
      <c r="F17" s="393"/>
      <c r="G17" s="393"/>
      <c r="H17" s="393"/>
      <c r="I17" s="393"/>
      <c r="J17" s="393"/>
      <c r="K17" s="394"/>
      <c r="N17" s="23"/>
    </row>
    <row r="18" spans="1:14" s="10" customFormat="1">
      <c r="A18" s="104"/>
      <c r="B18" s="392"/>
      <c r="C18" s="393"/>
      <c r="D18" s="393"/>
      <c r="E18" s="393"/>
      <c r="F18" s="393"/>
      <c r="G18" s="393"/>
      <c r="H18" s="393"/>
      <c r="I18" s="393"/>
      <c r="J18" s="393"/>
      <c r="K18" s="394"/>
      <c r="N18" s="23"/>
    </row>
    <row r="19" spans="1:14" s="10" customFormat="1" ht="16.2" thickBot="1">
      <c r="A19" s="104"/>
      <c r="B19" s="395" t="str">
        <f>IF(F19&lt;&gt;"","Completed","Incomplete")</f>
        <v>Completed</v>
      </c>
      <c r="C19" s="139" t="s">
        <v>274</v>
      </c>
      <c r="D19" s="421" t="s">
        <v>372</v>
      </c>
      <c r="E19" s="393"/>
      <c r="F19" s="377" t="s">
        <v>365</v>
      </c>
      <c r="G19" s="393"/>
      <c r="H19" s="396" t="str">
        <f>IF(F19&lt;&gt;"Mainframe","", "No need to fill in GEMS Monitoring and HW Component.")</f>
        <v/>
      </c>
      <c r="I19" s="393"/>
      <c r="J19" s="393"/>
      <c r="K19" s="394"/>
      <c r="N19" s="23"/>
    </row>
    <row r="20" spans="1:14" s="10" customFormat="1">
      <c r="A20" s="104"/>
      <c r="B20" s="392"/>
      <c r="C20" s="393"/>
      <c r="D20" s="421"/>
      <c r="E20" s="393"/>
      <c r="F20" s="393"/>
      <c r="G20" s="393"/>
      <c r="H20" s="393"/>
      <c r="I20" s="393"/>
      <c r="J20" s="393"/>
      <c r="K20" s="394"/>
      <c r="N20" s="23"/>
    </row>
    <row r="21" spans="1:14" s="10" customFormat="1" thickBot="1">
      <c r="A21" s="104"/>
      <c r="B21" s="395" t="str">
        <f>IF(OR(F21="No",AND(F21="Yes", ISNUMBER(F22), ISNUMBER(H22),F24="Yes")),"Completed","Incomplete")</f>
        <v>Completed</v>
      </c>
      <c r="C21" s="139" t="s">
        <v>276</v>
      </c>
      <c r="D21" s="656" t="s">
        <v>11</v>
      </c>
      <c r="E21" s="657"/>
      <c r="F21" s="377" t="s">
        <v>160</v>
      </c>
      <c r="G21" s="144"/>
      <c r="H21" s="396" t="str">
        <f>IF(F21&lt;&gt;"Yes","", "Need to fill in the Production Outage below and GEMS Monitoring Worksheet.")</f>
        <v>Need to fill in the Production Outage below and GEMS Monitoring Worksheet.</v>
      </c>
      <c r="I21" s="141"/>
      <c r="J21" s="142"/>
      <c r="K21" s="397"/>
      <c r="N21" s="11"/>
    </row>
    <row r="22" spans="1:14" s="10" customFormat="1" ht="30.75" customHeight="1" thickBot="1">
      <c r="A22" s="104"/>
      <c r="B22" s="138"/>
      <c r="C22" s="139"/>
      <c r="D22" s="398" t="s">
        <v>373</v>
      </c>
      <c r="E22" s="142" t="s">
        <v>370</v>
      </c>
      <c r="F22" s="399">
        <v>40384.375</v>
      </c>
      <c r="G22" s="142" t="s">
        <v>371</v>
      </c>
      <c r="H22" s="399">
        <v>40384.583333333336</v>
      </c>
      <c r="I22" s="141"/>
      <c r="J22" s="142"/>
      <c r="K22" s="397"/>
      <c r="N22" s="11"/>
    </row>
    <row r="23" spans="1:14" s="10" customFormat="1" ht="30.75" customHeight="1" thickBot="1">
      <c r="A23" s="104"/>
      <c r="B23" s="138"/>
      <c r="C23" s="139"/>
      <c r="D23" s="398" t="s">
        <v>374</v>
      </c>
      <c r="E23" s="142" t="s">
        <v>370</v>
      </c>
      <c r="F23" s="399"/>
      <c r="G23" s="142" t="s">
        <v>371</v>
      </c>
      <c r="H23" s="399"/>
      <c r="I23" s="141"/>
      <c r="J23" s="142"/>
      <c r="K23" s="397"/>
      <c r="N23" s="11"/>
    </row>
    <row r="24" spans="1:14" s="10" customFormat="1" ht="50.25" customHeight="1" thickBot="1">
      <c r="A24" s="104"/>
      <c r="B24" s="138"/>
      <c r="C24" s="139"/>
      <c r="D24" s="656" t="s">
        <v>502</v>
      </c>
      <c r="E24" s="657"/>
      <c r="F24" s="377" t="s">
        <v>160</v>
      </c>
      <c r="G24" s="142"/>
      <c r="H24" s="141"/>
      <c r="I24" s="141"/>
      <c r="J24" s="142"/>
      <c r="K24" s="397"/>
      <c r="N24" s="11"/>
    </row>
    <row r="25" spans="1:14" s="10" customFormat="1" ht="15">
      <c r="A25" s="104"/>
      <c r="B25" s="138"/>
      <c r="C25" s="139"/>
      <c r="D25" s="421"/>
      <c r="E25" s="421"/>
      <c r="F25" s="141"/>
      <c r="G25" s="142"/>
      <c r="H25" s="141"/>
      <c r="I25" s="141"/>
      <c r="J25" s="142"/>
      <c r="K25" s="397"/>
      <c r="N25" s="11"/>
    </row>
    <row r="26" spans="1:14" s="10" customFormat="1" ht="30" customHeight="1" thickBot="1">
      <c r="A26" s="104"/>
      <c r="B26" s="395" t="str">
        <f>IF(OR(F26="No",AND(F26="Yes", ISNUMBER(F27))),"Completed","Incomplete")</f>
        <v>Completed</v>
      </c>
      <c r="C26" s="434" t="s">
        <v>275</v>
      </c>
      <c r="D26" s="656" t="s">
        <v>433</v>
      </c>
      <c r="E26" s="656"/>
      <c r="F26" s="440" t="s">
        <v>165</v>
      </c>
      <c r="G26" s="142"/>
      <c r="H26" s="141"/>
      <c r="I26" s="141"/>
      <c r="J26" s="142"/>
      <c r="K26" s="397"/>
      <c r="N26" s="11"/>
    </row>
    <row r="27" spans="1:14" s="10" customFormat="1" ht="18.75" customHeight="1" thickBot="1">
      <c r="A27" s="104"/>
      <c r="B27" s="138"/>
      <c r="C27" s="139"/>
      <c r="D27" s="656" t="s">
        <v>446</v>
      </c>
      <c r="E27" s="656"/>
      <c r="F27" s="445"/>
      <c r="G27" s="142"/>
      <c r="H27" s="141"/>
      <c r="I27" s="141"/>
      <c r="J27" s="142"/>
      <c r="K27" s="397"/>
      <c r="N27" s="11"/>
    </row>
    <row r="28" spans="1:14" s="10" customFormat="1" thickBot="1">
      <c r="A28" s="104"/>
      <c r="B28" s="138"/>
      <c r="C28" s="139"/>
      <c r="D28" s="656" t="s">
        <v>434</v>
      </c>
      <c r="E28" s="656"/>
      <c r="F28" s="659"/>
      <c r="G28" s="659"/>
      <c r="H28" s="659"/>
      <c r="I28" s="659"/>
      <c r="J28" s="142"/>
      <c r="K28" s="397"/>
      <c r="N28" s="11"/>
    </row>
    <row r="29" spans="1:14" s="10" customFormat="1" ht="15">
      <c r="A29" s="104"/>
      <c r="B29" s="138"/>
      <c r="C29" s="139"/>
      <c r="D29" s="658" t="s">
        <v>440</v>
      </c>
      <c r="E29" s="658"/>
      <c r="F29" s="658"/>
      <c r="G29" s="142"/>
      <c r="H29" s="141"/>
      <c r="I29" s="141"/>
      <c r="J29" s="142"/>
      <c r="K29" s="397"/>
      <c r="N29" s="11"/>
    </row>
    <row r="30" spans="1:14" s="10" customFormat="1" ht="15">
      <c r="A30" s="104"/>
      <c r="B30" s="138"/>
      <c r="C30" s="139"/>
      <c r="D30" s="442"/>
      <c r="E30" s="442"/>
      <c r="F30" s="141"/>
      <c r="G30" s="142"/>
      <c r="H30" s="141"/>
      <c r="I30" s="141"/>
      <c r="J30" s="142"/>
      <c r="K30" s="397"/>
      <c r="N30" s="11"/>
    </row>
    <row r="31" spans="1:14" s="10" customFormat="1" thickBot="1">
      <c r="A31" s="104"/>
      <c r="B31" s="395" t="str">
        <f>IF(OR(OR(F31="Yes",F31="First time join DR Drill"),AND(F31="No",F32&lt;&gt;"")),"Completed","Incomplete")</f>
        <v>Completed</v>
      </c>
      <c r="C31" s="139" t="s">
        <v>254</v>
      </c>
      <c r="D31" s="653" t="s">
        <v>343</v>
      </c>
      <c r="E31" s="654"/>
      <c r="F31" s="377" t="s">
        <v>165</v>
      </c>
      <c r="G31" s="144"/>
      <c r="H31" s="144"/>
      <c r="I31" s="144"/>
      <c r="J31" s="142"/>
      <c r="K31" s="397"/>
      <c r="N31" s="11"/>
    </row>
    <row r="32" spans="1:14" s="10" customFormat="1" ht="16.2" thickBot="1">
      <c r="A32" s="104"/>
      <c r="B32" s="138"/>
      <c r="C32" s="143"/>
      <c r="D32" s="653" t="s">
        <v>342</v>
      </c>
      <c r="E32" s="654"/>
      <c r="F32" s="649" t="s">
        <v>344</v>
      </c>
      <c r="G32" s="650"/>
      <c r="H32" s="650"/>
      <c r="I32" s="650"/>
      <c r="J32" s="142"/>
      <c r="K32" s="397"/>
      <c r="N32" s="11"/>
    </row>
    <row r="33" spans="1:14" s="10" customFormat="1" ht="15">
      <c r="A33" s="104"/>
      <c r="B33" s="138"/>
      <c r="C33" s="139"/>
      <c r="D33" s="653"/>
      <c r="E33" s="653"/>
      <c r="F33" s="655"/>
      <c r="G33" s="655"/>
      <c r="H33" s="655"/>
      <c r="I33" s="655"/>
      <c r="J33" s="142"/>
      <c r="K33" s="375"/>
      <c r="N33" s="11"/>
    </row>
    <row r="34" spans="1:14" s="10" customFormat="1" thickBot="1">
      <c r="A34" s="104"/>
      <c r="B34" s="395" t="str">
        <f>IF(OR(F34="Yes",AND(F34="No", F35&lt;&gt;"")),"Completed","Incomplete")</f>
        <v>Completed</v>
      </c>
      <c r="C34" s="139" t="s">
        <v>255</v>
      </c>
      <c r="D34" s="656" t="s">
        <v>12</v>
      </c>
      <c r="E34" s="657"/>
      <c r="F34" s="377" t="s">
        <v>165</v>
      </c>
      <c r="G34" s="144"/>
      <c r="H34" s="400"/>
      <c r="I34" s="144"/>
      <c r="J34" s="144"/>
      <c r="K34" s="375"/>
      <c r="N34" s="11"/>
    </row>
    <row r="35" spans="1:14" s="10" customFormat="1" ht="31.5" customHeight="1" thickBot="1">
      <c r="A35" s="104"/>
      <c r="B35" s="138"/>
      <c r="C35" s="139"/>
      <c r="D35" s="656" t="s">
        <v>13</v>
      </c>
      <c r="E35" s="657"/>
      <c r="F35" s="401" t="s">
        <v>638</v>
      </c>
      <c r="G35" s="144"/>
      <c r="H35" s="400"/>
      <c r="I35" s="144"/>
      <c r="J35" s="144"/>
      <c r="K35" s="375"/>
      <c r="N35" s="11"/>
    </row>
    <row r="36" spans="1:14" s="10" customFormat="1" ht="15">
      <c r="A36" s="104"/>
      <c r="B36" s="138"/>
      <c r="C36" s="139"/>
      <c r="D36" s="421"/>
      <c r="E36" s="422"/>
      <c r="F36" s="402"/>
      <c r="G36" s="144"/>
      <c r="H36" s="400"/>
      <c r="I36" s="144"/>
      <c r="J36" s="144"/>
      <c r="K36" s="375"/>
      <c r="N36" s="11"/>
    </row>
    <row r="37" spans="1:14" s="10" customFormat="1" ht="49.5" customHeight="1" thickBot="1">
      <c r="A37" s="104"/>
      <c r="B37" s="395" t="str">
        <f>IF(OR(E37="No",AND((E37="Yes"),OR(F38&lt;&gt;""),OR(F39&lt;&gt;""),OR(H38&lt;&gt;""),OR(H39&lt;&gt;""),OR(J38&lt;&gt;""))),"Completed","Incomplete")</f>
        <v>Completed</v>
      </c>
      <c r="C37" s="139" t="s">
        <v>256</v>
      </c>
      <c r="D37" s="421" t="s">
        <v>413</v>
      </c>
      <c r="E37" s="377" t="s">
        <v>160</v>
      </c>
      <c r="F37" s="402"/>
      <c r="G37" s="144"/>
      <c r="H37" s="400"/>
      <c r="I37" s="144"/>
      <c r="J37" s="144"/>
      <c r="K37" s="375"/>
      <c r="N37" s="11"/>
    </row>
    <row r="38" spans="1:14" s="10" customFormat="1" ht="30.6" thickBot="1">
      <c r="A38" s="104"/>
      <c r="B38" s="138"/>
      <c r="C38" s="139"/>
      <c r="D38" s="305" t="s">
        <v>416</v>
      </c>
      <c r="E38" s="403" t="s">
        <v>410</v>
      </c>
      <c r="F38" s="377" t="s">
        <v>160</v>
      </c>
      <c r="G38" s="403" t="s">
        <v>409</v>
      </c>
      <c r="H38" s="377" t="s">
        <v>160</v>
      </c>
      <c r="I38" s="404" t="s">
        <v>411</v>
      </c>
      <c r="J38" s="377" t="s">
        <v>165</v>
      </c>
      <c r="K38" s="375"/>
      <c r="N38" s="11"/>
    </row>
    <row r="39" spans="1:14" s="10" customFormat="1" ht="60.6" thickBot="1">
      <c r="A39" s="104"/>
      <c r="B39" s="138"/>
      <c r="C39" s="139"/>
      <c r="D39" s="305" t="s">
        <v>17064</v>
      </c>
      <c r="E39" s="403" t="s">
        <v>391</v>
      </c>
      <c r="F39" s="377" t="s">
        <v>165</v>
      </c>
      <c r="G39" s="404" t="s">
        <v>535</v>
      </c>
      <c r="H39" s="377" t="s">
        <v>165</v>
      </c>
      <c r="I39" s="404" t="s">
        <v>412</v>
      </c>
      <c r="J39" s="377"/>
      <c r="K39" s="375"/>
      <c r="N39" s="11"/>
    </row>
    <row r="40" spans="1:14" s="10" customFormat="1" ht="15">
      <c r="A40" s="104"/>
      <c r="B40" s="138"/>
      <c r="C40" s="139"/>
      <c r="D40" s="502"/>
      <c r="E40" s="405" t="b">
        <v>1</v>
      </c>
      <c r="F40" s="406" t="b">
        <v>0</v>
      </c>
      <c r="G40" s="287" t="b">
        <v>0</v>
      </c>
      <c r="H40" s="407" t="b">
        <v>1</v>
      </c>
      <c r="I40" s="287" t="b">
        <v>1</v>
      </c>
      <c r="J40" s="287" t="b">
        <v>1</v>
      </c>
      <c r="K40" s="375"/>
      <c r="N40" s="11"/>
    </row>
    <row r="41" spans="1:14" s="10" customFormat="1" ht="15">
      <c r="A41" s="104"/>
      <c r="B41" s="138"/>
      <c r="C41" s="139"/>
      <c r="D41" s="660" t="s">
        <v>395</v>
      </c>
      <c r="E41" s="660"/>
      <c r="F41" s="660"/>
      <c r="G41" s="660"/>
      <c r="H41" s="660"/>
      <c r="I41" s="660"/>
      <c r="J41" s="660"/>
      <c r="K41" s="375"/>
      <c r="N41" s="11"/>
    </row>
    <row r="42" spans="1:14" s="10" customFormat="1" ht="15">
      <c r="A42" s="104"/>
      <c r="B42" s="138"/>
      <c r="C42" s="139"/>
      <c r="D42" s="424"/>
      <c r="E42" s="424"/>
      <c r="F42" s="424"/>
      <c r="G42" s="424"/>
      <c r="H42" s="424"/>
      <c r="I42" s="424"/>
      <c r="J42" s="424"/>
      <c r="K42" s="375"/>
      <c r="N42" s="11"/>
    </row>
    <row r="43" spans="1:14" s="10" customFormat="1" ht="35.25" customHeight="1" thickBot="1">
      <c r="A43" s="104"/>
      <c r="B43" s="395" t="str">
        <f>IF(OR(I43="No",AND(I43="Yes", E45&lt;&gt;"")),"Completed","Incomplete")</f>
        <v>Completed</v>
      </c>
      <c r="C43" s="139" t="s">
        <v>257</v>
      </c>
      <c r="D43" s="651" t="s">
        <v>1173</v>
      </c>
      <c r="E43" s="651"/>
      <c r="F43" s="651"/>
      <c r="G43" s="651"/>
      <c r="H43" s="651"/>
      <c r="I43" s="426" t="s">
        <v>160</v>
      </c>
      <c r="J43" s="424"/>
      <c r="K43" s="375"/>
      <c r="N43" s="11"/>
    </row>
    <row r="44" spans="1:14" s="10" customFormat="1" ht="15">
      <c r="A44" s="104"/>
      <c r="B44" s="138"/>
      <c r="C44" s="139"/>
      <c r="D44" s="425"/>
      <c r="E44" s="651"/>
      <c r="F44" s="651"/>
      <c r="G44" s="651"/>
      <c r="H44" s="651"/>
      <c r="I44" s="424"/>
      <c r="J44" s="424"/>
      <c r="K44" s="375"/>
      <c r="N44" s="11"/>
    </row>
    <row r="45" spans="1:14" s="10" customFormat="1" thickBot="1">
      <c r="A45" s="104"/>
      <c r="B45" s="138"/>
      <c r="C45" s="139"/>
      <c r="D45" s="425" t="s">
        <v>538</v>
      </c>
      <c r="E45" s="652" t="s">
        <v>427</v>
      </c>
      <c r="F45" s="652"/>
      <c r="G45" s="652"/>
      <c r="H45" s="652"/>
      <c r="I45" s="424"/>
      <c r="J45" s="424"/>
      <c r="K45" s="375"/>
      <c r="N45" s="11"/>
    </row>
    <row r="46" spans="1:14" s="10" customFormat="1" ht="15">
      <c r="A46" s="104"/>
      <c r="B46" s="138"/>
      <c r="C46" s="139"/>
      <c r="D46" s="424"/>
      <c r="E46" s="424"/>
      <c r="F46" s="424"/>
      <c r="G46" s="424"/>
      <c r="H46" s="424"/>
      <c r="I46" s="424"/>
      <c r="J46" s="424"/>
      <c r="K46" s="375"/>
      <c r="N46" s="11"/>
    </row>
    <row r="47" spans="1:14" s="10" customFormat="1" ht="15">
      <c r="A47" s="104"/>
      <c r="B47" s="138"/>
      <c r="C47" s="139"/>
      <c r="D47" s="425" t="s">
        <v>424</v>
      </c>
      <c r="E47" s="424"/>
      <c r="F47" s="424"/>
      <c r="G47" s="424"/>
      <c r="H47" s="424"/>
      <c r="I47" s="424"/>
      <c r="J47" s="424"/>
      <c r="K47" s="375"/>
      <c r="N47" s="11"/>
    </row>
    <row r="48" spans="1:14" s="10" customFormat="1" ht="15">
      <c r="A48" s="104"/>
      <c r="B48" s="138"/>
      <c r="C48" s="139"/>
      <c r="D48" s="424"/>
      <c r="E48" s="424"/>
      <c r="F48" s="424"/>
      <c r="G48" s="424"/>
      <c r="H48" s="424"/>
      <c r="I48" s="424"/>
      <c r="J48" s="424"/>
      <c r="K48" s="375"/>
      <c r="N48" s="11"/>
    </row>
    <row r="49" spans="1:14" s="10" customFormat="1" ht="16.5" customHeight="1" thickBot="1">
      <c r="A49" s="104"/>
      <c r="B49" s="395" t="str">
        <f>IF(OR(F49="No",AND(F49="Yes", F50&lt;&gt;"", F51&lt;&gt;"")),"Completed","Incomplete")</f>
        <v>Completed</v>
      </c>
      <c r="C49" s="139" t="s">
        <v>258</v>
      </c>
      <c r="D49" s="651" t="s">
        <v>435</v>
      </c>
      <c r="E49" s="651"/>
      <c r="F49" s="444" t="s">
        <v>160</v>
      </c>
      <c r="G49" s="443"/>
      <c r="H49" s="443"/>
      <c r="I49" s="443"/>
      <c r="J49" s="443"/>
      <c r="K49" s="375"/>
      <c r="N49" s="11"/>
    </row>
    <row r="50" spans="1:14" s="10" customFormat="1" ht="31.5" customHeight="1" thickBot="1">
      <c r="A50" s="104"/>
      <c r="B50" s="138"/>
      <c r="C50" s="139"/>
      <c r="D50" s="651" t="s">
        <v>436</v>
      </c>
      <c r="E50" s="651"/>
      <c r="F50" s="444" t="s">
        <v>447</v>
      </c>
      <c r="G50" s="443"/>
      <c r="H50" s="443"/>
      <c r="I50" s="443"/>
      <c r="J50" s="443"/>
      <c r="K50" s="375"/>
      <c r="N50" s="11"/>
    </row>
    <row r="51" spans="1:14" s="10" customFormat="1" ht="31.5" customHeight="1" thickBot="1">
      <c r="A51" s="104"/>
      <c r="B51" s="138"/>
      <c r="C51" s="139"/>
      <c r="D51" s="651" t="s">
        <v>437</v>
      </c>
      <c r="E51" s="651"/>
      <c r="F51" s="662" t="s">
        <v>448</v>
      </c>
      <c r="G51" s="662"/>
      <c r="H51" s="662"/>
      <c r="I51" s="662"/>
      <c r="J51" s="443"/>
      <c r="K51" s="375"/>
      <c r="N51" s="11"/>
    </row>
    <row r="52" spans="1:14" s="10" customFormat="1" ht="15">
      <c r="A52" s="104"/>
      <c r="B52" s="138"/>
      <c r="C52" s="139"/>
      <c r="D52" s="443"/>
      <c r="E52" s="443"/>
      <c r="F52" s="443"/>
      <c r="G52" s="443"/>
      <c r="H52" s="443"/>
      <c r="I52" s="443"/>
      <c r="J52" s="443"/>
      <c r="K52" s="375"/>
      <c r="N52" s="11"/>
    </row>
    <row r="53" spans="1:14" s="10" customFormat="1" ht="15">
      <c r="A53" s="104"/>
      <c r="B53" s="138"/>
      <c r="C53" s="139"/>
      <c r="D53" s="443"/>
      <c r="E53" s="443"/>
      <c r="F53" s="443"/>
      <c r="G53" s="443"/>
      <c r="H53" s="443"/>
      <c r="I53" s="443"/>
      <c r="J53" s="443"/>
      <c r="K53" s="375"/>
      <c r="N53" s="11"/>
    </row>
    <row r="54" spans="1:14" s="10" customFormat="1" thickBot="1">
      <c r="A54" s="104"/>
      <c r="B54" s="395" t="str">
        <f>IF(OR(F54="No",AND(F54="Yes", F55="Completed")),"Completed","Incomplete")</f>
        <v>Completed</v>
      </c>
      <c r="C54" s="139" t="s">
        <v>259</v>
      </c>
      <c r="D54" s="656" t="s">
        <v>533</v>
      </c>
      <c r="E54" s="657"/>
      <c r="F54" s="377" t="s">
        <v>160</v>
      </c>
      <c r="G54" s="144"/>
      <c r="H54" s="400"/>
      <c r="I54" s="144"/>
      <c r="J54" s="144"/>
      <c r="K54" s="375"/>
      <c r="N54" s="11"/>
    </row>
    <row r="55" spans="1:14" s="10" customFormat="1" ht="49.5" customHeight="1" thickBot="1">
      <c r="A55" s="104"/>
      <c r="B55" s="395"/>
      <c r="C55" s="139"/>
      <c r="D55" s="656" t="s">
        <v>534</v>
      </c>
      <c r="E55" s="657"/>
      <c r="F55" s="377" t="s">
        <v>1</v>
      </c>
      <c r="G55" s="144"/>
      <c r="H55" s="408"/>
      <c r="I55" s="402"/>
      <c r="J55" s="144"/>
      <c r="K55" s="375"/>
      <c r="N55" s="11"/>
    </row>
    <row r="56" spans="1:14" s="10" customFormat="1" ht="15">
      <c r="A56" s="104"/>
      <c r="B56" s="138"/>
      <c r="C56" s="139"/>
      <c r="D56" s="423"/>
      <c r="E56" s="423"/>
      <c r="F56" s="144"/>
      <c r="G56" s="144"/>
      <c r="H56" s="409"/>
      <c r="I56" s="410"/>
      <c r="J56" s="144"/>
      <c r="K56" s="375"/>
      <c r="N56" s="11"/>
    </row>
    <row r="57" spans="1:14" s="10" customFormat="1" thickBot="1">
      <c r="A57" s="104"/>
      <c r="B57" s="395" t="str">
        <f>IF(OR(F57="No",AND(F57="Yes", F58&lt;&gt;"", F59="Completed")),"Completed","Incomplete")</f>
        <v>Completed</v>
      </c>
      <c r="C57" s="139" t="s">
        <v>260</v>
      </c>
      <c r="D57" s="656" t="s">
        <v>14</v>
      </c>
      <c r="E57" s="657"/>
      <c r="F57" s="377" t="s">
        <v>160</v>
      </c>
      <c r="G57" s="144"/>
      <c r="H57" s="144"/>
      <c r="I57" s="144"/>
      <c r="J57" s="144"/>
      <c r="K57" s="375"/>
      <c r="N57" s="11"/>
    </row>
    <row r="58" spans="1:14" s="10" customFormat="1" thickBot="1">
      <c r="A58" s="104"/>
      <c r="B58" s="138"/>
      <c r="C58" s="139"/>
      <c r="D58" s="656" t="s">
        <v>15</v>
      </c>
      <c r="E58" s="657"/>
      <c r="F58" s="649" t="s">
        <v>0</v>
      </c>
      <c r="G58" s="663"/>
      <c r="H58" s="663"/>
      <c r="I58" s="663"/>
      <c r="J58" s="144"/>
      <c r="K58" s="375"/>
      <c r="N58" s="11"/>
    </row>
    <row r="59" spans="1:14" s="10" customFormat="1" ht="30" customHeight="1" thickBot="1">
      <c r="A59" s="104"/>
      <c r="B59" s="138"/>
      <c r="C59" s="139"/>
      <c r="D59" s="656" t="s">
        <v>615</v>
      </c>
      <c r="E59" s="657"/>
      <c r="F59" s="377" t="s">
        <v>1</v>
      </c>
      <c r="G59" s="411"/>
      <c r="H59" s="411"/>
      <c r="I59" s="411"/>
      <c r="J59" s="144"/>
      <c r="K59" s="375"/>
      <c r="N59" s="11"/>
    </row>
    <row r="60" spans="1:14" s="10" customFormat="1" ht="30" customHeight="1">
      <c r="A60" s="104"/>
      <c r="B60" s="138"/>
      <c r="C60" s="139"/>
      <c r="D60" s="459"/>
      <c r="E60" s="460"/>
      <c r="F60" s="142"/>
      <c r="G60" s="411"/>
      <c r="H60" s="411"/>
      <c r="I60" s="411"/>
      <c r="J60" s="144"/>
      <c r="K60" s="375"/>
      <c r="N60" s="11"/>
    </row>
    <row r="61" spans="1:14" s="10" customFormat="1" ht="30" customHeight="1" thickBot="1">
      <c r="A61" s="104"/>
      <c r="B61" s="136" t="str">
        <f>IF(OR(F61="No",AND(F61="Yes", F62&lt;&gt;"")),"Completed","Incomplete")</f>
        <v>Completed</v>
      </c>
      <c r="C61" s="29" t="s">
        <v>261</v>
      </c>
      <c r="D61" s="573" t="s">
        <v>507</v>
      </c>
      <c r="E61" s="574"/>
      <c r="F61" s="98" t="s">
        <v>160</v>
      </c>
      <c r="G61" s="458"/>
      <c r="H61" s="458"/>
      <c r="I61" s="458"/>
      <c r="J61" s="144"/>
      <c r="K61" s="375"/>
      <c r="N61" s="11"/>
    </row>
    <row r="62" spans="1:14" s="10" customFormat="1" ht="30" customHeight="1" thickBot="1">
      <c r="A62" s="104"/>
      <c r="B62" s="136"/>
      <c r="C62" s="29"/>
      <c r="D62" s="573" t="s">
        <v>508</v>
      </c>
      <c r="E62" s="574"/>
      <c r="F62" s="478" t="s">
        <v>158</v>
      </c>
      <c r="G62" s="478"/>
      <c r="H62" s="478"/>
      <c r="I62" s="478" t="s">
        <v>358</v>
      </c>
      <c r="J62" s="144"/>
      <c r="K62" s="375"/>
      <c r="N62" s="11"/>
    </row>
    <row r="63" spans="1:14" s="10" customFormat="1" ht="30" customHeight="1" thickBot="1">
      <c r="A63" s="104"/>
      <c r="B63" s="136"/>
      <c r="C63" s="29"/>
      <c r="D63" s="462"/>
      <c r="E63" s="463"/>
      <c r="F63" s="664"/>
      <c r="G63" s="664"/>
      <c r="H63" s="664"/>
      <c r="I63" s="664"/>
      <c r="J63" s="144"/>
      <c r="K63" s="375"/>
      <c r="N63" s="11"/>
    </row>
    <row r="64" spans="1:14" s="10" customFormat="1" ht="15">
      <c r="A64" s="104"/>
      <c r="B64" s="138"/>
      <c r="C64" s="139"/>
      <c r="D64" s="423"/>
      <c r="E64" s="423"/>
      <c r="F64" s="144"/>
      <c r="G64" s="144"/>
      <c r="H64" s="144"/>
      <c r="I64" s="144"/>
      <c r="J64" s="144"/>
      <c r="K64" s="375"/>
      <c r="N64" s="11"/>
    </row>
    <row r="65" spans="1:14" s="10" customFormat="1" ht="107.25" customHeight="1" thickBot="1">
      <c r="A65" s="104"/>
      <c r="B65" s="395" t="str">
        <f>IF(F65&lt;&gt;"","Completed","Incomplete")</f>
        <v>Completed</v>
      </c>
      <c r="C65" s="139" t="s">
        <v>287</v>
      </c>
      <c r="D65" s="423" t="s">
        <v>444</v>
      </c>
      <c r="E65" s="423"/>
      <c r="F65" s="377">
        <v>3</v>
      </c>
      <c r="G65" s="144"/>
      <c r="H65" s="412" t="str">
        <f>IF(F65&lt;&gt;3,"", "There is a RISK for Production Data loss. Sign-Off from business who required production services up during drill is REQUIRED.Please Attach here.")</f>
        <v>There is a RISK for Production Data loss. Sign-Off from business who required production services up during drill is REQUIRED.Please Attach here.</v>
      </c>
      <c r="I65" s="144"/>
      <c r="J65" s="144"/>
      <c r="K65" s="375"/>
      <c r="N65" s="11"/>
    </row>
    <row r="66" spans="1:14" s="10" customFormat="1" ht="87.75" customHeight="1">
      <c r="A66" s="104"/>
      <c r="B66" s="138"/>
      <c r="C66" s="139"/>
      <c r="D66" s="661" t="s">
        <v>580</v>
      </c>
      <c r="E66" s="660"/>
      <c r="F66" s="660"/>
      <c r="G66" s="660"/>
      <c r="H66" s="660"/>
      <c r="I66" s="660"/>
      <c r="J66" s="144"/>
      <c r="K66" s="375"/>
      <c r="N66" s="11"/>
    </row>
    <row r="67" spans="1:14" s="10" customFormat="1" ht="15">
      <c r="A67" s="104"/>
      <c r="B67" s="138"/>
      <c r="C67" s="139"/>
      <c r="D67" s="423"/>
      <c r="E67" s="423"/>
      <c r="F67" s="144"/>
      <c r="G67" s="144"/>
      <c r="H67" s="144"/>
      <c r="I67" s="144"/>
      <c r="J67" s="144"/>
      <c r="K67" s="375"/>
      <c r="N67" s="11"/>
    </row>
    <row r="68" spans="1:14" s="10" customFormat="1" thickBot="1">
      <c r="A68" s="104"/>
      <c r="B68" s="395" t="str">
        <f>IF(OR(F68="No issue from previous drill", F68="Fixed", AND(F68="Not yet fixed",F69 &lt;&gt;"")),"Completed","Incomplete")</f>
        <v>Completed</v>
      </c>
      <c r="C68" s="139" t="s">
        <v>288</v>
      </c>
      <c r="D68" s="656" t="s">
        <v>16</v>
      </c>
      <c r="E68" s="657"/>
      <c r="F68" s="670" t="s">
        <v>192</v>
      </c>
      <c r="G68" s="671"/>
      <c r="H68" s="671"/>
      <c r="I68" s="144"/>
      <c r="J68" s="144"/>
      <c r="K68" s="375"/>
      <c r="N68" s="11"/>
    </row>
    <row r="69" spans="1:14" s="10" customFormat="1" thickBot="1">
      <c r="A69" s="104"/>
      <c r="B69" s="395"/>
      <c r="C69" s="139"/>
      <c r="D69" s="656" t="s">
        <v>17</v>
      </c>
      <c r="E69" s="657"/>
      <c r="F69" s="670"/>
      <c r="G69" s="670"/>
      <c r="H69" s="670"/>
      <c r="I69" s="670"/>
      <c r="J69" s="144"/>
      <c r="K69" s="375"/>
      <c r="N69" s="11"/>
    </row>
    <row r="70" spans="1:14" s="10" customFormat="1" ht="15">
      <c r="A70" s="104"/>
      <c r="B70" s="138"/>
      <c r="C70" s="139"/>
      <c r="D70" s="423"/>
      <c r="E70" s="423"/>
      <c r="F70" s="144"/>
      <c r="G70" s="144"/>
      <c r="H70" s="144"/>
      <c r="I70" s="144"/>
      <c r="J70" s="144"/>
      <c r="K70" s="375"/>
      <c r="N70" s="11"/>
    </row>
    <row r="71" spans="1:14" s="10" customFormat="1" ht="15">
      <c r="A71" s="104"/>
      <c r="B71" s="138"/>
      <c r="C71" s="139"/>
      <c r="D71" s="423"/>
      <c r="E71" s="423"/>
      <c r="F71" s="144"/>
      <c r="G71" s="144"/>
      <c r="H71" s="144"/>
      <c r="I71" s="144"/>
      <c r="J71" s="144"/>
      <c r="K71" s="375"/>
      <c r="N71" s="11"/>
    </row>
    <row r="72" spans="1:14" s="10" customFormat="1" thickBot="1">
      <c r="A72" s="104"/>
      <c r="B72" s="395" t="str">
        <f>IF(OR(F72="No",AND(F72="Yes",OR(F73&lt;&gt;""))),"Completed","Incomplete")</f>
        <v>Completed</v>
      </c>
      <c r="C72" s="139" t="s">
        <v>438</v>
      </c>
      <c r="D72" s="665" t="s">
        <v>290</v>
      </c>
      <c r="E72" s="666"/>
      <c r="F72" s="377" t="s">
        <v>160</v>
      </c>
      <c r="G72" s="144"/>
      <c r="H72" s="144"/>
      <c r="I72" s="144"/>
      <c r="J72" s="144"/>
      <c r="K72" s="375"/>
      <c r="N72" s="11"/>
    </row>
    <row r="73" spans="1:14" s="10" customFormat="1" ht="35.25" customHeight="1" thickBot="1">
      <c r="A73" s="104"/>
      <c r="B73" s="138"/>
      <c r="C73" s="139"/>
      <c r="D73" s="653" t="s">
        <v>262</v>
      </c>
      <c r="E73" s="654"/>
      <c r="F73" s="669" t="s">
        <v>305</v>
      </c>
      <c r="G73" s="669"/>
      <c r="H73" s="669"/>
      <c r="I73" s="669"/>
      <c r="J73" s="144"/>
      <c r="K73" s="375"/>
      <c r="N73" s="11"/>
    </row>
    <row r="74" spans="1:14" s="10" customFormat="1" ht="15">
      <c r="A74" s="104"/>
      <c r="B74" s="138"/>
      <c r="C74" s="139"/>
      <c r="D74" s="423"/>
      <c r="E74" s="423"/>
      <c r="F74" s="144"/>
      <c r="G74" s="144"/>
      <c r="H74" s="144"/>
      <c r="I74" s="144"/>
      <c r="J74" s="144"/>
      <c r="K74" s="375"/>
      <c r="N74" s="11"/>
    </row>
    <row r="75" spans="1:14" s="10" customFormat="1" ht="15">
      <c r="A75" s="104"/>
      <c r="B75" s="138"/>
      <c r="C75" s="139"/>
      <c r="D75" s="423"/>
      <c r="E75" s="423"/>
      <c r="F75" s="144"/>
      <c r="G75" s="144"/>
      <c r="H75" s="144"/>
      <c r="I75" s="144"/>
      <c r="J75" s="144"/>
      <c r="K75" s="375"/>
      <c r="N75" s="11"/>
    </row>
    <row r="76" spans="1:14" s="10" customFormat="1" ht="23.4" customHeight="1" thickBot="1">
      <c r="A76" s="104"/>
      <c r="B76" s="395" t="str">
        <f>IF(F76&lt;&gt;"","Completed","Incomplete")</f>
        <v>Completed</v>
      </c>
      <c r="C76" s="139" t="s">
        <v>439</v>
      </c>
      <c r="D76" s="672" t="s">
        <v>17046</v>
      </c>
      <c r="E76" s="672"/>
      <c r="F76" s="670" t="s">
        <v>1195</v>
      </c>
      <c r="G76" s="663"/>
      <c r="H76" s="663"/>
      <c r="I76" s="663"/>
      <c r="J76" s="144"/>
      <c r="K76" s="375"/>
      <c r="N76" s="11"/>
    </row>
    <row r="77" spans="1:14" s="10" customFormat="1" ht="15">
      <c r="A77" s="104"/>
      <c r="B77" s="138"/>
      <c r="C77" s="139"/>
      <c r="D77" s="423"/>
      <c r="E77" s="423"/>
      <c r="F77" s="144"/>
      <c r="G77" s="144"/>
      <c r="H77" s="144"/>
      <c r="I77" s="144"/>
      <c r="J77" s="144"/>
      <c r="K77" s="375"/>
      <c r="N77" s="11"/>
    </row>
    <row r="78" spans="1:14" s="10" customFormat="1" ht="15">
      <c r="A78" s="104"/>
      <c r="B78" s="138"/>
      <c r="C78" s="139"/>
      <c r="D78" s="505"/>
      <c r="E78" s="505"/>
      <c r="F78" s="144"/>
      <c r="G78" s="144"/>
      <c r="H78" s="144"/>
      <c r="I78" s="144"/>
      <c r="J78" s="144"/>
      <c r="K78" s="375"/>
      <c r="N78" s="11"/>
    </row>
    <row r="79" spans="1:14" s="10" customFormat="1" thickBot="1">
      <c r="A79" s="104"/>
      <c r="B79" s="135" t="str">
        <f>IF(F79&lt;&gt;"","Completed","Incomplete")</f>
        <v>Completed</v>
      </c>
      <c r="C79" s="29" t="s">
        <v>17048</v>
      </c>
      <c r="D79" s="592" t="s">
        <v>17055</v>
      </c>
      <c r="E79" s="592"/>
      <c r="F79" s="579" t="s">
        <v>17049</v>
      </c>
      <c r="G79" s="579"/>
      <c r="H79" s="579"/>
      <c r="I79" s="579"/>
      <c r="J79" s="144"/>
      <c r="K79" s="375"/>
      <c r="N79" s="11"/>
    </row>
    <row r="80" spans="1:14" s="10" customFormat="1" ht="15">
      <c r="A80" s="104"/>
      <c r="B80" s="136"/>
      <c r="C80" s="29"/>
      <c r="D80" s="504"/>
      <c r="E80" s="504"/>
      <c r="F80" s="22"/>
      <c r="G80" s="22"/>
      <c r="H80" s="22"/>
      <c r="I80" s="22"/>
      <c r="J80" s="144"/>
      <c r="K80" s="375"/>
      <c r="N80" s="11"/>
    </row>
    <row r="81" spans="1:23" s="10" customFormat="1" ht="28.8" customHeight="1">
      <c r="A81" s="104"/>
      <c r="B81" s="136"/>
      <c r="C81" s="29"/>
      <c r="D81" s="590" t="s">
        <v>17053</v>
      </c>
      <c r="E81" s="590"/>
      <c r="F81" s="590"/>
      <c r="G81" s="590"/>
      <c r="H81" s="590"/>
      <c r="I81" s="590"/>
      <c r="J81" s="144"/>
      <c r="K81" s="375"/>
      <c r="N81" s="11"/>
    </row>
    <row r="82" spans="1:23" s="10" customFormat="1" ht="15">
      <c r="A82" s="104"/>
      <c r="B82" s="138"/>
      <c r="C82" s="139"/>
      <c r="D82" s="505"/>
      <c r="E82" s="505"/>
      <c r="F82" s="144"/>
      <c r="G82" s="144"/>
      <c r="H82" s="144"/>
      <c r="I82" s="144"/>
      <c r="J82" s="144"/>
      <c r="K82" s="375"/>
      <c r="N82" s="11"/>
    </row>
    <row r="83" spans="1:23" thickBot="1">
      <c r="B83" s="100"/>
      <c r="C83" s="101"/>
      <c r="D83" s="102"/>
      <c r="E83" s="102"/>
      <c r="F83" s="102"/>
      <c r="G83" s="102"/>
      <c r="H83" s="102"/>
      <c r="I83" s="102"/>
      <c r="J83" s="102"/>
      <c r="K83" s="103"/>
    </row>
    <row r="84" spans="1:23">
      <c r="A84" s="144"/>
      <c r="B84" s="144"/>
      <c r="C84" s="143"/>
      <c r="D84" s="144"/>
      <c r="E84" s="144"/>
      <c r="F84" s="144"/>
      <c r="G84" s="144"/>
      <c r="H84" s="144"/>
      <c r="I84" s="144"/>
      <c r="J84" s="144"/>
      <c r="K84" s="144"/>
      <c r="L84" s="144"/>
      <c r="M84" s="144"/>
      <c r="N84" s="142"/>
      <c r="O84" s="144"/>
      <c r="P84" s="144"/>
      <c r="Q84" s="144"/>
      <c r="R84" s="144"/>
    </row>
    <row r="85" spans="1:23">
      <c r="A85" s="144"/>
      <c r="B85" s="264"/>
      <c r="C85" s="267"/>
      <c r="D85" s="264"/>
      <c r="E85" s="266"/>
      <c r="F85" s="264"/>
      <c r="G85" s="264"/>
      <c r="H85" s="264"/>
      <c r="I85" s="264"/>
      <c r="J85" s="264"/>
      <c r="K85" s="264"/>
      <c r="L85" s="264"/>
      <c r="M85" s="264"/>
      <c r="N85" s="265"/>
      <c r="O85" s="264"/>
      <c r="P85" s="264"/>
      <c r="Q85" s="264"/>
      <c r="R85" s="264"/>
      <c r="S85" s="266"/>
      <c r="T85" s="266"/>
      <c r="U85" s="266"/>
      <c r="V85" s="266"/>
      <c r="W85" s="266"/>
    </row>
    <row r="86" spans="1:23">
      <c r="B86" s="266"/>
      <c r="C86" s="268"/>
      <c r="D86" s="266"/>
      <c r="E86" s="266"/>
      <c r="F86" s="266"/>
      <c r="G86" s="266"/>
      <c r="H86" s="266"/>
      <c r="I86" s="266"/>
      <c r="J86" s="266"/>
      <c r="K86" s="266"/>
      <c r="L86" s="266"/>
      <c r="M86" s="266"/>
      <c r="N86" s="269"/>
      <c r="O86" s="266"/>
      <c r="P86" s="266"/>
      <c r="Q86" s="266"/>
      <c r="R86" s="266"/>
      <c r="S86" s="266"/>
      <c r="T86" s="266"/>
      <c r="U86" s="266"/>
      <c r="V86" s="266"/>
      <c r="W86" s="266"/>
    </row>
    <row r="87" spans="1:23">
      <c r="B87" s="266"/>
      <c r="C87" s="268"/>
      <c r="D87" s="266"/>
      <c r="E87" s="266"/>
      <c r="F87" s="266"/>
      <c r="G87" s="266"/>
      <c r="H87" s="266"/>
      <c r="I87" s="266"/>
      <c r="J87" s="266"/>
      <c r="K87" s="266"/>
      <c r="L87" s="266"/>
      <c r="M87" s="266"/>
      <c r="N87" s="269"/>
      <c r="O87" s="266"/>
      <c r="P87" s="266"/>
      <c r="Q87" s="266"/>
      <c r="R87" s="266"/>
      <c r="S87" s="266"/>
      <c r="T87" s="266"/>
      <c r="U87" s="266"/>
      <c r="V87" s="266"/>
      <c r="W87" s="266"/>
    </row>
    <row r="88" spans="1:23">
      <c r="B88" s="266"/>
      <c r="C88" s="268"/>
      <c r="D88" s="266"/>
      <c r="E88" s="266"/>
      <c r="F88" s="266"/>
      <c r="G88" s="266"/>
      <c r="H88" s="266"/>
      <c r="I88" s="266"/>
      <c r="J88" s="266"/>
      <c r="K88" s="266"/>
      <c r="L88" s="266"/>
      <c r="M88" s="266"/>
      <c r="N88" s="269"/>
      <c r="O88" s="266"/>
      <c r="P88" s="266"/>
      <c r="Q88" s="266"/>
      <c r="R88" s="266"/>
      <c r="S88" s="266"/>
      <c r="T88" s="266"/>
      <c r="U88" s="266"/>
      <c r="V88" s="266"/>
      <c r="W88" s="266"/>
    </row>
  </sheetData>
  <sheetProtection algorithmName="SHA-512" hashValue="p3Bn3HojR71OWYbJmqOt2sLtiPCXJQv602bE2uEiOXrKzYF0coz7FVqYNS6L6IUQZ9xbs6HUuNB9iZpLdkXydg==" saltValue="+8pnWGg655NTrUf9DMWGmA==" spinCount="100000" sheet="1" objects="1" scenarios="1"/>
  <mergeCells count="47">
    <mergeCell ref="D79:E79"/>
    <mergeCell ref="F79:I79"/>
    <mergeCell ref="D81:I81"/>
    <mergeCell ref="D76:E76"/>
    <mergeCell ref="F76:I76"/>
    <mergeCell ref="D62:E62"/>
    <mergeCell ref="F63:I63"/>
    <mergeCell ref="D72:E72"/>
    <mergeCell ref="B9:H9"/>
    <mergeCell ref="D73:E73"/>
    <mergeCell ref="F73:I73"/>
    <mergeCell ref="D68:E68"/>
    <mergeCell ref="F68:H68"/>
    <mergeCell ref="D69:E69"/>
    <mergeCell ref="F69:I69"/>
    <mergeCell ref="B7:H8"/>
    <mergeCell ref="D34:E34"/>
    <mergeCell ref="D35:E35"/>
    <mergeCell ref="D41:J41"/>
    <mergeCell ref="D66:I66"/>
    <mergeCell ref="D49:E49"/>
    <mergeCell ref="D50:E50"/>
    <mergeCell ref="D51:E51"/>
    <mergeCell ref="F51:I51"/>
    <mergeCell ref="D55:E55"/>
    <mergeCell ref="D57:E57"/>
    <mergeCell ref="D58:E58"/>
    <mergeCell ref="F58:I58"/>
    <mergeCell ref="D59:E59"/>
    <mergeCell ref="D54:E54"/>
    <mergeCell ref="D61:E61"/>
    <mergeCell ref="B4:H4"/>
    <mergeCell ref="F32:I32"/>
    <mergeCell ref="E44:H44"/>
    <mergeCell ref="E45:H45"/>
    <mergeCell ref="D43:H43"/>
    <mergeCell ref="D32:E32"/>
    <mergeCell ref="D33:I33"/>
    <mergeCell ref="B10:H10"/>
    <mergeCell ref="D21:E21"/>
    <mergeCell ref="D24:E24"/>
    <mergeCell ref="D31:E31"/>
    <mergeCell ref="D26:E26"/>
    <mergeCell ref="D27:E27"/>
    <mergeCell ref="D28:E28"/>
    <mergeCell ref="D29:F29"/>
    <mergeCell ref="F28:I28"/>
  </mergeCells>
  <phoneticPr fontId="14" type="noConversion"/>
  <conditionalFormatting sqref="J5:J6 B21:B36 B66:B78 J8:J10 B64 B40:B60 B82">
    <cfRule type="cellIs" dxfId="175" priority="15" stopIfTrue="1" operator="equal">
      <formula>"Completed"</formula>
    </cfRule>
    <cfRule type="cellIs" dxfId="174" priority="16" stopIfTrue="1" operator="equal">
      <formula>"Incomplete"</formula>
    </cfRule>
  </conditionalFormatting>
  <conditionalFormatting sqref="J2:J3">
    <cfRule type="cellIs" dxfId="173" priority="17" stopIfTrue="1" operator="equal">
      <formula>""</formula>
    </cfRule>
  </conditionalFormatting>
  <conditionalFormatting sqref="J7">
    <cfRule type="cellIs" dxfId="172" priority="13" stopIfTrue="1" operator="equal">
      <formula>"Completed"</formula>
    </cfRule>
    <cfRule type="cellIs" dxfId="171" priority="14" stopIfTrue="1" operator="equal">
      <formula>"Incomplete"</formula>
    </cfRule>
  </conditionalFormatting>
  <conditionalFormatting sqref="B19">
    <cfRule type="cellIs" dxfId="170" priority="11" stopIfTrue="1" operator="equal">
      <formula>"Completed"</formula>
    </cfRule>
    <cfRule type="cellIs" dxfId="169" priority="12" stopIfTrue="1" operator="equal">
      <formula>"Incomplete"</formula>
    </cfRule>
  </conditionalFormatting>
  <conditionalFormatting sqref="B65">
    <cfRule type="cellIs" dxfId="168" priority="9" stopIfTrue="1" operator="equal">
      <formula>"Completed"</formula>
    </cfRule>
    <cfRule type="cellIs" dxfId="167" priority="10" stopIfTrue="1" operator="equal">
      <formula>"Incomplete"</formula>
    </cfRule>
  </conditionalFormatting>
  <conditionalFormatting sqref="B37:B39">
    <cfRule type="cellIs" dxfId="166" priority="7" stopIfTrue="1" operator="equal">
      <formula>"Completed"</formula>
    </cfRule>
    <cfRule type="cellIs" dxfId="165" priority="8" stopIfTrue="1" operator="equal">
      <formula>"Incomplete"</formula>
    </cfRule>
  </conditionalFormatting>
  <conditionalFormatting sqref="B61:B63">
    <cfRule type="cellIs" dxfId="164" priority="5" stopIfTrue="1" operator="equal">
      <formula>"Completed"</formula>
    </cfRule>
    <cfRule type="cellIs" dxfId="163" priority="6" stopIfTrue="1" operator="equal">
      <formula>"Incomplete"</formula>
    </cfRule>
  </conditionalFormatting>
  <conditionalFormatting sqref="B80:B81">
    <cfRule type="cellIs" dxfId="162" priority="3" stopIfTrue="1" operator="equal">
      <formula>"Completed"</formula>
    </cfRule>
    <cfRule type="cellIs" dxfId="161" priority="4" stopIfTrue="1" operator="equal">
      <formula>"Incomplete"</formula>
    </cfRule>
  </conditionalFormatting>
  <conditionalFormatting sqref="B79">
    <cfRule type="cellIs" dxfId="160" priority="1" stopIfTrue="1" operator="equal">
      <formula>"Completed"</formula>
    </cfRule>
    <cfRule type="cellIs" dxfId="159" priority="2" stopIfTrue="1" operator="equal">
      <formula>"Incomplete"</formula>
    </cfRule>
  </conditionalFormatting>
  <dataValidations count="8">
    <dataValidation type="list" allowBlank="1" showInputMessage="1" showErrorMessage="1" sqref="F72 F34 F61 F57 F24 F21 F38:F39 F26 H38:H39 E37 I43 F49 J38" xr:uid="{00000000-0002-0000-0500-000000000000}">
      <formula1>"Yes,No"</formula1>
    </dataValidation>
    <dataValidation type="list" allowBlank="1" showInputMessage="1" showErrorMessage="1" sqref="F68" xr:uid="{00000000-0002-0000-0500-000001000000}">
      <formula1>"No issue from previous drill, Fixed, Not yet fixed"</formula1>
    </dataValidation>
    <dataValidation type="list" allowBlank="1" showInputMessage="1" showErrorMessage="1" sqref="F31" xr:uid="{00000000-0002-0000-0500-000002000000}">
      <formula1>"Yes,No,First time join DR Drill"</formula1>
    </dataValidation>
    <dataValidation type="list" allowBlank="1" showInputMessage="1" showErrorMessage="1" sqref="F59:F60 F54:F55" xr:uid="{00000000-0002-0000-0500-000003000000}">
      <formula1>"Completed,Incomplete"</formula1>
    </dataValidation>
    <dataValidation type="list" allowBlank="1" showInputMessage="1" showErrorMessage="1" sqref="F19" xr:uid="{00000000-0002-0000-0500-000004000000}">
      <formula1>Platform.</formula1>
    </dataValidation>
    <dataValidation type="list" allowBlank="1" showInputMessage="1" showErrorMessage="1" sqref="F65" xr:uid="{00000000-0002-0000-0500-000006000000}">
      <formula1>"1,2,3"</formula1>
    </dataValidation>
    <dataValidation type="list" allowBlank="1" showInputMessage="1" showErrorMessage="1" sqref="F50" xr:uid="{00000000-0002-0000-0500-000007000000}">
      <formula1>"Partial,Full"</formula1>
    </dataValidation>
    <dataValidation type="list" showInputMessage="1" showErrorMessage="1" sqref="F62:I62" xr:uid="{23866807-30AE-4242-AB67-EDDB15CF3EAD}">
      <formula1>ApplicationList</formula1>
    </dataValidation>
  </dataValidations>
  <pageMargins left="0.7" right="0.7" top="0.75" bottom="0.75" header="0.3" footer="0.3"/>
  <pageSetup paperSize="9" orientation="portrait" horizontalDpi="300" verticalDpi="300" r:id="rId1"/>
  <headerFooter>
    <oddHeader>&amp;L&amp;"Arial"&amp;9&amp;K0078D7INTERNAL&amp;1#</oddHeader>
  </headerFooter>
  <drawing r:id="rId2"/>
  <legacyDrawing r:id="rId3"/>
  <oleObjects>
    <mc:AlternateContent xmlns:mc="http://schemas.openxmlformats.org/markup-compatibility/2006">
      <mc:Choice Requires="x14">
        <oleObject progId="Packager Shell Object" dvAspect="DVASPECT_ICON" shapeId="36865" r:id="rId4">
          <objectPr defaultSize="0" autoPict="0" r:id="rId5">
            <anchor moveWithCells="1">
              <from>
                <xdr:col>8</xdr:col>
                <xdr:colOff>0</xdr:colOff>
                <xdr:row>64</xdr:row>
                <xdr:rowOff>152400</xdr:rowOff>
              </from>
              <to>
                <xdr:col>8</xdr:col>
                <xdr:colOff>640080</xdr:colOff>
                <xdr:row>65</xdr:row>
                <xdr:rowOff>0</xdr:rowOff>
              </to>
            </anchor>
          </objectPr>
        </oleObject>
      </mc:Choice>
      <mc:Fallback>
        <oleObject progId="Packager Shell Object" dvAspect="DVASPECT_ICON" shapeId="36865"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L379"/>
  <sheetViews>
    <sheetView workbookViewId="0"/>
  </sheetViews>
  <sheetFormatPr defaultRowHeight="15"/>
  <cols>
    <col min="1" max="1" width="3.44140625" style="15" customWidth="1"/>
    <col min="2" max="2" width="29.44140625" style="15" customWidth="1"/>
    <col min="3" max="3" width="12.6640625" style="18" customWidth="1"/>
    <col min="4" max="4" width="15.77734375" style="18" customWidth="1"/>
    <col min="5" max="5" width="22.21875" customWidth="1"/>
    <col min="6" max="6" width="19.88671875" customWidth="1"/>
    <col min="7" max="7" width="13.77734375" customWidth="1"/>
    <col min="8" max="8" width="28.21875" customWidth="1"/>
    <col min="9" max="9" width="23" bestFit="1" customWidth="1"/>
    <col min="10" max="10" width="23.77734375" customWidth="1"/>
    <col min="11" max="11" width="10"/>
    <col min="12" max="12" width="11.109375" customWidth="1"/>
  </cols>
  <sheetData>
    <row r="1" spans="1:12" ht="17.399999999999999">
      <c r="A1" s="60" t="s">
        <v>339</v>
      </c>
      <c r="B1" s="60"/>
      <c r="C1" s="16"/>
      <c r="D1" s="16"/>
      <c r="E1" s="7"/>
      <c r="F1" s="7"/>
      <c r="G1" s="7"/>
      <c r="H1" s="8"/>
      <c r="I1" s="8"/>
      <c r="J1" s="8"/>
      <c r="K1" s="8"/>
      <c r="L1" s="8"/>
    </row>
    <row r="2" spans="1:12" s="10" customFormat="1">
      <c r="A2" s="13"/>
      <c r="B2" s="13"/>
      <c r="C2" s="17"/>
      <c r="D2" s="17"/>
      <c r="E2" s="11"/>
      <c r="F2" s="11"/>
      <c r="G2" s="11"/>
    </row>
    <row r="3" spans="1:12" s="10" customFormat="1" ht="18" thickBot="1">
      <c r="A3" s="14" t="s">
        <v>181</v>
      </c>
      <c r="B3" s="14"/>
      <c r="C3" s="17"/>
      <c r="D3" s="17"/>
      <c r="E3" s="11"/>
      <c r="F3" s="11"/>
      <c r="G3" s="11"/>
    </row>
    <row r="4" spans="1:12" s="10" customFormat="1" ht="16.5" customHeight="1">
      <c r="A4" s="600" t="s">
        <v>397</v>
      </c>
      <c r="B4" s="600"/>
      <c r="C4" s="600"/>
      <c r="D4" s="600"/>
      <c r="E4" s="600"/>
      <c r="F4" s="600"/>
      <c r="G4" s="600"/>
      <c r="H4" s="601"/>
      <c r="I4" s="61" t="s">
        <v>182</v>
      </c>
      <c r="J4" s="62" t="str">
        <f>IF(OR(J5="NO",AND(J5="Yes",COUNTIF(G17:G67,"Incomplete")=0)),"Completed","Incomplete")</f>
        <v>Completed</v>
      </c>
    </row>
    <row r="5" spans="1:12" s="10" customFormat="1" ht="15" customHeight="1">
      <c r="A5" s="597" t="s">
        <v>586</v>
      </c>
      <c r="B5" s="597"/>
      <c r="C5" s="597"/>
      <c r="D5" s="597"/>
      <c r="E5" s="597"/>
      <c r="F5" s="597"/>
      <c r="G5" s="597"/>
      <c r="H5" s="607"/>
      <c r="I5" s="604" t="s">
        <v>73</v>
      </c>
      <c r="J5" s="673" t="s">
        <v>160</v>
      </c>
    </row>
    <row r="6" spans="1:12" s="10" customFormat="1" ht="15.75" customHeight="1" thickBot="1">
      <c r="A6" s="608"/>
      <c r="B6" s="608"/>
      <c r="C6" s="608"/>
      <c r="D6" s="608"/>
      <c r="E6" s="608"/>
      <c r="F6" s="608"/>
      <c r="G6" s="608"/>
      <c r="H6" s="609"/>
      <c r="I6" s="675"/>
      <c r="J6" s="674"/>
    </row>
    <row r="7" spans="1:12" s="10" customFormat="1" ht="15.75" customHeight="1">
      <c r="A7" s="602" t="s">
        <v>398</v>
      </c>
      <c r="B7" s="606"/>
      <c r="C7" s="606"/>
      <c r="D7" s="606"/>
      <c r="E7" s="606"/>
      <c r="F7" s="606"/>
      <c r="G7" s="606"/>
      <c r="H7" s="606"/>
      <c r="I7" s="72"/>
      <c r="J7" s="5"/>
    </row>
    <row r="8" spans="1:12" s="10" customFormat="1" ht="15.75" customHeight="1">
      <c r="A8" s="602" t="s">
        <v>399</v>
      </c>
      <c r="B8" s="602"/>
      <c r="C8" s="606"/>
      <c r="D8" s="606"/>
      <c r="E8" s="606"/>
      <c r="F8" s="606"/>
      <c r="G8" s="606"/>
      <c r="H8" s="606"/>
      <c r="I8" s="610" t="str">
        <f>IF(Preparation!F21="Yes","Note: Disable GEMS monitoring is mandatory for application with production outage.","")</f>
        <v/>
      </c>
      <c r="J8" s="611"/>
    </row>
    <row r="9" spans="1:12" s="10" customFormat="1" ht="15.75" customHeight="1">
      <c r="A9" s="606"/>
      <c r="B9" s="606"/>
      <c r="C9" s="606"/>
      <c r="D9" s="606"/>
      <c r="E9" s="606"/>
      <c r="F9" s="606"/>
      <c r="G9" s="606"/>
      <c r="H9" s="606"/>
      <c r="I9" s="611"/>
      <c r="J9" s="611"/>
    </row>
    <row r="10" spans="1:12" s="10" customFormat="1" ht="16.5" customHeight="1">
      <c r="A10" s="602" t="s">
        <v>487</v>
      </c>
      <c r="B10" s="602"/>
      <c r="C10" s="602"/>
      <c r="D10" s="602"/>
      <c r="E10" s="602"/>
      <c r="F10" s="602"/>
      <c r="G10" s="602"/>
      <c r="H10" s="602"/>
      <c r="J10" s="72"/>
    </row>
    <row r="11" spans="1:12" s="10" customFormat="1" ht="16.5" customHeight="1">
      <c r="A11" s="603" t="s">
        <v>400</v>
      </c>
      <c r="B11" s="603"/>
      <c r="C11" s="603"/>
      <c r="D11" s="603"/>
      <c r="E11" s="603"/>
      <c r="F11" s="603"/>
      <c r="G11" s="603"/>
      <c r="H11" s="603"/>
    </row>
    <row r="12" spans="1:12" s="10" customFormat="1" ht="36" customHeight="1">
      <c r="A12" s="597" t="s">
        <v>503</v>
      </c>
      <c r="B12" s="597"/>
      <c r="C12" s="597"/>
      <c r="D12" s="597"/>
      <c r="E12" s="597"/>
      <c r="F12" s="597"/>
      <c r="G12" s="597"/>
      <c r="H12" s="480"/>
    </row>
    <row r="13" spans="1:12" s="10" customFormat="1" ht="43.2" customHeight="1">
      <c r="A13" s="597" t="s">
        <v>531</v>
      </c>
      <c r="B13" s="597"/>
      <c r="C13" s="597"/>
      <c r="D13" s="597"/>
      <c r="E13" s="597"/>
      <c r="F13" s="597"/>
      <c r="G13" s="597"/>
      <c r="H13" s="188"/>
    </row>
    <row r="14" spans="1:12" s="10" customFormat="1" ht="16.5" customHeight="1">
      <c r="A14" s="480"/>
      <c r="B14" s="188"/>
      <c r="C14" s="188"/>
      <c r="D14" s="188"/>
      <c r="E14" s="188"/>
      <c r="F14" s="188"/>
      <c r="G14" s="188"/>
      <c r="H14" s="188"/>
    </row>
    <row r="15" spans="1:12" s="10" customFormat="1" ht="16.5" customHeight="1" thickBot="1">
      <c r="A15" s="13"/>
      <c r="B15" s="124"/>
      <c r="C15" s="17"/>
      <c r="D15" s="17"/>
      <c r="E15" s="11"/>
      <c r="F15" s="11"/>
      <c r="G15" s="11"/>
    </row>
    <row r="16" spans="1:12" ht="24.6" thickBot="1">
      <c r="B16" s="130" t="s">
        <v>222</v>
      </c>
      <c r="C16" s="80" t="s">
        <v>183</v>
      </c>
      <c r="D16" s="81" t="s">
        <v>184</v>
      </c>
      <c r="E16" s="81" t="s">
        <v>185</v>
      </c>
      <c r="F16" s="82" t="s">
        <v>186</v>
      </c>
      <c r="G16" s="91" t="s">
        <v>187</v>
      </c>
    </row>
    <row r="17" spans="2:12">
      <c r="B17" s="131" t="s">
        <v>40</v>
      </c>
      <c r="C17" s="83" t="s">
        <v>188</v>
      </c>
      <c r="D17" s="84" t="s">
        <v>189</v>
      </c>
      <c r="E17" s="84">
        <v>40384.375</v>
      </c>
      <c r="F17" s="85">
        <v>40384.583333333336</v>
      </c>
      <c r="G17" s="89" t="str">
        <f>IF(AND(C17&lt;&gt;"",D17&lt;&gt;"",ISNUMBER(E17),ISNUMBER(F17)),"Completed","Incomplete")</f>
        <v>Completed</v>
      </c>
    </row>
    <row r="18" spans="2:12">
      <c r="B18" s="132" t="s">
        <v>39</v>
      </c>
      <c r="C18" s="86" t="s">
        <v>193</v>
      </c>
      <c r="D18" s="87" t="s">
        <v>190</v>
      </c>
      <c r="E18" s="84">
        <v>40384.375</v>
      </c>
      <c r="F18" s="85">
        <v>40384.583333333336</v>
      </c>
      <c r="G18" s="90" t="str">
        <f t="shared" ref="G18:G36" si="0">IF((COUNTIF(C18:F18,"")=4),"",IF(AND(C18&lt;&gt;"",D18&lt;&gt;"",ISNUMBER(E18),ISNUMBER(F18)),"Completed","Incomplete"))</f>
        <v>Completed</v>
      </c>
      <c r="H18" s="4"/>
      <c r="I18" s="4"/>
      <c r="J18" s="4"/>
      <c r="K18" s="4"/>
      <c r="L18" s="4"/>
    </row>
    <row r="19" spans="2:12">
      <c r="B19" s="132" t="s">
        <v>39</v>
      </c>
      <c r="C19" s="86" t="s">
        <v>194</v>
      </c>
      <c r="D19" s="87" t="s">
        <v>191</v>
      </c>
      <c r="E19" s="84">
        <v>40384.458333333336</v>
      </c>
      <c r="F19" s="85">
        <v>40384.5</v>
      </c>
      <c r="G19" s="90" t="str">
        <f t="shared" si="0"/>
        <v>Completed</v>
      </c>
      <c r="H19" s="4"/>
      <c r="I19" s="4"/>
      <c r="J19" s="4"/>
      <c r="K19" s="4"/>
      <c r="L19" s="4"/>
    </row>
    <row r="20" spans="2:12">
      <c r="B20" s="132" t="s">
        <v>39</v>
      </c>
      <c r="C20" s="86" t="s">
        <v>195</v>
      </c>
      <c r="D20" s="87" t="s">
        <v>189</v>
      </c>
      <c r="E20" s="84">
        <v>40384.375</v>
      </c>
      <c r="F20" s="85">
        <v>40384.583333333336</v>
      </c>
      <c r="G20" s="90" t="str">
        <f t="shared" si="0"/>
        <v>Completed</v>
      </c>
      <c r="H20" s="4"/>
      <c r="I20" s="4"/>
      <c r="J20" s="4"/>
      <c r="K20" s="4"/>
      <c r="L20" s="4"/>
    </row>
    <row r="21" spans="2:12">
      <c r="B21" s="132" t="s">
        <v>39</v>
      </c>
      <c r="C21" s="86" t="s">
        <v>196</v>
      </c>
      <c r="D21" s="87" t="s">
        <v>190</v>
      </c>
      <c r="E21" s="84">
        <v>40384.375</v>
      </c>
      <c r="F21" s="85">
        <v>40384.583333333336</v>
      </c>
      <c r="G21" s="90" t="str">
        <f t="shared" si="0"/>
        <v>Completed</v>
      </c>
      <c r="H21" s="4"/>
      <c r="I21" s="4"/>
      <c r="J21" s="4"/>
      <c r="K21" s="4"/>
      <c r="L21" s="4"/>
    </row>
    <row r="22" spans="2:12">
      <c r="B22" s="132" t="s">
        <v>39</v>
      </c>
      <c r="C22" s="86" t="s">
        <v>197</v>
      </c>
      <c r="D22" s="87" t="s">
        <v>191</v>
      </c>
      <c r="E22" s="84">
        <v>40384.458333333336</v>
      </c>
      <c r="F22" s="85">
        <v>40384.5</v>
      </c>
      <c r="G22" s="90" t="str">
        <f t="shared" si="0"/>
        <v>Completed</v>
      </c>
      <c r="H22" s="4"/>
      <c r="I22" s="4"/>
      <c r="J22" s="4"/>
      <c r="K22" s="4"/>
      <c r="L22" s="4"/>
    </row>
    <row r="23" spans="2:12">
      <c r="B23" s="132"/>
      <c r="C23" s="86"/>
      <c r="D23" s="87"/>
      <c r="E23" s="87"/>
      <c r="F23" s="88"/>
      <c r="G23" s="90" t="str">
        <f t="shared" si="0"/>
        <v/>
      </c>
      <c r="H23" s="4"/>
      <c r="I23" s="4"/>
      <c r="J23" s="4"/>
      <c r="K23" s="4"/>
      <c r="L23" s="4"/>
    </row>
    <row r="24" spans="2:12">
      <c r="B24" s="132"/>
      <c r="C24" s="86"/>
      <c r="D24" s="87"/>
      <c r="E24" s="87"/>
      <c r="F24" s="88"/>
      <c r="G24" s="90" t="str">
        <f t="shared" si="0"/>
        <v/>
      </c>
      <c r="H24" s="4"/>
      <c r="I24" s="4"/>
      <c r="J24" s="4"/>
      <c r="K24" s="4"/>
      <c r="L24" s="4"/>
    </row>
    <row r="25" spans="2:12">
      <c r="B25" s="132"/>
      <c r="C25" s="86"/>
      <c r="D25" s="87"/>
      <c r="E25" s="87"/>
      <c r="F25" s="88"/>
      <c r="G25" s="90" t="str">
        <f t="shared" si="0"/>
        <v/>
      </c>
      <c r="H25" s="4"/>
      <c r="I25" s="4"/>
      <c r="J25" s="4"/>
      <c r="K25" s="4"/>
      <c r="L25" s="4"/>
    </row>
    <row r="26" spans="2:12">
      <c r="B26" s="132"/>
      <c r="C26" s="86"/>
      <c r="D26" s="87"/>
      <c r="E26" s="87"/>
      <c r="F26" s="88"/>
      <c r="G26" s="90" t="str">
        <f t="shared" si="0"/>
        <v/>
      </c>
      <c r="H26" s="4"/>
      <c r="I26" s="4"/>
      <c r="J26" s="4"/>
      <c r="K26" s="4"/>
      <c r="L26" s="4"/>
    </row>
    <row r="27" spans="2:12">
      <c r="B27" s="132"/>
      <c r="C27" s="86"/>
      <c r="D27" s="87"/>
      <c r="E27" s="87"/>
      <c r="F27" s="88"/>
      <c r="G27" s="90" t="str">
        <f t="shared" si="0"/>
        <v/>
      </c>
      <c r="H27" s="4"/>
      <c r="I27" s="4"/>
      <c r="J27" s="4"/>
      <c r="K27" s="4"/>
      <c r="L27" s="4"/>
    </row>
    <row r="28" spans="2:12">
      <c r="B28" s="132"/>
      <c r="C28" s="86"/>
      <c r="D28" s="87"/>
      <c r="E28" s="87"/>
      <c r="F28" s="88"/>
      <c r="G28" s="90" t="str">
        <f t="shared" si="0"/>
        <v/>
      </c>
      <c r="H28" s="4"/>
      <c r="I28" s="4"/>
      <c r="J28" s="4"/>
      <c r="K28" s="4"/>
      <c r="L28" s="4"/>
    </row>
    <row r="29" spans="2:12">
      <c r="B29" s="132"/>
      <c r="C29" s="86"/>
      <c r="D29" s="87"/>
      <c r="E29" s="87"/>
      <c r="F29" s="88"/>
      <c r="G29" s="90" t="str">
        <f t="shared" si="0"/>
        <v/>
      </c>
      <c r="H29" s="4"/>
      <c r="I29" s="4"/>
      <c r="J29" s="4"/>
      <c r="K29" s="4"/>
      <c r="L29" s="4"/>
    </row>
    <row r="30" spans="2:12">
      <c r="B30" s="132"/>
      <c r="C30" s="86"/>
      <c r="D30" s="87"/>
      <c r="E30" s="87"/>
      <c r="F30" s="88"/>
      <c r="G30" s="90" t="str">
        <f t="shared" si="0"/>
        <v/>
      </c>
      <c r="H30" s="4"/>
      <c r="I30" s="4"/>
      <c r="J30" s="4"/>
      <c r="K30" s="4"/>
      <c r="L30" s="4"/>
    </row>
    <row r="31" spans="2:12">
      <c r="B31" s="132"/>
      <c r="C31" s="86"/>
      <c r="D31" s="87"/>
      <c r="E31" s="87"/>
      <c r="F31" s="88"/>
      <c r="G31" s="90" t="str">
        <f t="shared" si="0"/>
        <v/>
      </c>
      <c r="H31" s="4"/>
      <c r="I31" s="4"/>
      <c r="J31" s="4"/>
      <c r="K31" s="4"/>
      <c r="L31" s="4"/>
    </row>
    <row r="32" spans="2:12">
      <c r="B32" s="132"/>
      <c r="C32" s="86"/>
      <c r="D32" s="87"/>
      <c r="E32" s="87"/>
      <c r="F32" s="88"/>
      <c r="G32" s="90" t="str">
        <f t="shared" si="0"/>
        <v/>
      </c>
      <c r="H32" s="4"/>
      <c r="I32" s="4"/>
      <c r="J32" s="4"/>
      <c r="K32" s="4"/>
      <c r="L32" s="4"/>
    </row>
    <row r="33" spans="1:12">
      <c r="B33" s="132"/>
      <c r="C33" s="86"/>
      <c r="D33" s="87"/>
      <c r="E33" s="87"/>
      <c r="F33" s="88"/>
      <c r="G33" s="90" t="str">
        <f t="shared" si="0"/>
        <v/>
      </c>
      <c r="H33" s="4"/>
      <c r="I33" s="4"/>
      <c r="J33" s="4"/>
      <c r="K33" s="4"/>
      <c r="L33" s="4"/>
    </row>
    <row r="34" spans="1:12">
      <c r="B34" s="132"/>
      <c r="C34" s="86"/>
      <c r="D34" s="87"/>
      <c r="E34" s="87"/>
      <c r="F34" s="88"/>
      <c r="G34" s="90" t="str">
        <f t="shared" si="0"/>
        <v/>
      </c>
      <c r="H34" s="4"/>
      <c r="I34" s="4"/>
      <c r="J34" s="4"/>
      <c r="K34" s="4"/>
      <c r="L34" s="4"/>
    </row>
    <row r="35" spans="1:12">
      <c r="B35" s="132"/>
      <c r="C35" s="86"/>
      <c r="D35" s="87"/>
      <c r="E35" s="87"/>
      <c r="F35" s="88"/>
      <c r="G35" s="90" t="str">
        <f t="shared" si="0"/>
        <v/>
      </c>
      <c r="H35" s="4"/>
      <c r="I35" s="4"/>
      <c r="J35" s="4"/>
      <c r="K35" s="4"/>
      <c r="L35" s="4"/>
    </row>
    <row r="36" spans="1:12">
      <c r="B36" s="132"/>
      <c r="C36" s="86"/>
      <c r="D36" s="87"/>
      <c r="E36" s="87"/>
      <c r="F36" s="88"/>
      <c r="G36" s="90" t="str">
        <f t="shared" si="0"/>
        <v/>
      </c>
      <c r="H36" s="4"/>
      <c r="I36" s="4"/>
      <c r="J36" s="4"/>
      <c r="K36" s="4"/>
      <c r="L36" s="4"/>
    </row>
    <row r="37" spans="1:12">
      <c r="A37" s="19"/>
      <c r="B37" s="125"/>
      <c r="C37" s="20"/>
      <c r="D37" s="20"/>
      <c r="E37" s="4"/>
      <c r="F37" s="4"/>
      <c r="G37" s="4"/>
      <c r="H37" s="4"/>
      <c r="I37" s="4"/>
      <c r="J37" s="4"/>
      <c r="K37" s="4"/>
      <c r="L37" s="4"/>
    </row>
    <row r="38" spans="1:12">
      <c r="A38" s="19"/>
      <c r="B38" s="125"/>
      <c r="C38" s="20"/>
      <c r="D38" s="20"/>
      <c r="E38" s="4"/>
      <c r="F38" s="4"/>
      <c r="G38" s="4"/>
      <c r="H38" s="4"/>
      <c r="I38" s="4"/>
      <c r="J38" s="4"/>
      <c r="K38" s="4"/>
      <c r="L38" s="4"/>
    </row>
    <row r="39" spans="1:12">
      <c r="A39" s="19"/>
      <c r="B39" s="125"/>
      <c r="C39" s="20"/>
      <c r="D39" s="20"/>
      <c r="E39" s="4"/>
      <c r="F39" s="4"/>
      <c r="G39" s="4"/>
      <c r="H39" s="4"/>
      <c r="I39" s="4"/>
      <c r="J39" s="4"/>
      <c r="K39" s="4"/>
      <c r="L39" s="4"/>
    </row>
    <row r="40" spans="1:12">
      <c r="A40" s="19"/>
      <c r="B40" s="125"/>
      <c r="C40" s="20"/>
      <c r="D40" s="20"/>
      <c r="E40" s="4"/>
      <c r="F40" s="4"/>
      <c r="G40" s="4"/>
      <c r="H40" s="4"/>
      <c r="I40" s="4"/>
      <c r="J40" s="4"/>
      <c r="K40" s="4"/>
      <c r="L40" s="4"/>
    </row>
    <row r="41" spans="1:12">
      <c r="A41" s="19"/>
      <c r="B41" s="19"/>
      <c r="C41" s="20"/>
      <c r="D41" s="20"/>
      <c r="E41" s="4"/>
      <c r="F41" s="4"/>
      <c r="G41" s="4"/>
      <c r="H41" s="4"/>
      <c r="I41" s="4"/>
      <c r="J41" s="4"/>
      <c r="K41" s="4"/>
      <c r="L41" s="4"/>
    </row>
    <row r="42" spans="1:12">
      <c r="A42" s="19"/>
      <c r="B42" s="19"/>
      <c r="C42" s="20"/>
      <c r="D42" s="20"/>
      <c r="E42" s="4"/>
      <c r="F42" s="4"/>
      <c r="G42" s="4"/>
      <c r="H42" s="4"/>
      <c r="I42" s="4"/>
      <c r="J42" s="4"/>
      <c r="K42" s="4"/>
      <c r="L42" s="4"/>
    </row>
    <row r="43" spans="1:12">
      <c r="A43" s="19"/>
      <c r="B43" s="19"/>
      <c r="C43" s="20"/>
      <c r="D43" s="20"/>
      <c r="E43" s="4"/>
      <c r="F43" s="4"/>
      <c r="G43" s="4"/>
      <c r="H43" s="4"/>
      <c r="I43" s="4"/>
      <c r="J43" s="4"/>
      <c r="K43" s="4"/>
      <c r="L43" s="4"/>
    </row>
    <row r="44" spans="1:12">
      <c r="A44" s="19"/>
      <c r="B44" s="19"/>
      <c r="C44" s="20"/>
      <c r="D44" s="20"/>
      <c r="E44" s="4"/>
      <c r="F44" s="4"/>
      <c r="G44" s="4"/>
      <c r="H44" s="4"/>
      <c r="I44" s="4"/>
      <c r="J44" s="4"/>
      <c r="K44" s="4"/>
      <c r="L44" s="4"/>
    </row>
    <row r="45" spans="1:12">
      <c r="A45" s="19"/>
      <c r="B45" s="19"/>
      <c r="C45" s="20"/>
      <c r="D45" s="20"/>
      <c r="E45" s="4"/>
      <c r="F45" s="4"/>
      <c r="G45" s="4"/>
      <c r="H45" s="4"/>
      <c r="I45" s="4"/>
      <c r="J45" s="4"/>
      <c r="K45" s="4"/>
      <c r="L45" s="4"/>
    </row>
    <row r="46" spans="1:12">
      <c r="A46" s="19"/>
      <c r="B46" s="19"/>
      <c r="C46" s="20"/>
      <c r="D46" s="20"/>
      <c r="E46" s="4"/>
      <c r="F46" s="4"/>
      <c r="G46" s="4"/>
      <c r="H46" s="4"/>
      <c r="I46" s="4"/>
      <c r="J46" s="4"/>
      <c r="K46" s="4"/>
      <c r="L46" s="4"/>
    </row>
    <row r="47" spans="1:12">
      <c r="A47" s="19"/>
      <c r="B47" s="19"/>
      <c r="C47" s="20"/>
      <c r="D47" s="20"/>
      <c r="E47" s="4"/>
      <c r="F47" s="4"/>
      <c r="G47" s="4"/>
      <c r="H47" s="4"/>
      <c r="I47" s="4"/>
      <c r="J47" s="4"/>
      <c r="K47" s="4"/>
      <c r="L47" s="4"/>
    </row>
    <row r="48" spans="1:12">
      <c r="A48" s="19"/>
      <c r="B48" s="19"/>
      <c r="C48" s="20"/>
      <c r="D48" s="20"/>
      <c r="E48" s="4"/>
      <c r="F48" s="4"/>
      <c r="G48" s="4"/>
      <c r="H48" s="4"/>
      <c r="I48" s="4"/>
      <c r="J48" s="4"/>
      <c r="K48" s="4"/>
      <c r="L48" s="4"/>
    </row>
    <row r="49" spans="1:12">
      <c r="A49" s="19"/>
      <c r="B49" s="19"/>
      <c r="C49" s="20"/>
      <c r="D49" s="20"/>
      <c r="E49" s="4"/>
      <c r="F49" s="4"/>
      <c r="G49" s="4"/>
      <c r="H49" s="4"/>
      <c r="I49" s="4"/>
      <c r="J49" s="4"/>
      <c r="K49" s="4"/>
      <c r="L49" s="4"/>
    </row>
    <row r="50" spans="1:12">
      <c r="A50" s="19"/>
      <c r="B50" s="19"/>
      <c r="C50" s="20"/>
      <c r="D50" s="20"/>
      <c r="E50" s="4"/>
      <c r="F50" s="4"/>
      <c r="G50" s="4"/>
      <c r="H50" s="4"/>
      <c r="I50" s="4"/>
      <c r="J50" s="4"/>
      <c r="K50" s="4"/>
      <c r="L50" s="4"/>
    </row>
    <row r="51" spans="1:12">
      <c r="A51" s="19"/>
      <c r="B51" s="19"/>
      <c r="C51" s="20"/>
      <c r="D51" s="20"/>
      <c r="E51" s="4"/>
      <c r="F51" s="4"/>
      <c r="G51" s="4"/>
      <c r="H51" s="4"/>
      <c r="I51" s="4"/>
      <c r="J51" s="4"/>
      <c r="K51" s="4"/>
      <c r="L51" s="4"/>
    </row>
    <row r="52" spans="1:12">
      <c r="A52" s="19"/>
      <c r="B52" s="19"/>
      <c r="C52" s="20"/>
      <c r="D52" s="20"/>
      <c r="E52" s="4"/>
      <c r="F52" s="4"/>
      <c r="G52" s="4"/>
      <c r="H52" s="4"/>
      <c r="I52" s="4"/>
      <c r="J52" s="4"/>
      <c r="K52" s="4"/>
      <c r="L52" s="4"/>
    </row>
    <row r="53" spans="1:12">
      <c r="A53" s="19"/>
      <c r="B53" s="19"/>
      <c r="C53" s="20"/>
      <c r="D53" s="20"/>
      <c r="E53" s="4"/>
      <c r="F53" s="4"/>
      <c r="G53" s="4"/>
      <c r="H53" s="4"/>
      <c r="I53" s="4"/>
      <c r="J53" s="4"/>
      <c r="K53" s="4"/>
      <c r="L53" s="4"/>
    </row>
    <row r="54" spans="1:12">
      <c r="A54" s="19"/>
      <c r="B54" s="19"/>
      <c r="C54" s="20"/>
      <c r="D54" s="20"/>
      <c r="E54" s="4"/>
      <c r="F54" s="4"/>
      <c r="G54" s="4"/>
      <c r="H54" s="4"/>
      <c r="I54" s="4"/>
      <c r="J54" s="4"/>
      <c r="K54" s="4"/>
      <c r="L54" s="4"/>
    </row>
    <row r="55" spans="1:12">
      <c r="A55" s="19"/>
      <c r="B55" s="19"/>
      <c r="C55" s="20"/>
      <c r="D55" s="20"/>
      <c r="E55" s="4"/>
      <c r="F55" s="4"/>
      <c r="G55" s="4"/>
      <c r="H55" s="4"/>
      <c r="I55" s="4"/>
      <c r="J55" s="4"/>
      <c r="K55" s="4"/>
      <c r="L55" s="4"/>
    </row>
    <row r="56" spans="1:12">
      <c r="A56" s="19"/>
      <c r="B56" s="19"/>
      <c r="C56" s="20"/>
      <c r="D56" s="20"/>
      <c r="E56" s="4"/>
      <c r="F56" s="4"/>
      <c r="G56" s="4"/>
      <c r="H56" s="4"/>
      <c r="I56" s="4"/>
      <c r="J56" s="4"/>
      <c r="K56" s="4"/>
      <c r="L56" s="4"/>
    </row>
    <row r="57" spans="1:12">
      <c r="A57" s="19"/>
      <c r="B57" s="19"/>
      <c r="C57" s="20"/>
      <c r="D57" s="20"/>
      <c r="E57" s="4"/>
      <c r="F57" s="4"/>
      <c r="G57" s="4"/>
      <c r="H57" s="4"/>
      <c r="I57" s="4"/>
      <c r="J57" s="4"/>
      <c r="K57" s="4"/>
      <c r="L57" s="4"/>
    </row>
    <row r="58" spans="1:12">
      <c r="A58" s="19"/>
      <c r="B58" s="19"/>
      <c r="C58" s="20"/>
      <c r="D58" s="20"/>
      <c r="E58" s="4"/>
      <c r="F58" s="4"/>
      <c r="G58" s="4"/>
      <c r="H58" s="4"/>
      <c r="I58" s="4"/>
      <c r="J58" s="4"/>
      <c r="K58" s="4"/>
      <c r="L58" s="4"/>
    </row>
    <row r="59" spans="1:12">
      <c r="A59" s="19"/>
      <c r="B59" s="19"/>
      <c r="C59" s="20"/>
      <c r="D59" s="20"/>
      <c r="E59" s="4"/>
      <c r="F59" s="4"/>
      <c r="G59" s="4"/>
      <c r="H59" s="4"/>
      <c r="I59" s="4"/>
      <c r="J59" s="4"/>
      <c r="K59" s="4"/>
      <c r="L59" s="4"/>
    </row>
    <row r="60" spans="1:12">
      <c r="A60" s="19"/>
      <c r="B60" s="19"/>
      <c r="C60" s="20"/>
      <c r="D60" s="20"/>
      <c r="E60" s="4"/>
      <c r="F60" s="4"/>
      <c r="G60" s="4"/>
      <c r="H60" s="4"/>
      <c r="I60" s="4"/>
      <c r="J60" s="4"/>
      <c r="K60" s="4"/>
      <c r="L60" s="4"/>
    </row>
    <row r="61" spans="1:12">
      <c r="A61" s="19"/>
      <c r="B61" s="19"/>
      <c r="C61" s="20"/>
      <c r="D61" s="20"/>
      <c r="E61" s="4"/>
      <c r="F61" s="4"/>
      <c r="G61" s="4"/>
      <c r="H61" s="4"/>
      <c r="I61" s="4"/>
      <c r="J61" s="4"/>
      <c r="K61" s="4"/>
      <c r="L61" s="4"/>
    </row>
    <row r="62" spans="1:12">
      <c r="A62" s="19"/>
      <c r="B62" s="19"/>
      <c r="C62" s="20"/>
      <c r="D62" s="20"/>
      <c r="E62" s="4"/>
      <c r="F62" s="4"/>
      <c r="G62" s="4"/>
      <c r="H62" s="4"/>
      <c r="I62" s="4"/>
      <c r="J62" s="4"/>
      <c r="K62" s="4"/>
      <c r="L62" s="4"/>
    </row>
    <row r="63" spans="1:12">
      <c r="A63" s="19"/>
      <c r="B63" s="19"/>
      <c r="C63" s="20"/>
      <c r="D63" s="20"/>
      <c r="E63" s="4"/>
      <c r="F63" s="4"/>
      <c r="G63" s="4"/>
      <c r="H63" s="4"/>
      <c r="I63" s="4"/>
      <c r="J63" s="4"/>
      <c r="K63" s="4"/>
      <c r="L63" s="4"/>
    </row>
    <row r="64" spans="1:12">
      <c r="A64" s="19"/>
      <c r="B64" s="19"/>
      <c r="C64" s="20"/>
      <c r="D64" s="20"/>
      <c r="E64" s="4"/>
      <c r="F64" s="4"/>
      <c r="G64" s="4"/>
      <c r="H64" s="4"/>
      <c r="I64" s="4"/>
      <c r="J64" s="4"/>
      <c r="K64" s="4"/>
      <c r="L64" s="4"/>
    </row>
    <row r="65" spans="1:12">
      <c r="A65" s="19"/>
      <c r="B65" s="19"/>
      <c r="C65" s="20"/>
      <c r="D65" s="20"/>
      <c r="E65" s="4"/>
      <c r="F65" s="4"/>
      <c r="G65" s="4"/>
      <c r="H65" s="4"/>
      <c r="I65" s="4"/>
      <c r="J65" s="4"/>
      <c r="K65" s="4"/>
      <c r="L65" s="4"/>
    </row>
    <row r="66" spans="1:12">
      <c r="A66" s="19"/>
      <c r="B66" s="19"/>
      <c r="C66" s="20"/>
      <c r="D66" s="20"/>
      <c r="E66" s="4"/>
      <c r="F66" s="4"/>
      <c r="G66" s="4"/>
      <c r="H66" s="4"/>
      <c r="I66" s="4"/>
      <c r="J66" s="4"/>
      <c r="K66" s="4"/>
      <c r="L66" s="4"/>
    </row>
    <row r="67" spans="1:12">
      <c r="A67" s="19"/>
      <c r="B67" s="19"/>
      <c r="C67" s="20"/>
      <c r="D67" s="20"/>
      <c r="E67" s="4"/>
      <c r="F67" s="4"/>
      <c r="G67" s="4"/>
      <c r="H67" s="4"/>
      <c r="I67" s="4"/>
      <c r="J67" s="4"/>
      <c r="K67" s="4"/>
      <c r="L67" s="4"/>
    </row>
    <row r="68" spans="1:12">
      <c r="A68" s="19"/>
      <c r="B68" s="19"/>
      <c r="C68" s="20"/>
      <c r="D68" s="20"/>
      <c r="E68" s="4"/>
      <c r="F68" s="4"/>
      <c r="G68" s="4"/>
      <c r="H68" s="4"/>
      <c r="I68" s="4"/>
      <c r="J68" s="4"/>
      <c r="K68" s="4"/>
      <c r="L68" s="4"/>
    </row>
    <row r="69" spans="1:12">
      <c r="A69" s="19"/>
      <c r="B69" s="19"/>
      <c r="C69" s="20"/>
      <c r="D69" s="20"/>
      <c r="E69" s="4"/>
      <c r="F69" s="4"/>
      <c r="G69" s="4"/>
      <c r="H69" s="4"/>
      <c r="I69" s="4"/>
      <c r="J69" s="4"/>
      <c r="K69" s="4"/>
      <c r="L69" s="4"/>
    </row>
    <row r="70" spans="1:12">
      <c r="A70" s="19"/>
      <c r="B70" s="19"/>
      <c r="C70" s="20"/>
      <c r="D70" s="20"/>
      <c r="E70" s="4"/>
      <c r="F70" s="4"/>
      <c r="G70" s="4"/>
      <c r="H70" s="4"/>
      <c r="I70" s="4"/>
      <c r="J70" s="4"/>
      <c r="K70" s="4"/>
      <c r="L70" s="4"/>
    </row>
    <row r="71" spans="1:12">
      <c r="A71" s="19"/>
      <c r="B71" s="19"/>
      <c r="C71" s="20"/>
      <c r="D71" s="20"/>
      <c r="E71" s="4"/>
      <c r="F71" s="4"/>
      <c r="G71" s="4"/>
      <c r="H71" s="4"/>
      <c r="I71" s="4"/>
      <c r="J71" s="4"/>
      <c r="K71" s="4"/>
      <c r="L71" s="4"/>
    </row>
    <row r="72" spans="1:12">
      <c r="A72" s="19"/>
      <c r="B72" s="19"/>
      <c r="C72" s="20"/>
      <c r="D72" s="20"/>
      <c r="E72" s="4"/>
      <c r="F72" s="4"/>
      <c r="G72" s="4"/>
      <c r="H72" s="4"/>
      <c r="I72" s="4"/>
      <c r="J72" s="4"/>
      <c r="K72" s="4"/>
      <c r="L72" s="4"/>
    </row>
    <row r="73" spans="1:12">
      <c r="A73" s="19"/>
      <c r="B73" s="19"/>
      <c r="C73" s="20"/>
      <c r="D73" s="20"/>
      <c r="E73" s="4"/>
      <c r="F73" s="4"/>
      <c r="G73" s="4"/>
      <c r="H73" s="4"/>
      <c r="I73" s="4"/>
      <c r="J73" s="4"/>
      <c r="K73" s="4"/>
      <c r="L73" s="4"/>
    </row>
    <row r="74" spans="1:12">
      <c r="A74" s="19"/>
      <c r="B74" s="19"/>
      <c r="C74" s="20"/>
      <c r="D74" s="20"/>
      <c r="E74" s="4"/>
      <c r="F74" s="4"/>
      <c r="G74" s="4"/>
      <c r="H74" s="4"/>
      <c r="I74" s="4"/>
      <c r="J74" s="4"/>
      <c r="K74" s="4"/>
      <c r="L74" s="4"/>
    </row>
    <row r="75" spans="1:12">
      <c r="A75" s="19"/>
      <c r="B75" s="19"/>
      <c r="C75" s="20"/>
      <c r="D75" s="20"/>
      <c r="E75" s="4"/>
      <c r="F75" s="4"/>
      <c r="G75" s="4"/>
      <c r="H75" s="4"/>
      <c r="I75" s="4"/>
      <c r="J75" s="4"/>
      <c r="K75" s="4"/>
      <c r="L75" s="4"/>
    </row>
    <row r="76" spans="1:12">
      <c r="A76" s="19"/>
      <c r="B76" s="19"/>
      <c r="C76" s="20"/>
      <c r="D76" s="20"/>
      <c r="E76" s="4"/>
      <c r="F76" s="4"/>
      <c r="G76" s="4"/>
      <c r="H76" s="4"/>
      <c r="I76" s="4"/>
      <c r="J76" s="4"/>
      <c r="K76" s="4"/>
      <c r="L76" s="4"/>
    </row>
    <row r="77" spans="1:12">
      <c r="A77" s="19"/>
      <c r="B77" s="19"/>
      <c r="C77" s="20"/>
      <c r="D77" s="20"/>
      <c r="E77" s="4"/>
      <c r="F77" s="4"/>
      <c r="G77" s="4"/>
      <c r="H77" s="4"/>
      <c r="I77" s="4"/>
      <c r="J77" s="4"/>
      <c r="K77" s="4"/>
      <c r="L77" s="4"/>
    </row>
    <row r="78" spans="1:12">
      <c r="A78" s="19"/>
      <c r="B78" s="19"/>
      <c r="C78" s="20"/>
      <c r="D78" s="20"/>
      <c r="E78" s="4"/>
      <c r="F78" s="4"/>
      <c r="G78" s="4"/>
      <c r="H78" s="4"/>
      <c r="I78" s="4"/>
      <c r="J78" s="4"/>
      <c r="K78" s="4"/>
      <c r="L78" s="4"/>
    </row>
    <row r="79" spans="1:12">
      <c r="A79" s="19"/>
      <c r="B79" s="19"/>
      <c r="C79" s="20"/>
      <c r="D79" s="20"/>
      <c r="E79" s="4"/>
      <c r="F79" s="4"/>
      <c r="G79" s="4"/>
      <c r="H79" s="4"/>
      <c r="I79" s="4"/>
      <c r="J79" s="4"/>
      <c r="K79" s="4"/>
      <c r="L79" s="4"/>
    </row>
    <row r="80" spans="1:12">
      <c r="A80" s="19"/>
      <c r="B80" s="19"/>
      <c r="C80" s="20"/>
      <c r="D80" s="20"/>
      <c r="E80" s="4"/>
      <c r="F80" s="4"/>
      <c r="G80" s="4"/>
      <c r="H80" s="4"/>
      <c r="I80" s="4"/>
      <c r="J80" s="4"/>
      <c r="K80" s="4"/>
      <c r="L80" s="4"/>
    </row>
    <row r="81" spans="1:12">
      <c r="A81" s="19"/>
      <c r="B81" s="19"/>
      <c r="C81" s="20"/>
      <c r="D81" s="20"/>
      <c r="E81" s="4"/>
      <c r="F81" s="4"/>
      <c r="G81" s="4"/>
      <c r="H81" s="4"/>
      <c r="I81" s="4"/>
      <c r="J81" s="4"/>
      <c r="K81" s="4"/>
      <c r="L81" s="4"/>
    </row>
    <row r="82" spans="1:12">
      <c r="A82" s="19"/>
      <c r="B82" s="19"/>
      <c r="C82" s="20"/>
      <c r="D82" s="20"/>
      <c r="E82" s="4"/>
      <c r="F82" s="4"/>
      <c r="G82" s="4"/>
      <c r="H82" s="4"/>
      <c r="I82" s="4"/>
      <c r="J82" s="4"/>
      <c r="K82" s="4"/>
      <c r="L82" s="4"/>
    </row>
    <row r="83" spans="1:12">
      <c r="A83" s="19"/>
      <c r="B83" s="19"/>
      <c r="C83" s="20"/>
      <c r="D83" s="20"/>
      <c r="E83" s="4"/>
      <c r="F83" s="4"/>
      <c r="G83" s="4"/>
      <c r="H83" s="4"/>
      <c r="I83" s="4"/>
      <c r="J83" s="4"/>
      <c r="K83" s="4"/>
      <c r="L83" s="4"/>
    </row>
    <row r="84" spans="1:12">
      <c r="A84" s="19"/>
      <c r="B84" s="19"/>
      <c r="C84" s="20"/>
      <c r="D84" s="20"/>
      <c r="E84" s="4"/>
      <c r="F84" s="4"/>
      <c r="G84" s="4"/>
      <c r="H84" s="4"/>
      <c r="I84" s="4"/>
      <c r="J84" s="4"/>
      <c r="K84" s="4"/>
      <c r="L84" s="4"/>
    </row>
    <row r="85" spans="1:12">
      <c r="A85" s="19"/>
      <c r="B85" s="19"/>
      <c r="C85" s="20"/>
      <c r="D85" s="20"/>
      <c r="E85" s="4"/>
      <c r="F85" s="4"/>
      <c r="G85" s="4"/>
      <c r="H85" s="4"/>
      <c r="I85" s="4"/>
      <c r="J85" s="4"/>
      <c r="K85" s="4"/>
      <c r="L85" s="4"/>
    </row>
    <row r="86" spans="1:12">
      <c r="A86" s="19"/>
      <c r="B86" s="19"/>
      <c r="C86" s="20"/>
      <c r="D86" s="20"/>
      <c r="E86" s="4"/>
      <c r="F86" s="4"/>
      <c r="G86" s="4"/>
      <c r="H86" s="4"/>
      <c r="I86" s="4"/>
      <c r="J86" s="4"/>
      <c r="K86" s="4"/>
      <c r="L86" s="4"/>
    </row>
    <row r="87" spans="1:12">
      <c r="A87" s="19"/>
      <c r="B87" s="19"/>
      <c r="C87" s="20"/>
      <c r="D87" s="20"/>
      <c r="E87" s="4"/>
      <c r="F87" s="4"/>
      <c r="G87" s="4"/>
      <c r="H87" s="4"/>
      <c r="I87" s="4"/>
      <c r="J87" s="4"/>
      <c r="K87" s="4"/>
      <c r="L87" s="4"/>
    </row>
    <row r="88" spans="1:12">
      <c r="A88" s="19"/>
      <c r="B88" s="19"/>
      <c r="C88" s="20"/>
      <c r="D88" s="20"/>
      <c r="E88" s="4"/>
      <c r="F88" s="4"/>
      <c r="G88" s="4"/>
      <c r="H88" s="4"/>
      <c r="I88" s="4"/>
      <c r="J88" s="4"/>
      <c r="K88" s="4"/>
      <c r="L88" s="4"/>
    </row>
    <row r="89" spans="1:12">
      <c r="A89" s="19"/>
      <c r="B89" s="19"/>
      <c r="C89" s="20"/>
      <c r="D89" s="20"/>
      <c r="E89" s="4"/>
      <c r="F89" s="4"/>
      <c r="G89" s="4"/>
      <c r="H89" s="4"/>
      <c r="I89" s="4"/>
      <c r="J89" s="4"/>
      <c r="K89" s="4"/>
      <c r="L89" s="4"/>
    </row>
    <row r="90" spans="1:12">
      <c r="A90" s="19"/>
      <c r="B90" s="19"/>
      <c r="C90" s="20"/>
      <c r="D90" s="20"/>
      <c r="E90" s="4"/>
      <c r="F90" s="4"/>
      <c r="G90" s="4"/>
      <c r="H90" s="4"/>
      <c r="I90" s="4"/>
      <c r="J90" s="4"/>
      <c r="K90" s="4"/>
      <c r="L90" s="4"/>
    </row>
    <row r="91" spans="1:12">
      <c r="A91" s="19"/>
      <c r="B91" s="19"/>
      <c r="C91" s="20"/>
      <c r="D91" s="20"/>
      <c r="E91" s="4"/>
      <c r="F91" s="4"/>
      <c r="G91" s="4"/>
      <c r="H91" s="4"/>
      <c r="I91" s="4"/>
      <c r="J91" s="4"/>
      <c r="K91" s="4"/>
      <c r="L91" s="4"/>
    </row>
    <row r="92" spans="1:12">
      <c r="A92" s="19"/>
      <c r="B92" s="19"/>
      <c r="C92" s="20"/>
      <c r="D92" s="20"/>
      <c r="E92" s="4"/>
      <c r="F92" s="4"/>
      <c r="G92" s="4"/>
      <c r="H92" s="4"/>
      <c r="I92" s="4"/>
      <c r="J92" s="4"/>
      <c r="K92" s="4"/>
      <c r="L92" s="4"/>
    </row>
    <row r="93" spans="1:12">
      <c r="A93" s="19"/>
      <c r="B93" s="19"/>
      <c r="C93" s="20"/>
      <c r="D93" s="20"/>
      <c r="E93" s="4"/>
      <c r="F93" s="4"/>
      <c r="G93" s="4"/>
      <c r="H93" s="4"/>
      <c r="I93" s="4"/>
      <c r="J93" s="4"/>
      <c r="K93" s="4"/>
      <c r="L93" s="4"/>
    </row>
    <row r="94" spans="1:12">
      <c r="A94" s="19"/>
      <c r="B94" s="19"/>
      <c r="C94" s="20"/>
      <c r="D94" s="20"/>
      <c r="E94" s="4"/>
      <c r="F94" s="4"/>
      <c r="G94" s="4"/>
      <c r="H94" s="4"/>
      <c r="I94" s="4"/>
      <c r="J94" s="4"/>
      <c r="K94" s="4"/>
      <c r="L94" s="4"/>
    </row>
    <row r="95" spans="1:12">
      <c r="A95" s="19"/>
      <c r="B95" s="19"/>
      <c r="C95" s="20"/>
      <c r="D95" s="20"/>
      <c r="E95" s="4"/>
      <c r="F95" s="4"/>
      <c r="G95" s="4"/>
      <c r="H95" s="4"/>
      <c r="I95" s="4"/>
      <c r="J95" s="4"/>
      <c r="K95" s="4"/>
      <c r="L95" s="4"/>
    </row>
    <row r="96" spans="1:12">
      <c r="A96" s="19"/>
      <c r="B96" s="19"/>
      <c r="C96" s="20"/>
      <c r="D96" s="20"/>
      <c r="E96" s="4"/>
      <c r="F96" s="4"/>
      <c r="G96" s="4"/>
      <c r="H96" s="4"/>
      <c r="I96" s="4"/>
      <c r="J96" s="4"/>
      <c r="K96" s="4"/>
      <c r="L96" s="4"/>
    </row>
    <row r="97" spans="1:12">
      <c r="A97" s="19"/>
      <c r="B97" s="19"/>
      <c r="C97" s="20"/>
      <c r="D97" s="20"/>
      <c r="E97" s="4"/>
      <c r="F97" s="4"/>
      <c r="G97" s="4"/>
      <c r="H97" s="4"/>
      <c r="I97" s="4"/>
      <c r="J97" s="4"/>
      <c r="K97" s="4"/>
      <c r="L97" s="4"/>
    </row>
    <row r="98" spans="1:12">
      <c r="A98" s="19"/>
      <c r="B98" s="19"/>
      <c r="C98" s="20"/>
      <c r="D98" s="20"/>
      <c r="E98" s="4"/>
      <c r="F98" s="4"/>
      <c r="G98" s="4"/>
      <c r="H98" s="4"/>
      <c r="I98" s="4"/>
      <c r="J98" s="4"/>
      <c r="K98" s="4"/>
      <c r="L98" s="4"/>
    </row>
    <row r="99" spans="1:12" ht="13.5" customHeight="1">
      <c r="A99" s="19"/>
      <c r="B99" s="19"/>
      <c r="C99" s="20"/>
      <c r="D99" s="20"/>
      <c r="E99" s="4"/>
      <c r="F99" s="4"/>
      <c r="G99" s="4"/>
      <c r="H99" s="4"/>
      <c r="I99" s="4"/>
      <c r="J99" s="4"/>
      <c r="K99" s="4"/>
      <c r="L99" s="4"/>
    </row>
    <row r="100" spans="1:12" hidden="1">
      <c r="A100" s="19"/>
      <c r="B100" s="19"/>
      <c r="C100" s="20"/>
      <c r="D100" s="20"/>
      <c r="E100" s="4"/>
      <c r="F100" s="4"/>
      <c r="G100" s="4"/>
      <c r="H100" s="4"/>
      <c r="I100" s="4"/>
      <c r="J100" s="4"/>
      <c r="K100" s="4"/>
      <c r="L100" s="4"/>
    </row>
    <row r="101" spans="1:12">
      <c r="A101" s="19"/>
      <c r="B101" s="19"/>
      <c r="C101" s="20"/>
      <c r="D101" s="20"/>
      <c r="E101" s="4"/>
      <c r="F101" s="4"/>
      <c r="G101" s="4"/>
      <c r="H101" s="4"/>
      <c r="I101" s="4"/>
      <c r="J101" s="4"/>
      <c r="K101" s="4"/>
      <c r="L101" s="4"/>
    </row>
    <row r="102" spans="1:12">
      <c r="A102" s="19"/>
      <c r="B102" s="19"/>
      <c r="C102" s="20"/>
      <c r="D102" s="20"/>
      <c r="E102" s="4"/>
      <c r="F102" s="4"/>
      <c r="G102" s="4"/>
      <c r="H102" s="4"/>
      <c r="I102" s="4"/>
      <c r="J102" s="4"/>
      <c r="K102" s="4"/>
      <c r="L102" s="4"/>
    </row>
    <row r="103" spans="1:12">
      <c r="A103" s="19"/>
      <c r="B103" s="19"/>
      <c r="C103" s="20"/>
      <c r="D103" s="20"/>
      <c r="E103" s="4"/>
      <c r="F103" s="4"/>
      <c r="G103" s="4"/>
      <c r="H103" s="4"/>
      <c r="I103" s="4"/>
      <c r="J103" s="4"/>
      <c r="K103" s="4"/>
      <c r="L103" s="4"/>
    </row>
    <row r="104" spans="1:12">
      <c r="A104" s="19"/>
      <c r="B104" s="19"/>
      <c r="C104" s="20"/>
      <c r="D104" s="20"/>
      <c r="E104" s="4"/>
      <c r="F104" s="4"/>
      <c r="G104" s="4"/>
      <c r="H104" s="4"/>
      <c r="I104" s="4"/>
      <c r="J104" s="4"/>
      <c r="K104" s="4"/>
      <c r="L104" s="4"/>
    </row>
    <row r="105" spans="1:12">
      <c r="A105" s="19"/>
      <c r="B105" s="19"/>
      <c r="C105" s="20"/>
      <c r="D105" s="20"/>
      <c r="E105" s="4"/>
      <c r="F105" s="4"/>
      <c r="G105" s="4"/>
      <c r="H105" s="4"/>
      <c r="I105" s="4"/>
      <c r="J105" s="4"/>
      <c r="K105" s="4"/>
      <c r="L105" s="4"/>
    </row>
    <row r="106" spans="1:12">
      <c r="A106" s="19"/>
      <c r="B106" s="19"/>
      <c r="C106" s="20"/>
      <c r="D106" s="20"/>
      <c r="E106" s="4"/>
      <c r="F106" s="4"/>
      <c r="G106" s="4"/>
      <c r="H106" s="4"/>
      <c r="I106" s="4"/>
      <c r="J106" s="4"/>
      <c r="K106" s="4"/>
      <c r="L106" s="4"/>
    </row>
    <row r="107" spans="1:12">
      <c r="A107" s="19"/>
      <c r="B107" s="19"/>
      <c r="C107" s="20"/>
      <c r="D107" s="20"/>
      <c r="E107" s="4"/>
      <c r="F107" s="4"/>
      <c r="G107" s="4"/>
      <c r="H107" s="4"/>
      <c r="I107" s="4"/>
      <c r="J107" s="4"/>
      <c r="K107" s="4"/>
      <c r="L107" s="4"/>
    </row>
    <row r="108" spans="1:12">
      <c r="A108" s="19"/>
      <c r="B108" s="19"/>
      <c r="C108" s="20"/>
      <c r="D108" s="20"/>
      <c r="E108" s="4"/>
      <c r="F108" s="4"/>
      <c r="G108" s="4"/>
      <c r="H108" s="4"/>
      <c r="I108" s="4"/>
      <c r="J108" s="4"/>
      <c r="K108" s="4"/>
      <c r="L108" s="4"/>
    </row>
    <row r="109" spans="1:12">
      <c r="A109" s="19"/>
      <c r="B109" s="19"/>
      <c r="C109" s="20"/>
      <c r="D109" s="20"/>
      <c r="E109" s="4"/>
      <c r="F109" s="4"/>
      <c r="G109" s="4"/>
      <c r="H109" s="4"/>
      <c r="I109" s="4"/>
      <c r="J109" s="4"/>
      <c r="K109" s="4"/>
      <c r="L109" s="4"/>
    </row>
    <row r="110" spans="1:12">
      <c r="A110" s="19"/>
      <c r="B110" s="19"/>
      <c r="C110" s="20"/>
      <c r="D110" s="20"/>
      <c r="E110" s="4"/>
      <c r="F110" s="4"/>
      <c r="G110" s="4"/>
      <c r="H110" s="4"/>
      <c r="I110" s="4"/>
      <c r="J110" s="4"/>
      <c r="K110" s="4"/>
      <c r="L110" s="4"/>
    </row>
    <row r="111" spans="1:12">
      <c r="A111" s="19"/>
      <c r="B111" s="19"/>
      <c r="C111" s="20"/>
      <c r="D111" s="20"/>
      <c r="E111" s="4"/>
      <c r="F111" s="4"/>
      <c r="G111" s="4"/>
      <c r="H111" s="4"/>
      <c r="I111" s="4"/>
      <c r="J111" s="4"/>
      <c r="K111" s="4"/>
      <c r="L111" s="4"/>
    </row>
    <row r="112" spans="1:12">
      <c r="A112" s="19"/>
      <c r="B112" s="19"/>
      <c r="C112" s="20"/>
      <c r="D112" s="20"/>
      <c r="E112" s="4"/>
      <c r="F112" s="4"/>
      <c r="G112" s="4"/>
      <c r="H112" s="4"/>
      <c r="I112" s="4"/>
      <c r="J112" s="4"/>
      <c r="K112" s="4"/>
      <c r="L112" s="4"/>
    </row>
    <row r="113" spans="1:12">
      <c r="A113" s="19"/>
      <c r="B113" s="19"/>
      <c r="C113" s="20"/>
      <c r="D113" s="20"/>
      <c r="E113" s="4"/>
      <c r="F113" s="4"/>
      <c r="G113" s="4"/>
      <c r="H113" s="4"/>
      <c r="I113" s="4"/>
      <c r="J113" s="4"/>
      <c r="K113" s="4"/>
      <c r="L113" s="4"/>
    </row>
    <row r="114" spans="1:12">
      <c r="A114" s="19"/>
      <c r="B114" s="19"/>
      <c r="C114" s="20"/>
      <c r="D114" s="20"/>
      <c r="E114" s="4"/>
      <c r="F114" s="4"/>
      <c r="G114" s="4"/>
      <c r="H114" s="4"/>
      <c r="I114" s="4"/>
      <c r="J114" s="4"/>
      <c r="K114" s="4"/>
      <c r="L114" s="4"/>
    </row>
    <row r="115" spans="1:12">
      <c r="A115" s="19"/>
      <c r="B115" s="19"/>
      <c r="C115" s="20"/>
      <c r="D115" s="20"/>
      <c r="E115" s="4"/>
      <c r="F115" s="4"/>
      <c r="G115" s="4"/>
      <c r="H115" s="4"/>
      <c r="I115" s="4"/>
      <c r="J115" s="4"/>
      <c r="K115" s="4"/>
      <c r="L115" s="4"/>
    </row>
    <row r="116" spans="1:12">
      <c r="A116" s="19"/>
      <c r="B116" s="19"/>
      <c r="C116" s="20"/>
      <c r="D116" s="20"/>
      <c r="E116" s="4"/>
      <c r="F116" s="4"/>
      <c r="G116" s="4"/>
      <c r="H116" s="4"/>
      <c r="I116" s="4"/>
      <c r="J116" s="4"/>
      <c r="K116" s="4"/>
      <c r="L116" s="4"/>
    </row>
    <row r="117" spans="1:12">
      <c r="A117" s="19"/>
      <c r="B117" s="19"/>
      <c r="C117" s="20"/>
      <c r="D117" s="20"/>
      <c r="E117" s="4"/>
      <c r="F117" s="4"/>
      <c r="G117" s="4"/>
      <c r="H117" s="4"/>
      <c r="I117" s="4"/>
      <c r="J117" s="4"/>
      <c r="K117" s="4"/>
      <c r="L117" s="4"/>
    </row>
    <row r="118" spans="1:12">
      <c r="A118" s="19"/>
      <c r="B118" s="19"/>
      <c r="C118" s="20"/>
      <c r="D118" s="20"/>
      <c r="E118" s="4"/>
      <c r="F118" s="4"/>
      <c r="G118" s="4"/>
      <c r="H118" s="4"/>
      <c r="I118" s="4"/>
      <c r="J118" s="4"/>
      <c r="K118" s="4"/>
      <c r="L118" s="4"/>
    </row>
    <row r="119" spans="1:12">
      <c r="A119" s="19"/>
      <c r="B119" s="19"/>
      <c r="C119" s="20"/>
      <c r="D119" s="20"/>
      <c r="E119" s="4"/>
      <c r="F119" s="4"/>
      <c r="G119" s="4"/>
      <c r="H119" s="4"/>
      <c r="I119" s="4"/>
      <c r="J119" s="4"/>
      <c r="K119" s="4"/>
      <c r="L119" s="4"/>
    </row>
    <row r="120" spans="1:12">
      <c r="A120" s="19"/>
      <c r="B120" s="19"/>
      <c r="C120" s="20"/>
      <c r="D120" s="20"/>
      <c r="E120" s="4"/>
      <c r="F120" s="4"/>
      <c r="G120" s="4"/>
      <c r="H120" s="4"/>
      <c r="I120" s="4"/>
      <c r="J120" s="4"/>
      <c r="K120" s="4"/>
      <c r="L120" s="4"/>
    </row>
    <row r="121" spans="1:12">
      <c r="A121" s="19"/>
      <c r="B121" s="19"/>
      <c r="C121" s="20"/>
      <c r="D121" s="20"/>
      <c r="E121" s="4"/>
      <c r="F121" s="4"/>
      <c r="G121" s="4"/>
      <c r="H121" s="4"/>
      <c r="I121" s="4"/>
      <c r="J121" s="4"/>
      <c r="K121" s="4"/>
      <c r="L121" s="4"/>
    </row>
    <row r="122" spans="1:12">
      <c r="A122" s="19"/>
      <c r="B122" s="19"/>
      <c r="C122" s="20"/>
      <c r="D122" s="20"/>
      <c r="E122" s="4"/>
      <c r="F122" s="4"/>
      <c r="G122" s="4"/>
      <c r="H122" s="4"/>
      <c r="I122" s="4"/>
      <c r="J122" s="4"/>
      <c r="K122" s="4"/>
      <c r="L122" s="4"/>
    </row>
    <row r="123" spans="1:12">
      <c r="A123" s="19"/>
      <c r="B123" s="19"/>
      <c r="C123" s="20"/>
      <c r="D123" s="20"/>
      <c r="E123" s="4"/>
      <c r="F123" s="4"/>
      <c r="G123" s="4"/>
      <c r="H123" s="4"/>
      <c r="I123" s="4"/>
      <c r="J123" s="4"/>
      <c r="K123" s="4"/>
      <c r="L123" s="4"/>
    </row>
    <row r="124" spans="1:12">
      <c r="A124" s="19"/>
      <c r="B124" s="19"/>
      <c r="C124" s="20"/>
      <c r="D124" s="20"/>
      <c r="E124" s="4"/>
      <c r="F124" s="4"/>
      <c r="G124" s="4"/>
      <c r="H124" s="4"/>
      <c r="I124" s="4"/>
      <c r="J124" s="4"/>
      <c r="K124" s="4"/>
      <c r="L124" s="4"/>
    </row>
    <row r="125" spans="1:12">
      <c r="A125" s="19"/>
      <c r="B125" s="19"/>
      <c r="C125" s="20"/>
      <c r="D125" s="20"/>
      <c r="E125" s="4"/>
      <c r="F125" s="4"/>
      <c r="G125" s="4"/>
      <c r="H125" s="4"/>
      <c r="I125" s="4"/>
      <c r="J125" s="4"/>
      <c r="K125" s="4"/>
      <c r="L125" s="4"/>
    </row>
    <row r="126" spans="1:12">
      <c r="A126" s="19"/>
      <c r="B126" s="19"/>
      <c r="C126" s="20"/>
      <c r="D126" s="20"/>
      <c r="E126" s="4"/>
      <c r="F126" s="4"/>
      <c r="G126" s="4"/>
      <c r="H126" s="4"/>
      <c r="I126" s="4"/>
      <c r="J126" s="4"/>
      <c r="K126" s="4"/>
      <c r="L126" s="4"/>
    </row>
    <row r="127" spans="1:12">
      <c r="A127" s="19"/>
      <c r="B127" s="19"/>
      <c r="C127" s="20"/>
      <c r="D127" s="20"/>
      <c r="E127" s="4"/>
      <c r="F127" s="4"/>
      <c r="G127" s="4"/>
      <c r="H127" s="4"/>
      <c r="I127" s="4"/>
      <c r="J127" s="4"/>
      <c r="K127" s="4"/>
      <c r="L127" s="4"/>
    </row>
    <row r="128" spans="1:12">
      <c r="A128" s="19"/>
      <c r="B128" s="19"/>
      <c r="C128" s="20"/>
      <c r="D128" s="20"/>
      <c r="E128" s="4"/>
      <c r="F128" s="4"/>
      <c r="G128" s="4"/>
      <c r="H128" s="4"/>
      <c r="I128" s="4"/>
      <c r="J128" s="4"/>
      <c r="K128" s="4"/>
      <c r="L128" s="4"/>
    </row>
    <row r="129" spans="1:12">
      <c r="A129" s="19"/>
      <c r="B129" s="19"/>
      <c r="C129" s="20"/>
      <c r="D129" s="20"/>
      <c r="E129" s="4"/>
      <c r="F129" s="4"/>
      <c r="G129" s="4"/>
      <c r="H129" s="4"/>
      <c r="I129" s="4"/>
      <c r="J129" s="4"/>
      <c r="K129" s="4"/>
      <c r="L129" s="4"/>
    </row>
    <row r="130" spans="1:12">
      <c r="A130" s="19"/>
      <c r="B130" s="19"/>
      <c r="C130" s="20"/>
      <c r="D130" s="20"/>
      <c r="E130" s="4"/>
      <c r="F130" s="4"/>
      <c r="G130" s="4"/>
      <c r="H130" s="4"/>
      <c r="I130" s="4"/>
      <c r="J130" s="4"/>
      <c r="K130" s="4"/>
      <c r="L130" s="4"/>
    </row>
    <row r="131" spans="1:12">
      <c r="A131" s="19"/>
      <c r="B131" s="19"/>
      <c r="C131" s="20"/>
      <c r="D131" s="20"/>
      <c r="E131" s="4"/>
      <c r="F131" s="4"/>
      <c r="G131" s="4"/>
      <c r="H131" s="4"/>
      <c r="I131" s="4"/>
      <c r="J131" s="4"/>
      <c r="K131" s="4"/>
      <c r="L131" s="4"/>
    </row>
    <row r="132" spans="1:12">
      <c r="A132" s="19"/>
      <c r="B132" s="19"/>
      <c r="C132" s="20"/>
      <c r="D132" s="20"/>
      <c r="E132" s="4"/>
      <c r="F132" s="4"/>
      <c r="G132" s="4"/>
      <c r="H132" s="4"/>
      <c r="I132" s="4"/>
      <c r="J132" s="4"/>
      <c r="K132" s="4"/>
      <c r="L132" s="4"/>
    </row>
    <row r="133" spans="1:12">
      <c r="A133" s="19"/>
      <c r="B133" s="19"/>
      <c r="C133" s="20"/>
      <c r="D133" s="20"/>
      <c r="E133" s="4"/>
      <c r="F133" s="4"/>
      <c r="G133" s="4"/>
      <c r="H133" s="4"/>
      <c r="I133" s="4"/>
      <c r="J133" s="4"/>
      <c r="K133" s="4"/>
      <c r="L133" s="4"/>
    </row>
    <row r="134" spans="1:12">
      <c r="A134" s="19"/>
      <c r="B134" s="19"/>
      <c r="C134" s="20"/>
      <c r="D134" s="20"/>
      <c r="E134" s="4"/>
      <c r="F134" s="4"/>
      <c r="G134" s="4"/>
      <c r="H134" s="4"/>
      <c r="I134" s="4"/>
      <c r="J134" s="4"/>
      <c r="K134" s="4"/>
      <c r="L134" s="4"/>
    </row>
    <row r="135" spans="1:12">
      <c r="A135" s="19"/>
      <c r="B135" s="19"/>
      <c r="C135" s="20"/>
      <c r="D135" s="20"/>
      <c r="E135" s="4"/>
      <c r="F135" s="4"/>
      <c r="G135" s="4"/>
      <c r="H135" s="4"/>
      <c r="I135" s="4"/>
      <c r="J135" s="4"/>
      <c r="K135" s="4"/>
      <c r="L135" s="4"/>
    </row>
    <row r="136" spans="1:12">
      <c r="A136" s="19"/>
      <c r="B136" s="19"/>
      <c r="C136" s="20"/>
      <c r="D136" s="20"/>
      <c r="E136" s="4"/>
      <c r="F136" s="4"/>
      <c r="G136" s="4"/>
      <c r="H136" s="4"/>
      <c r="I136" s="4"/>
      <c r="J136" s="4"/>
      <c r="K136" s="4"/>
      <c r="L136" s="4"/>
    </row>
    <row r="137" spans="1:12">
      <c r="A137" s="19"/>
      <c r="B137" s="19"/>
      <c r="C137" s="20"/>
      <c r="D137" s="20"/>
      <c r="E137" s="4"/>
      <c r="F137" s="4"/>
      <c r="G137" s="4"/>
      <c r="H137" s="4"/>
      <c r="I137" s="4"/>
      <c r="J137" s="4"/>
      <c r="K137" s="4"/>
      <c r="L137" s="4"/>
    </row>
    <row r="138" spans="1:12">
      <c r="A138" s="19"/>
      <c r="B138" s="19"/>
      <c r="C138" s="20"/>
      <c r="D138" s="20"/>
      <c r="E138" s="4"/>
      <c r="F138" s="4"/>
      <c r="G138" s="4"/>
      <c r="H138" s="4"/>
      <c r="I138" s="4"/>
      <c r="J138" s="4"/>
      <c r="K138" s="4"/>
      <c r="L138" s="4"/>
    </row>
    <row r="139" spans="1:12">
      <c r="A139" s="19"/>
      <c r="B139" s="19"/>
      <c r="C139" s="20"/>
      <c r="D139" s="20"/>
      <c r="E139" s="4"/>
      <c r="F139" s="4"/>
      <c r="G139" s="4"/>
      <c r="H139" s="4"/>
      <c r="I139" s="4"/>
      <c r="J139" s="4"/>
      <c r="K139" s="4"/>
      <c r="L139" s="4"/>
    </row>
    <row r="140" spans="1:12">
      <c r="A140" s="19"/>
      <c r="B140" s="19"/>
      <c r="C140" s="20"/>
      <c r="D140" s="20"/>
      <c r="E140" s="4"/>
      <c r="F140" s="4"/>
      <c r="G140" s="4"/>
      <c r="H140" s="4"/>
      <c r="I140" s="4"/>
      <c r="J140" s="4"/>
      <c r="K140" s="4"/>
      <c r="L140" s="4"/>
    </row>
    <row r="141" spans="1:12">
      <c r="A141" s="19"/>
      <c r="B141" s="19"/>
      <c r="C141" s="20"/>
      <c r="D141" s="20"/>
      <c r="E141" s="4"/>
      <c r="F141" s="4"/>
      <c r="G141" s="4"/>
      <c r="H141" s="4"/>
      <c r="I141" s="4"/>
      <c r="J141" s="4"/>
      <c r="K141" s="4"/>
      <c r="L141" s="4"/>
    </row>
    <row r="142" spans="1:12">
      <c r="A142" s="19"/>
      <c r="B142" s="19"/>
      <c r="C142" s="20"/>
      <c r="D142" s="20"/>
      <c r="E142" s="4"/>
      <c r="F142" s="4"/>
      <c r="G142" s="4"/>
      <c r="H142" s="4"/>
      <c r="I142" s="4"/>
      <c r="J142" s="4"/>
      <c r="K142" s="4"/>
      <c r="L142" s="4"/>
    </row>
    <row r="143" spans="1:12">
      <c r="A143" s="19"/>
      <c r="B143" s="19"/>
      <c r="C143" s="20"/>
      <c r="D143" s="20"/>
      <c r="E143" s="4"/>
      <c r="F143" s="4"/>
      <c r="G143" s="4"/>
      <c r="H143" s="4"/>
      <c r="I143" s="4"/>
      <c r="J143" s="4"/>
      <c r="K143" s="4"/>
      <c r="L143" s="4"/>
    </row>
    <row r="144" spans="1:12">
      <c r="A144" s="19"/>
      <c r="B144" s="19"/>
      <c r="C144" s="20"/>
      <c r="D144" s="20"/>
      <c r="E144" s="4"/>
      <c r="F144" s="4"/>
      <c r="G144" s="4"/>
      <c r="H144" s="4"/>
      <c r="I144" s="4"/>
      <c r="J144" s="4"/>
      <c r="K144" s="4"/>
      <c r="L144" s="4"/>
    </row>
    <row r="145" spans="1:12">
      <c r="A145" s="19"/>
      <c r="B145" s="19"/>
      <c r="C145" s="20"/>
      <c r="D145" s="20"/>
      <c r="E145" s="4"/>
      <c r="F145" s="4"/>
      <c r="G145" s="4"/>
      <c r="H145" s="4"/>
      <c r="I145" s="4"/>
      <c r="J145" s="4"/>
      <c r="K145" s="4"/>
      <c r="L145" s="4"/>
    </row>
    <row r="146" spans="1:12">
      <c r="A146" s="19"/>
      <c r="B146" s="19"/>
      <c r="C146" s="20"/>
      <c r="D146" s="20"/>
      <c r="E146" s="4"/>
      <c r="F146" s="4"/>
      <c r="G146" s="4"/>
      <c r="H146" s="4"/>
      <c r="I146" s="4"/>
      <c r="J146" s="4"/>
      <c r="K146" s="4"/>
      <c r="L146" s="4"/>
    </row>
    <row r="147" spans="1:12">
      <c r="A147" s="19"/>
      <c r="B147" s="19"/>
      <c r="C147" s="20"/>
      <c r="D147" s="20"/>
      <c r="E147" s="4"/>
      <c r="F147" s="4"/>
      <c r="G147" s="4"/>
      <c r="H147" s="4"/>
      <c r="I147" s="4"/>
      <c r="J147" s="4"/>
      <c r="K147" s="4"/>
      <c r="L147" s="4"/>
    </row>
    <row r="148" spans="1:12">
      <c r="A148" s="19"/>
      <c r="B148" s="19"/>
      <c r="C148" s="20"/>
      <c r="D148" s="20"/>
      <c r="E148" s="4"/>
      <c r="F148" s="4"/>
      <c r="G148" s="4"/>
      <c r="H148" s="4"/>
      <c r="I148" s="4"/>
      <c r="J148" s="4"/>
      <c r="K148" s="4"/>
      <c r="L148" s="4"/>
    </row>
    <row r="149" spans="1:12">
      <c r="A149" s="19"/>
      <c r="B149" s="19"/>
      <c r="C149" s="20"/>
      <c r="D149" s="20"/>
      <c r="E149" s="4"/>
      <c r="F149" s="4"/>
      <c r="G149" s="4"/>
      <c r="H149" s="4"/>
      <c r="I149" s="4"/>
      <c r="J149" s="4"/>
      <c r="K149" s="4"/>
      <c r="L149" s="4"/>
    </row>
    <row r="150" spans="1:12">
      <c r="A150" s="19"/>
      <c r="B150" s="19"/>
      <c r="C150" s="20"/>
      <c r="D150" s="20"/>
      <c r="E150" s="4"/>
      <c r="F150" s="4"/>
      <c r="G150" s="4"/>
      <c r="H150" s="4"/>
      <c r="I150" s="4"/>
      <c r="J150" s="4"/>
      <c r="K150" s="4"/>
      <c r="L150" s="4"/>
    </row>
    <row r="151" spans="1:12">
      <c r="A151" s="19"/>
      <c r="B151" s="19"/>
      <c r="C151" s="20"/>
      <c r="D151" s="20"/>
      <c r="E151" s="4"/>
      <c r="F151" s="4"/>
      <c r="G151" s="4"/>
      <c r="H151" s="4"/>
      <c r="I151" s="4"/>
      <c r="J151" s="4"/>
      <c r="K151" s="4"/>
      <c r="L151" s="4"/>
    </row>
    <row r="152" spans="1:12">
      <c r="A152" s="19"/>
      <c r="B152" s="19"/>
      <c r="C152" s="20"/>
      <c r="D152" s="20"/>
      <c r="E152" s="4"/>
      <c r="F152" s="4"/>
      <c r="G152" s="4"/>
      <c r="H152" s="4"/>
      <c r="I152" s="4"/>
      <c r="J152" s="4"/>
      <c r="K152" s="4"/>
      <c r="L152" s="4"/>
    </row>
    <row r="153" spans="1:12">
      <c r="A153" s="19"/>
      <c r="B153" s="19"/>
      <c r="C153" s="20"/>
      <c r="D153" s="20"/>
      <c r="E153" s="4"/>
      <c r="F153" s="4"/>
      <c r="G153" s="4"/>
      <c r="H153" s="4"/>
      <c r="I153" s="4"/>
      <c r="J153" s="4"/>
      <c r="K153" s="4"/>
      <c r="L153" s="4"/>
    </row>
    <row r="154" spans="1:12">
      <c r="A154" s="19"/>
      <c r="B154" s="19"/>
      <c r="C154" s="20"/>
      <c r="D154" s="20"/>
      <c r="E154" s="4"/>
      <c r="F154" s="4"/>
      <c r="G154" s="4"/>
      <c r="H154" s="4"/>
      <c r="I154" s="4"/>
      <c r="J154" s="4"/>
      <c r="K154" s="4"/>
      <c r="L154" s="4"/>
    </row>
    <row r="155" spans="1:12">
      <c r="A155" s="19"/>
      <c r="B155" s="19"/>
      <c r="C155" s="20"/>
      <c r="D155" s="20"/>
      <c r="E155" s="4"/>
      <c r="F155" s="4"/>
      <c r="G155" s="4"/>
      <c r="H155" s="4"/>
      <c r="I155" s="4"/>
      <c r="J155" s="4"/>
      <c r="K155" s="4"/>
      <c r="L155" s="4"/>
    </row>
    <row r="156" spans="1:12">
      <c r="A156" s="19"/>
      <c r="B156" s="19"/>
      <c r="C156" s="20"/>
      <c r="D156" s="20"/>
      <c r="E156" s="4"/>
      <c r="F156" s="4"/>
      <c r="G156" s="4"/>
      <c r="H156" s="4"/>
      <c r="I156" s="4"/>
      <c r="J156" s="4"/>
      <c r="K156" s="4"/>
      <c r="L156" s="4"/>
    </row>
    <row r="157" spans="1:12">
      <c r="A157" s="19"/>
      <c r="B157" s="19"/>
      <c r="C157" s="20"/>
      <c r="D157" s="20"/>
      <c r="E157" s="4"/>
      <c r="F157" s="4"/>
      <c r="G157" s="4"/>
      <c r="H157" s="4"/>
      <c r="I157" s="4"/>
      <c r="J157" s="4"/>
      <c r="K157" s="4"/>
      <c r="L157" s="4"/>
    </row>
    <row r="158" spans="1:12">
      <c r="A158" s="19"/>
      <c r="B158" s="19"/>
      <c r="C158" s="20"/>
      <c r="D158" s="20"/>
      <c r="E158" s="4"/>
      <c r="F158" s="4"/>
      <c r="G158" s="4"/>
      <c r="H158" s="4"/>
      <c r="I158" s="4"/>
      <c r="J158" s="4"/>
      <c r="K158" s="4"/>
      <c r="L158" s="4"/>
    </row>
    <row r="159" spans="1:12">
      <c r="A159" s="19"/>
      <c r="B159" s="19"/>
      <c r="C159" s="20"/>
      <c r="D159" s="20"/>
      <c r="E159" s="4"/>
      <c r="F159" s="4"/>
      <c r="G159" s="4"/>
      <c r="H159" s="4"/>
      <c r="I159" s="4"/>
      <c r="J159" s="4"/>
      <c r="K159" s="4"/>
      <c r="L159" s="4"/>
    </row>
    <row r="160" spans="1:12">
      <c r="A160" s="19"/>
      <c r="B160" s="19"/>
      <c r="C160" s="20"/>
      <c r="D160" s="20"/>
      <c r="E160" s="4"/>
      <c r="F160" s="4"/>
      <c r="G160" s="4"/>
      <c r="H160" s="4"/>
      <c r="I160" s="4"/>
      <c r="J160" s="4"/>
      <c r="K160" s="4"/>
      <c r="L160" s="4"/>
    </row>
    <row r="161" spans="1:12">
      <c r="A161" s="19"/>
      <c r="B161" s="19"/>
      <c r="C161" s="20"/>
      <c r="D161" s="20"/>
      <c r="E161" s="4"/>
      <c r="F161" s="4"/>
      <c r="G161" s="4"/>
      <c r="H161" s="4"/>
      <c r="I161" s="4"/>
      <c r="J161" s="4"/>
      <c r="K161" s="4"/>
      <c r="L161" s="4"/>
    </row>
    <row r="162" spans="1:12">
      <c r="A162" s="19"/>
      <c r="B162" s="19"/>
      <c r="C162" s="20"/>
      <c r="D162" s="20"/>
      <c r="E162" s="4"/>
      <c r="F162" s="4"/>
      <c r="G162" s="4"/>
      <c r="H162" s="4"/>
      <c r="I162" s="4"/>
      <c r="J162" s="4"/>
      <c r="K162" s="4"/>
      <c r="L162" s="4"/>
    </row>
    <row r="163" spans="1:12">
      <c r="A163" s="19"/>
      <c r="B163" s="19"/>
      <c r="C163" s="20"/>
      <c r="D163" s="20"/>
      <c r="E163" s="4"/>
      <c r="F163" s="4"/>
      <c r="G163" s="4"/>
      <c r="H163" s="4"/>
      <c r="I163" s="4"/>
      <c r="J163" s="4"/>
      <c r="K163" s="4"/>
      <c r="L163" s="4"/>
    </row>
    <row r="164" spans="1:12">
      <c r="A164" s="19"/>
      <c r="B164" s="19"/>
      <c r="C164" s="20"/>
      <c r="D164" s="20"/>
      <c r="E164" s="4"/>
      <c r="F164" s="4"/>
      <c r="G164" s="4"/>
      <c r="H164" s="4"/>
      <c r="I164" s="4"/>
      <c r="J164" s="4"/>
      <c r="K164" s="4"/>
      <c r="L164" s="4"/>
    </row>
    <row r="165" spans="1:12">
      <c r="A165" s="19"/>
      <c r="B165" s="19"/>
      <c r="C165" s="20"/>
      <c r="D165" s="20"/>
      <c r="E165" s="4"/>
      <c r="F165" s="4"/>
      <c r="G165" s="4"/>
      <c r="H165" s="4"/>
      <c r="I165" s="4"/>
      <c r="J165" s="4"/>
      <c r="K165" s="4"/>
      <c r="L165" s="4"/>
    </row>
    <row r="166" spans="1:12">
      <c r="A166" s="19"/>
      <c r="B166" s="19"/>
      <c r="C166" s="20"/>
      <c r="D166" s="20"/>
      <c r="E166" s="4"/>
      <c r="F166" s="4"/>
      <c r="G166" s="4"/>
      <c r="H166" s="4"/>
      <c r="I166" s="4"/>
      <c r="J166" s="4"/>
      <c r="K166" s="4"/>
      <c r="L166" s="4"/>
    </row>
    <row r="167" spans="1:12">
      <c r="A167" s="19"/>
      <c r="B167" s="19"/>
      <c r="C167" s="20"/>
      <c r="D167" s="20"/>
      <c r="E167" s="4"/>
      <c r="F167" s="4"/>
      <c r="G167" s="4"/>
      <c r="H167" s="4"/>
      <c r="I167" s="4"/>
      <c r="J167" s="4"/>
      <c r="K167" s="4"/>
      <c r="L167" s="4"/>
    </row>
    <row r="168" spans="1:12">
      <c r="A168" s="19"/>
      <c r="B168" s="19"/>
      <c r="C168" s="20"/>
      <c r="D168" s="20"/>
      <c r="E168" s="4"/>
      <c r="F168" s="4"/>
      <c r="G168" s="4"/>
      <c r="H168" s="4"/>
      <c r="I168" s="4"/>
      <c r="J168" s="4"/>
      <c r="K168" s="4"/>
      <c r="L168" s="4"/>
    </row>
    <row r="169" spans="1:12">
      <c r="A169" s="19"/>
      <c r="B169" s="19"/>
      <c r="C169" s="20"/>
      <c r="D169" s="20"/>
      <c r="E169" s="4"/>
      <c r="F169" s="4"/>
      <c r="G169" s="4"/>
      <c r="H169" s="4"/>
      <c r="I169" s="4"/>
      <c r="J169" s="4"/>
      <c r="K169" s="4"/>
      <c r="L169" s="4"/>
    </row>
    <row r="170" spans="1:12">
      <c r="A170" s="19"/>
      <c r="B170" s="19"/>
      <c r="C170" s="20"/>
      <c r="D170" s="20"/>
      <c r="E170" s="4"/>
      <c r="F170" s="4"/>
      <c r="G170" s="4"/>
      <c r="H170" s="4"/>
      <c r="I170" s="4"/>
      <c r="J170" s="4"/>
      <c r="K170" s="4"/>
      <c r="L170" s="4"/>
    </row>
    <row r="171" spans="1:12">
      <c r="A171" s="19"/>
      <c r="B171" s="19"/>
      <c r="C171" s="20"/>
      <c r="D171" s="20"/>
      <c r="E171" s="4"/>
      <c r="F171" s="4"/>
      <c r="G171" s="4"/>
      <c r="H171" s="4"/>
      <c r="I171" s="4"/>
      <c r="J171" s="4"/>
      <c r="K171" s="4"/>
      <c r="L171" s="4"/>
    </row>
    <row r="172" spans="1:12">
      <c r="A172" s="19"/>
      <c r="B172" s="19"/>
      <c r="C172" s="20"/>
      <c r="D172" s="20"/>
      <c r="E172" s="4"/>
      <c r="F172" s="4"/>
      <c r="G172" s="4"/>
      <c r="H172" s="4"/>
      <c r="I172" s="4"/>
      <c r="J172" s="4"/>
      <c r="K172" s="4"/>
      <c r="L172" s="4"/>
    </row>
    <row r="173" spans="1:12">
      <c r="A173" s="19"/>
      <c r="B173" s="19"/>
      <c r="C173" s="20"/>
      <c r="D173" s="20"/>
      <c r="E173" s="4"/>
      <c r="F173" s="4"/>
      <c r="G173" s="4"/>
      <c r="H173" s="4"/>
      <c r="I173" s="4"/>
      <c r="J173" s="4"/>
      <c r="K173" s="4"/>
      <c r="L173" s="4"/>
    </row>
    <row r="174" spans="1:12">
      <c r="A174" s="19"/>
      <c r="B174" s="19"/>
      <c r="C174" s="20"/>
      <c r="D174" s="20"/>
      <c r="E174" s="4"/>
      <c r="F174" s="4"/>
      <c r="G174" s="4"/>
      <c r="H174" s="4"/>
      <c r="I174" s="4"/>
      <c r="J174" s="4"/>
      <c r="K174" s="4"/>
      <c r="L174" s="4"/>
    </row>
    <row r="175" spans="1:12">
      <c r="A175" s="19"/>
      <c r="B175" s="19"/>
      <c r="C175" s="20"/>
      <c r="D175" s="20"/>
      <c r="E175" s="4"/>
      <c r="F175" s="4"/>
      <c r="G175" s="4"/>
      <c r="H175" s="4"/>
      <c r="I175" s="4"/>
      <c r="J175" s="4"/>
      <c r="K175" s="4"/>
      <c r="L175" s="4"/>
    </row>
    <row r="176" spans="1:12">
      <c r="A176" s="19"/>
      <c r="B176" s="19"/>
      <c r="C176" s="20"/>
      <c r="D176" s="20"/>
      <c r="E176" s="4"/>
      <c r="F176" s="4"/>
      <c r="G176" s="4"/>
      <c r="H176" s="4"/>
      <c r="I176" s="4"/>
      <c r="J176" s="4"/>
      <c r="K176" s="4"/>
      <c r="L176" s="4"/>
    </row>
    <row r="177" spans="1:12">
      <c r="A177" s="19"/>
      <c r="B177" s="19"/>
      <c r="C177" s="20"/>
      <c r="D177" s="20"/>
      <c r="E177" s="4"/>
      <c r="F177" s="4"/>
      <c r="G177" s="4"/>
      <c r="H177" s="4"/>
      <c r="I177" s="4"/>
      <c r="J177" s="4"/>
      <c r="K177" s="4"/>
      <c r="L177" s="4"/>
    </row>
    <row r="178" spans="1:12">
      <c r="A178" s="19"/>
      <c r="B178" s="19"/>
      <c r="C178" s="20"/>
      <c r="D178" s="20"/>
      <c r="E178" s="4"/>
      <c r="F178" s="4"/>
      <c r="G178" s="4"/>
      <c r="H178" s="4"/>
      <c r="I178" s="4"/>
      <c r="J178" s="4"/>
      <c r="K178" s="4"/>
      <c r="L178" s="4"/>
    </row>
    <row r="179" spans="1:12">
      <c r="A179" s="19"/>
      <c r="B179" s="19"/>
      <c r="C179" s="20"/>
      <c r="D179" s="20"/>
      <c r="E179" s="4"/>
      <c r="F179" s="4"/>
      <c r="G179" s="4"/>
      <c r="H179" s="4"/>
      <c r="I179" s="4"/>
      <c r="J179" s="4"/>
      <c r="K179" s="4"/>
      <c r="L179" s="4"/>
    </row>
    <row r="180" spans="1:12">
      <c r="A180" s="19"/>
      <c r="B180" s="19"/>
      <c r="C180" s="20"/>
      <c r="D180" s="20"/>
      <c r="E180" s="4"/>
      <c r="F180" s="4"/>
      <c r="G180" s="4"/>
      <c r="H180" s="4"/>
      <c r="I180" s="4"/>
      <c r="J180" s="4"/>
      <c r="K180" s="4"/>
      <c r="L180" s="4"/>
    </row>
    <row r="181" spans="1:12">
      <c r="A181" s="19"/>
      <c r="B181" s="19"/>
      <c r="C181" s="20"/>
      <c r="D181" s="20"/>
      <c r="E181" s="4"/>
      <c r="F181" s="4"/>
      <c r="G181" s="4"/>
      <c r="H181" s="4"/>
      <c r="I181" s="4"/>
      <c r="J181" s="4"/>
      <c r="K181" s="4"/>
      <c r="L181" s="4"/>
    </row>
    <row r="182" spans="1:12">
      <c r="A182" s="19"/>
      <c r="B182" s="19"/>
      <c r="C182" s="20"/>
      <c r="D182" s="20"/>
      <c r="E182" s="4"/>
      <c r="F182" s="4"/>
      <c r="G182" s="4"/>
      <c r="H182" s="4"/>
      <c r="I182" s="4"/>
      <c r="J182" s="4"/>
      <c r="K182" s="4"/>
      <c r="L182" s="4"/>
    </row>
    <row r="183" spans="1:12">
      <c r="A183" s="19"/>
      <c r="B183" s="19"/>
      <c r="C183" s="20"/>
      <c r="D183" s="20"/>
      <c r="E183" s="4"/>
      <c r="F183" s="4"/>
      <c r="G183" s="4"/>
      <c r="H183" s="4"/>
      <c r="I183" s="4"/>
      <c r="J183" s="4"/>
      <c r="K183" s="4"/>
      <c r="L183" s="4"/>
    </row>
    <row r="184" spans="1:12">
      <c r="A184" s="19"/>
      <c r="B184" s="19"/>
      <c r="C184" s="20"/>
      <c r="D184" s="20"/>
      <c r="E184" s="4"/>
      <c r="F184" s="4"/>
      <c r="G184" s="4"/>
      <c r="H184" s="4"/>
      <c r="I184" s="4"/>
      <c r="J184" s="4"/>
      <c r="K184" s="4"/>
      <c r="L184" s="4"/>
    </row>
    <row r="185" spans="1:12">
      <c r="A185" s="19"/>
      <c r="B185" s="19"/>
      <c r="C185" s="20"/>
      <c r="D185" s="20"/>
      <c r="E185" s="4"/>
      <c r="F185" s="4"/>
      <c r="G185" s="4"/>
      <c r="H185" s="4"/>
      <c r="I185" s="4"/>
      <c r="J185" s="4"/>
      <c r="K185" s="4"/>
      <c r="L185" s="4"/>
    </row>
    <row r="186" spans="1:12">
      <c r="A186" s="19"/>
      <c r="B186" s="19"/>
      <c r="C186" s="20"/>
      <c r="D186" s="20"/>
      <c r="E186" s="4"/>
      <c r="F186" s="4"/>
      <c r="G186" s="4"/>
      <c r="H186" s="4"/>
      <c r="I186" s="4"/>
      <c r="J186" s="4"/>
      <c r="K186" s="4"/>
      <c r="L186" s="4"/>
    </row>
    <row r="187" spans="1:12">
      <c r="A187" s="19"/>
      <c r="B187" s="19"/>
      <c r="C187" s="20"/>
      <c r="D187" s="20"/>
      <c r="E187" s="4"/>
      <c r="F187" s="4"/>
      <c r="G187" s="4"/>
      <c r="H187" s="4"/>
      <c r="I187" s="4"/>
      <c r="J187" s="4"/>
      <c r="K187" s="4"/>
      <c r="L187" s="4"/>
    </row>
    <row r="188" spans="1:12">
      <c r="A188" s="19"/>
      <c r="B188" s="19"/>
      <c r="C188" s="20"/>
      <c r="D188" s="20"/>
      <c r="E188" s="4"/>
      <c r="F188" s="4"/>
      <c r="G188" s="4"/>
      <c r="H188" s="4"/>
      <c r="I188" s="4"/>
      <c r="J188" s="4"/>
      <c r="K188" s="4"/>
      <c r="L188" s="4"/>
    </row>
    <row r="189" spans="1:12">
      <c r="A189" s="19"/>
      <c r="B189" s="19"/>
      <c r="C189" s="20"/>
      <c r="D189" s="20"/>
      <c r="E189" s="4"/>
      <c r="F189" s="4"/>
      <c r="G189" s="4"/>
      <c r="H189" s="4"/>
      <c r="I189" s="4"/>
      <c r="J189" s="4"/>
      <c r="K189" s="4"/>
      <c r="L189" s="4"/>
    </row>
    <row r="190" spans="1:12">
      <c r="A190" s="19"/>
      <c r="B190" s="19"/>
      <c r="C190" s="20"/>
      <c r="D190" s="20"/>
      <c r="E190" s="4"/>
      <c r="F190" s="4"/>
      <c r="G190" s="4"/>
      <c r="H190" s="4"/>
      <c r="I190" s="4"/>
      <c r="J190" s="4"/>
      <c r="K190" s="4"/>
      <c r="L190" s="4"/>
    </row>
    <row r="191" spans="1:12">
      <c r="A191" s="19"/>
      <c r="B191" s="19"/>
      <c r="C191" s="20"/>
      <c r="D191" s="20"/>
      <c r="E191" s="4"/>
      <c r="F191" s="4"/>
      <c r="G191" s="4"/>
      <c r="H191" s="4"/>
      <c r="I191" s="4"/>
      <c r="J191" s="4"/>
      <c r="K191" s="4"/>
      <c r="L191" s="4"/>
    </row>
    <row r="192" spans="1:12">
      <c r="A192" s="19"/>
      <c r="B192" s="19"/>
      <c r="C192" s="20"/>
      <c r="D192" s="20"/>
      <c r="E192" s="4"/>
      <c r="F192" s="4"/>
      <c r="G192" s="4"/>
      <c r="H192" s="4"/>
      <c r="I192" s="4"/>
      <c r="J192" s="4"/>
      <c r="K192" s="4"/>
      <c r="L192" s="4"/>
    </row>
    <row r="193" spans="1:12">
      <c r="A193" s="19"/>
      <c r="B193" s="19"/>
      <c r="C193" s="20"/>
      <c r="D193" s="20"/>
      <c r="E193" s="4"/>
      <c r="F193" s="4"/>
      <c r="G193" s="4"/>
      <c r="H193" s="4"/>
      <c r="I193" s="4"/>
      <c r="J193" s="4"/>
      <c r="K193" s="4"/>
      <c r="L193" s="4"/>
    </row>
    <row r="194" spans="1:12">
      <c r="A194" s="19"/>
      <c r="B194" s="19"/>
      <c r="C194" s="20"/>
      <c r="D194" s="20"/>
      <c r="E194" s="4"/>
      <c r="F194" s="4"/>
      <c r="G194" s="4"/>
      <c r="H194" s="4"/>
      <c r="I194" s="4"/>
      <c r="J194" s="4"/>
      <c r="K194" s="4"/>
      <c r="L194" s="4"/>
    </row>
    <row r="195" spans="1:12">
      <c r="A195" s="19"/>
      <c r="B195" s="19"/>
      <c r="C195" s="20"/>
      <c r="D195" s="20"/>
      <c r="E195" s="4"/>
      <c r="F195" s="4"/>
      <c r="G195" s="4"/>
      <c r="H195" s="4"/>
      <c r="I195" s="4"/>
      <c r="J195" s="4"/>
      <c r="K195" s="4"/>
      <c r="L195" s="4"/>
    </row>
    <row r="196" spans="1:12">
      <c r="A196" s="19"/>
      <c r="B196" s="19"/>
      <c r="C196" s="20"/>
      <c r="D196" s="20"/>
      <c r="E196" s="4"/>
      <c r="F196" s="4"/>
      <c r="G196" s="4"/>
      <c r="H196" s="4"/>
      <c r="I196" s="4"/>
      <c r="J196" s="4"/>
      <c r="K196" s="4"/>
      <c r="L196" s="4"/>
    </row>
    <row r="197" spans="1:12">
      <c r="A197" s="19"/>
      <c r="B197" s="19"/>
      <c r="C197" s="20"/>
      <c r="D197" s="20"/>
      <c r="E197" s="4"/>
      <c r="F197" s="4"/>
      <c r="G197" s="4"/>
      <c r="H197" s="4"/>
      <c r="I197" s="4"/>
      <c r="J197" s="4"/>
      <c r="K197" s="4"/>
      <c r="L197" s="4"/>
    </row>
    <row r="198" spans="1:12">
      <c r="A198" s="19"/>
      <c r="B198" s="19"/>
      <c r="C198" s="20"/>
      <c r="D198" s="20"/>
      <c r="E198" s="4"/>
      <c r="F198" s="4"/>
      <c r="G198" s="4"/>
      <c r="H198" s="4"/>
      <c r="I198" s="4"/>
      <c r="J198" s="4"/>
      <c r="K198" s="4"/>
      <c r="L198" s="4"/>
    </row>
    <row r="199" spans="1:12">
      <c r="A199" s="19"/>
      <c r="B199" s="19"/>
      <c r="C199" s="20"/>
      <c r="D199" s="20"/>
      <c r="E199" s="4"/>
      <c r="F199" s="4"/>
      <c r="G199" s="4"/>
      <c r="H199" s="4"/>
      <c r="I199" s="4"/>
      <c r="J199" s="4"/>
      <c r="K199" s="4"/>
      <c r="L199" s="4"/>
    </row>
    <row r="200" spans="1:12">
      <c r="A200" s="19"/>
      <c r="B200" s="19"/>
      <c r="C200" s="20"/>
      <c r="D200" s="20"/>
      <c r="E200" s="4"/>
      <c r="F200" s="4"/>
      <c r="G200" s="4"/>
      <c r="H200" s="4"/>
      <c r="I200" s="4"/>
      <c r="J200" s="4"/>
      <c r="K200" s="4"/>
      <c r="L200" s="4"/>
    </row>
    <row r="201" spans="1:12">
      <c r="A201" s="19"/>
      <c r="B201" s="19"/>
      <c r="C201" s="20"/>
      <c r="D201" s="20"/>
      <c r="E201" s="4"/>
      <c r="F201" s="4"/>
      <c r="G201" s="4"/>
      <c r="H201" s="4"/>
      <c r="I201" s="4"/>
      <c r="J201" s="4"/>
      <c r="K201" s="4"/>
      <c r="L201" s="4"/>
    </row>
    <row r="202" spans="1:12">
      <c r="A202" s="19"/>
      <c r="B202" s="19"/>
      <c r="C202" s="20"/>
      <c r="D202" s="20"/>
      <c r="E202" s="4"/>
      <c r="F202" s="4"/>
      <c r="G202" s="4"/>
      <c r="H202" s="4"/>
      <c r="I202" s="4"/>
      <c r="J202" s="4"/>
      <c r="K202" s="4"/>
      <c r="L202" s="4"/>
    </row>
    <row r="203" spans="1:12">
      <c r="A203" s="19"/>
      <c r="B203" s="19"/>
      <c r="C203" s="20"/>
      <c r="D203" s="20"/>
      <c r="E203" s="4"/>
      <c r="F203" s="4"/>
      <c r="G203" s="4"/>
      <c r="H203" s="4"/>
      <c r="I203" s="4"/>
      <c r="J203" s="4"/>
      <c r="K203" s="4"/>
      <c r="L203" s="4"/>
    </row>
    <row r="204" spans="1:12">
      <c r="A204" s="19"/>
      <c r="B204" s="19"/>
      <c r="C204" s="20"/>
      <c r="D204" s="20"/>
      <c r="E204" s="4"/>
      <c r="F204" s="4"/>
      <c r="G204" s="4"/>
      <c r="H204" s="4"/>
      <c r="I204" s="4"/>
      <c r="J204" s="4"/>
      <c r="K204" s="4"/>
      <c r="L204" s="4"/>
    </row>
    <row r="205" spans="1:12">
      <c r="A205" s="19"/>
      <c r="B205" s="19"/>
      <c r="C205" s="20"/>
      <c r="D205" s="20"/>
      <c r="E205" s="4"/>
      <c r="F205" s="4"/>
      <c r="G205" s="4"/>
      <c r="H205" s="4"/>
      <c r="I205" s="4"/>
      <c r="J205" s="4"/>
      <c r="K205" s="4"/>
      <c r="L205" s="4"/>
    </row>
    <row r="206" spans="1:12">
      <c r="A206" s="19"/>
      <c r="B206" s="19"/>
      <c r="C206" s="20"/>
      <c r="D206" s="20"/>
      <c r="E206" s="4"/>
      <c r="F206" s="4"/>
      <c r="G206" s="4"/>
      <c r="H206" s="4"/>
      <c r="I206" s="4"/>
      <c r="J206" s="4"/>
      <c r="K206" s="4"/>
      <c r="L206" s="4"/>
    </row>
    <row r="207" spans="1:12">
      <c r="A207" s="19"/>
      <c r="B207" s="19"/>
      <c r="C207" s="20"/>
      <c r="D207" s="20"/>
      <c r="E207" s="4"/>
      <c r="F207" s="4"/>
      <c r="G207" s="4"/>
      <c r="H207" s="4"/>
      <c r="I207" s="4"/>
      <c r="J207" s="4"/>
      <c r="K207" s="4"/>
      <c r="L207" s="4"/>
    </row>
    <row r="208" spans="1:12">
      <c r="A208" s="19"/>
      <c r="B208" s="19"/>
      <c r="C208" s="20"/>
      <c r="D208" s="20"/>
      <c r="E208" s="4"/>
      <c r="F208" s="4"/>
      <c r="G208" s="4"/>
      <c r="H208" s="4"/>
      <c r="I208" s="4"/>
      <c r="J208" s="4"/>
      <c r="K208" s="4"/>
      <c r="L208" s="4"/>
    </row>
    <row r="209" spans="1:12">
      <c r="A209" s="19"/>
      <c r="B209" s="19"/>
      <c r="C209" s="20"/>
      <c r="D209" s="20"/>
      <c r="E209" s="4"/>
      <c r="F209" s="4"/>
      <c r="G209" s="4"/>
      <c r="H209" s="4"/>
      <c r="I209" s="4"/>
      <c r="J209" s="4"/>
      <c r="K209" s="4"/>
      <c r="L209" s="4"/>
    </row>
    <row r="210" spans="1:12">
      <c r="A210" s="19"/>
      <c r="B210" s="19"/>
      <c r="C210" s="20"/>
      <c r="D210" s="20"/>
      <c r="E210" s="4"/>
      <c r="F210" s="4"/>
      <c r="G210" s="4"/>
      <c r="H210" s="4"/>
      <c r="I210" s="4"/>
      <c r="J210" s="4"/>
      <c r="K210" s="4"/>
      <c r="L210" s="4"/>
    </row>
    <row r="211" spans="1:12">
      <c r="A211" s="19"/>
      <c r="B211" s="19"/>
      <c r="C211" s="20"/>
      <c r="D211" s="20"/>
      <c r="E211" s="4"/>
      <c r="F211" s="4"/>
      <c r="G211" s="4"/>
      <c r="H211" s="4"/>
      <c r="I211" s="4"/>
      <c r="J211" s="4"/>
      <c r="K211" s="4"/>
      <c r="L211" s="4"/>
    </row>
    <row r="212" spans="1:12">
      <c r="A212" s="19"/>
      <c r="B212" s="19"/>
      <c r="C212" s="20"/>
      <c r="D212" s="20"/>
      <c r="E212" s="4"/>
      <c r="F212" s="4"/>
      <c r="G212" s="4"/>
      <c r="H212" s="4"/>
      <c r="I212" s="4"/>
      <c r="J212" s="4"/>
      <c r="K212" s="4"/>
      <c r="L212" s="4"/>
    </row>
    <row r="213" spans="1:12">
      <c r="A213" s="19"/>
      <c r="B213" s="19"/>
      <c r="C213" s="20"/>
      <c r="D213" s="20"/>
      <c r="E213" s="4"/>
      <c r="F213" s="4"/>
      <c r="G213" s="4"/>
      <c r="H213" s="4"/>
      <c r="I213" s="4"/>
      <c r="J213" s="4"/>
      <c r="K213" s="4"/>
      <c r="L213" s="4"/>
    </row>
    <row r="214" spans="1:12">
      <c r="A214" s="19"/>
      <c r="B214" s="19"/>
      <c r="C214" s="20"/>
      <c r="D214" s="20"/>
      <c r="E214" s="4"/>
      <c r="F214" s="4"/>
      <c r="G214" s="4"/>
      <c r="H214" s="4"/>
      <c r="I214" s="4"/>
      <c r="J214" s="4"/>
      <c r="K214" s="4"/>
      <c r="L214" s="4"/>
    </row>
    <row r="215" spans="1:12">
      <c r="A215" s="19"/>
      <c r="B215" s="19"/>
      <c r="C215" s="20"/>
      <c r="D215" s="20"/>
      <c r="E215" s="4"/>
      <c r="F215" s="4"/>
      <c r="G215" s="4"/>
      <c r="H215" s="4"/>
      <c r="I215" s="4"/>
      <c r="J215" s="4"/>
      <c r="K215" s="4"/>
      <c r="L215" s="4"/>
    </row>
    <row r="216" spans="1:12">
      <c r="A216" s="19"/>
      <c r="B216" s="19"/>
      <c r="C216" s="20"/>
      <c r="D216" s="20"/>
      <c r="E216" s="4"/>
      <c r="F216" s="4"/>
      <c r="G216" s="4"/>
      <c r="H216" s="4"/>
      <c r="I216" s="4"/>
      <c r="J216" s="4"/>
      <c r="K216" s="4"/>
      <c r="L216" s="4"/>
    </row>
    <row r="217" spans="1:12">
      <c r="A217" s="19"/>
      <c r="B217" s="19"/>
      <c r="C217" s="20"/>
      <c r="D217" s="20"/>
      <c r="E217" s="4"/>
      <c r="F217" s="4"/>
      <c r="G217" s="4"/>
      <c r="H217" s="4"/>
      <c r="I217" s="4"/>
      <c r="J217" s="4"/>
      <c r="K217" s="4"/>
      <c r="L217" s="4"/>
    </row>
    <row r="218" spans="1:12">
      <c r="A218" s="19"/>
      <c r="B218" s="19"/>
      <c r="C218" s="20"/>
      <c r="D218" s="20"/>
      <c r="E218" s="4"/>
      <c r="F218" s="4"/>
      <c r="G218" s="4"/>
      <c r="H218" s="4"/>
      <c r="I218" s="4"/>
      <c r="J218" s="4"/>
      <c r="K218" s="4"/>
      <c r="L218" s="4"/>
    </row>
    <row r="219" spans="1:12">
      <c r="A219" s="19"/>
      <c r="B219" s="19"/>
      <c r="C219" s="20"/>
      <c r="D219" s="20"/>
      <c r="E219" s="4"/>
      <c r="F219" s="4"/>
      <c r="G219" s="4"/>
      <c r="H219" s="4"/>
      <c r="I219" s="4"/>
      <c r="J219" s="4"/>
      <c r="K219" s="4"/>
      <c r="L219" s="4"/>
    </row>
    <row r="220" spans="1:12">
      <c r="A220" s="19"/>
      <c r="B220" s="19"/>
      <c r="C220" s="20"/>
      <c r="D220" s="20"/>
      <c r="E220" s="4"/>
      <c r="F220" s="4"/>
      <c r="G220" s="4"/>
      <c r="H220" s="4"/>
      <c r="I220" s="4"/>
      <c r="J220" s="4"/>
      <c r="K220" s="4"/>
      <c r="L220" s="4"/>
    </row>
    <row r="221" spans="1:12">
      <c r="A221" s="19"/>
      <c r="B221" s="19"/>
      <c r="C221" s="20"/>
      <c r="D221" s="20"/>
      <c r="E221" s="4"/>
      <c r="F221" s="4"/>
      <c r="G221" s="4"/>
      <c r="H221" s="4"/>
      <c r="I221" s="4"/>
      <c r="J221" s="4"/>
      <c r="K221" s="4"/>
      <c r="L221" s="4"/>
    </row>
    <row r="222" spans="1:12">
      <c r="A222" s="19"/>
      <c r="B222" s="19"/>
      <c r="C222" s="20"/>
      <c r="D222" s="20"/>
      <c r="E222" s="4"/>
      <c r="F222" s="4"/>
      <c r="G222" s="4"/>
      <c r="H222" s="4"/>
      <c r="I222" s="4"/>
      <c r="J222" s="4"/>
      <c r="K222" s="4"/>
      <c r="L222" s="4"/>
    </row>
    <row r="223" spans="1:12">
      <c r="A223" s="19"/>
      <c r="B223" s="19"/>
      <c r="C223" s="20"/>
      <c r="D223" s="20"/>
      <c r="E223" s="4"/>
      <c r="F223" s="4"/>
      <c r="G223" s="4"/>
      <c r="H223" s="4"/>
      <c r="I223" s="4"/>
      <c r="J223" s="4"/>
      <c r="K223" s="4"/>
      <c r="L223" s="4"/>
    </row>
    <row r="224" spans="1:12">
      <c r="A224" s="19"/>
      <c r="B224" s="19"/>
      <c r="C224" s="20"/>
      <c r="D224" s="20"/>
      <c r="E224" s="4"/>
      <c r="F224" s="4"/>
      <c r="G224" s="4"/>
      <c r="H224" s="4"/>
      <c r="I224" s="4"/>
      <c r="J224" s="4"/>
      <c r="K224" s="4"/>
      <c r="L224" s="4"/>
    </row>
    <row r="225" spans="1:12">
      <c r="A225" s="19"/>
      <c r="B225" s="19"/>
      <c r="C225" s="20"/>
      <c r="D225" s="20"/>
      <c r="E225" s="4"/>
      <c r="F225" s="4"/>
      <c r="G225" s="4"/>
      <c r="H225" s="4"/>
      <c r="I225" s="4"/>
      <c r="J225" s="4"/>
      <c r="K225" s="4"/>
      <c r="L225" s="4"/>
    </row>
    <row r="226" spans="1:12">
      <c r="A226" s="19"/>
      <c r="B226" s="19"/>
      <c r="C226" s="20"/>
      <c r="D226" s="20"/>
      <c r="E226" s="4"/>
      <c r="F226" s="4"/>
      <c r="G226" s="4"/>
      <c r="H226" s="4"/>
      <c r="I226" s="4"/>
      <c r="J226" s="4"/>
      <c r="K226" s="4"/>
      <c r="L226" s="4"/>
    </row>
    <row r="227" spans="1:12">
      <c r="A227" s="19"/>
      <c r="B227" s="19"/>
      <c r="C227" s="20"/>
      <c r="D227" s="20"/>
      <c r="E227" s="4"/>
      <c r="F227" s="4"/>
      <c r="G227" s="4"/>
      <c r="H227" s="4"/>
      <c r="I227" s="4"/>
      <c r="J227" s="4"/>
      <c r="K227" s="4"/>
      <c r="L227" s="4"/>
    </row>
    <row r="228" spans="1:12">
      <c r="A228" s="19"/>
      <c r="B228" s="19"/>
      <c r="C228" s="20"/>
      <c r="D228" s="20"/>
      <c r="E228" s="4"/>
      <c r="F228" s="4"/>
      <c r="G228" s="4"/>
      <c r="H228" s="4"/>
      <c r="I228" s="4"/>
      <c r="J228" s="4"/>
      <c r="K228" s="4"/>
      <c r="L228" s="4"/>
    </row>
    <row r="229" spans="1:12">
      <c r="A229" s="19"/>
      <c r="B229" s="19"/>
      <c r="C229" s="20"/>
      <c r="D229" s="20"/>
      <c r="E229" s="4"/>
      <c r="F229" s="4"/>
      <c r="G229" s="4"/>
      <c r="H229" s="4"/>
      <c r="I229" s="4"/>
      <c r="J229" s="4"/>
      <c r="K229" s="4"/>
      <c r="L229" s="4"/>
    </row>
    <row r="230" spans="1:12">
      <c r="A230" s="19"/>
      <c r="B230" s="19"/>
      <c r="C230" s="20"/>
      <c r="D230" s="20"/>
      <c r="E230" s="4"/>
      <c r="F230" s="4"/>
      <c r="G230" s="4"/>
      <c r="H230" s="4"/>
      <c r="I230" s="4"/>
      <c r="J230" s="4"/>
      <c r="K230" s="4"/>
      <c r="L230" s="4"/>
    </row>
    <row r="231" spans="1:12">
      <c r="A231" s="19"/>
      <c r="B231" s="19"/>
      <c r="C231" s="20"/>
      <c r="D231" s="20"/>
      <c r="E231" s="4"/>
      <c r="F231" s="4"/>
      <c r="G231" s="4"/>
      <c r="H231" s="4"/>
      <c r="I231" s="4"/>
      <c r="J231" s="4"/>
      <c r="K231" s="4"/>
      <c r="L231" s="4"/>
    </row>
    <row r="232" spans="1:12">
      <c r="A232" s="19"/>
      <c r="B232" s="19"/>
      <c r="C232" s="20"/>
      <c r="D232" s="20"/>
      <c r="E232" s="4"/>
      <c r="F232" s="4"/>
      <c r="G232" s="4"/>
      <c r="H232" s="4"/>
      <c r="I232" s="4"/>
      <c r="J232" s="4"/>
      <c r="K232" s="4"/>
      <c r="L232" s="4"/>
    </row>
    <row r="233" spans="1:12">
      <c r="A233" s="19"/>
      <c r="B233" s="19"/>
      <c r="C233" s="20"/>
      <c r="D233" s="20"/>
      <c r="E233" s="4"/>
      <c r="F233" s="4"/>
      <c r="G233" s="4"/>
      <c r="H233" s="4"/>
      <c r="I233" s="4"/>
      <c r="J233" s="4"/>
      <c r="K233" s="4"/>
      <c r="L233" s="4"/>
    </row>
    <row r="234" spans="1:12">
      <c r="A234" s="19"/>
      <c r="B234" s="19"/>
      <c r="C234" s="20"/>
      <c r="D234" s="20"/>
      <c r="E234" s="4"/>
      <c r="F234" s="4"/>
      <c r="G234" s="4"/>
      <c r="H234" s="4"/>
      <c r="I234" s="4"/>
      <c r="J234" s="4"/>
      <c r="K234" s="4"/>
      <c r="L234" s="4"/>
    </row>
    <row r="235" spans="1:12">
      <c r="A235" s="19"/>
      <c r="B235" s="19"/>
      <c r="C235" s="20"/>
      <c r="D235" s="20"/>
      <c r="E235" s="4"/>
      <c r="F235" s="4"/>
      <c r="G235" s="4"/>
      <c r="H235" s="4"/>
      <c r="I235" s="4"/>
      <c r="J235" s="4"/>
      <c r="K235" s="4"/>
      <c r="L235" s="4"/>
    </row>
    <row r="236" spans="1:12">
      <c r="A236" s="19"/>
      <c r="B236" s="19"/>
      <c r="C236" s="20"/>
      <c r="D236" s="20"/>
      <c r="E236" s="4"/>
      <c r="F236" s="4"/>
      <c r="G236" s="4"/>
      <c r="H236" s="4"/>
      <c r="I236" s="4"/>
      <c r="J236" s="4"/>
      <c r="K236" s="4"/>
      <c r="L236" s="4"/>
    </row>
    <row r="237" spans="1:12">
      <c r="A237" s="19"/>
      <c r="B237" s="19"/>
      <c r="C237" s="20"/>
      <c r="D237" s="20"/>
      <c r="E237" s="4"/>
      <c r="F237" s="4"/>
      <c r="G237" s="4"/>
      <c r="H237" s="4"/>
      <c r="I237" s="4"/>
      <c r="J237" s="4"/>
      <c r="K237" s="4"/>
      <c r="L237" s="4"/>
    </row>
    <row r="238" spans="1:12">
      <c r="A238" s="19"/>
      <c r="B238" s="19"/>
      <c r="C238" s="20"/>
      <c r="D238" s="20"/>
      <c r="E238" s="4"/>
      <c r="F238" s="4"/>
      <c r="G238" s="4"/>
      <c r="H238" s="4"/>
      <c r="I238" s="4"/>
      <c r="J238" s="4"/>
      <c r="K238" s="4"/>
      <c r="L238" s="4"/>
    </row>
    <row r="239" spans="1:12">
      <c r="A239" s="19"/>
      <c r="B239" s="19"/>
      <c r="C239" s="20"/>
      <c r="D239" s="20"/>
      <c r="E239" s="4"/>
      <c r="F239" s="4"/>
      <c r="G239" s="4"/>
      <c r="H239" s="4"/>
      <c r="I239" s="4"/>
      <c r="J239" s="4"/>
      <c r="K239" s="4"/>
      <c r="L239" s="4"/>
    </row>
    <row r="240" spans="1:12">
      <c r="A240" s="19"/>
      <c r="B240" s="19"/>
      <c r="C240" s="20"/>
      <c r="D240" s="20"/>
      <c r="E240" s="4"/>
      <c r="F240" s="4"/>
      <c r="G240" s="4"/>
      <c r="H240" s="4"/>
      <c r="I240" s="4"/>
      <c r="J240" s="4"/>
      <c r="K240" s="4"/>
      <c r="L240" s="4"/>
    </row>
    <row r="241" spans="1:12">
      <c r="A241" s="19"/>
      <c r="B241" s="19"/>
      <c r="C241" s="20"/>
      <c r="D241" s="20"/>
      <c r="E241" s="4"/>
      <c r="F241" s="4"/>
      <c r="G241" s="4"/>
      <c r="H241" s="4"/>
      <c r="I241" s="4"/>
      <c r="J241" s="4"/>
      <c r="K241" s="4"/>
      <c r="L241" s="4"/>
    </row>
    <row r="242" spans="1:12">
      <c r="A242" s="19"/>
      <c r="B242" s="19"/>
      <c r="C242" s="20"/>
      <c r="D242" s="20"/>
      <c r="E242" s="4"/>
      <c r="F242" s="4"/>
      <c r="G242" s="4"/>
      <c r="H242" s="4"/>
      <c r="I242" s="4"/>
      <c r="J242" s="4"/>
      <c r="K242" s="4"/>
      <c r="L242" s="4"/>
    </row>
    <row r="243" spans="1:12">
      <c r="A243" s="19"/>
      <c r="B243" s="19"/>
      <c r="C243" s="20"/>
      <c r="D243" s="20"/>
      <c r="E243" s="4"/>
      <c r="F243" s="4"/>
      <c r="G243" s="4"/>
      <c r="H243" s="4"/>
      <c r="I243" s="4"/>
      <c r="J243" s="4"/>
      <c r="K243" s="4"/>
      <c r="L243" s="4"/>
    </row>
    <row r="244" spans="1:12">
      <c r="A244" s="19"/>
      <c r="B244" s="19"/>
      <c r="C244" s="20"/>
      <c r="D244" s="20"/>
      <c r="E244" s="4"/>
      <c r="F244" s="4"/>
      <c r="G244" s="4"/>
      <c r="H244" s="4"/>
      <c r="I244" s="4"/>
      <c r="J244" s="4"/>
      <c r="K244" s="4"/>
      <c r="L244" s="4"/>
    </row>
    <row r="245" spans="1:12">
      <c r="A245" s="19"/>
      <c r="B245" s="19"/>
      <c r="C245" s="20"/>
      <c r="D245" s="20"/>
      <c r="E245" s="4"/>
      <c r="F245" s="4"/>
      <c r="G245" s="4"/>
      <c r="H245" s="4"/>
      <c r="I245" s="4"/>
      <c r="J245" s="4"/>
      <c r="K245" s="4"/>
      <c r="L245" s="4"/>
    </row>
    <row r="246" spans="1:12">
      <c r="A246" s="19"/>
      <c r="B246" s="19"/>
      <c r="C246" s="20"/>
      <c r="D246" s="20"/>
      <c r="E246" s="4"/>
      <c r="F246" s="4"/>
      <c r="G246" s="4"/>
      <c r="H246" s="4"/>
      <c r="I246" s="4"/>
      <c r="J246" s="4"/>
      <c r="K246" s="4"/>
      <c r="L246" s="4"/>
    </row>
    <row r="247" spans="1:12">
      <c r="A247" s="19"/>
      <c r="B247" s="19"/>
      <c r="C247" s="20"/>
      <c r="D247" s="20"/>
      <c r="E247" s="4"/>
      <c r="F247" s="4"/>
      <c r="G247" s="4"/>
      <c r="H247" s="4"/>
      <c r="I247" s="4"/>
      <c r="J247" s="4"/>
      <c r="K247" s="4"/>
      <c r="L247" s="4"/>
    </row>
    <row r="248" spans="1:12">
      <c r="A248" s="19"/>
      <c r="B248" s="19"/>
      <c r="C248" s="20"/>
      <c r="D248" s="20"/>
      <c r="E248" s="4"/>
      <c r="F248" s="4"/>
      <c r="G248" s="4"/>
      <c r="H248" s="4"/>
      <c r="I248" s="4"/>
      <c r="J248" s="4"/>
      <c r="K248" s="4"/>
      <c r="L248" s="4"/>
    </row>
    <row r="249" spans="1:12">
      <c r="A249" s="19"/>
      <c r="B249" s="19"/>
      <c r="C249" s="20"/>
      <c r="D249" s="20"/>
      <c r="E249" s="4"/>
      <c r="F249" s="4"/>
      <c r="G249" s="4"/>
      <c r="H249" s="4"/>
      <c r="I249" s="4"/>
      <c r="J249" s="4"/>
      <c r="K249" s="4"/>
      <c r="L249" s="4"/>
    </row>
    <row r="250" spans="1:12">
      <c r="A250" s="19"/>
      <c r="B250" s="19"/>
      <c r="C250" s="20"/>
      <c r="D250" s="20"/>
      <c r="E250" s="4"/>
      <c r="F250" s="4"/>
      <c r="G250" s="4"/>
      <c r="H250" s="4"/>
      <c r="I250" s="4"/>
      <c r="J250" s="4"/>
      <c r="K250" s="4"/>
      <c r="L250" s="4"/>
    </row>
    <row r="251" spans="1:12">
      <c r="A251" s="19"/>
      <c r="B251" s="19"/>
      <c r="C251" s="20"/>
      <c r="D251" s="20"/>
      <c r="E251" s="4"/>
      <c r="F251" s="4"/>
      <c r="G251" s="4"/>
      <c r="H251" s="4"/>
      <c r="I251" s="4"/>
      <c r="J251" s="4"/>
      <c r="K251" s="4"/>
      <c r="L251" s="4"/>
    </row>
    <row r="252" spans="1:12">
      <c r="A252" s="19"/>
      <c r="B252" s="19"/>
      <c r="C252" s="20"/>
      <c r="D252" s="20"/>
      <c r="E252" s="4"/>
      <c r="F252" s="4"/>
      <c r="G252" s="4"/>
      <c r="H252" s="4"/>
      <c r="I252" s="4"/>
      <c r="J252" s="4"/>
      <c r="K252" s="4"/>
      <c r="L252" s="4"/>
    </row>
    <row r="253" spans="1:12">
      <c r="A253" s="19"/>
      <c r="B253" s="19"/>
      <c r="C253" s="20"/>
      <c r="D253" s="20"/>
      <c r="E253" s="4"/>
      <c r="F253" s="4"/>
      <c r="G253" s="4"/>
      <c r="H253" s="4"/>
      <c r="I253" s="4"/>
      <c r="J253" s="4"/>
      <c r="K253" s="4"/>
      <c r="L253" s="4"/>
    </row>
    <row r="254" spans="1:12">
      <c r="A254" s="19"/>
      <c r="B254" s="19"/>
      <c r="C254" s="20"/>
      <c r="D254" s="20"/>
      <c r="E254" s="4"/>
      <c r="F254" s="4"/>
      <c r="G254" s="4"/>
      <c r="H254" s="4"/>
      <c r="I254" s="4"/>
      <c r="J254" s="4"/>
      <c r="K254" s="4"/>
      <c r="L254" s="4"/>
    </row>
    <row r="255" spans="1:12">
      <c r="A255" s="19"/>
      <c r="B255" s="19"/>
      <c r="C255" s="20"/>
      <c r="D255" s="20"/>
      <c r="E255" s="4"/>
      <c r="F255" s="4"/>
      <c r="G255" s="4"/>
      <c r="H255" s="4"/>
      <c r="I255" s="4"/>
      <c r="J255" s="4"/>
      <c r="K255" s="4"/>
      <c r="L255" s="4"/>
    </row>
    <row r="256" spans="1:12">
      <c r="A256" s="19"/>
      <c r="B256" s="19"/>
      <c r="C256" s="20"/>
      <c r="D256" s="20"/>
      <c r="E256" s="4"/>
      <c r="F256" s="4"/>
      <c r="G256" s="4"/>
      <c r="H256" s="4"/>
      <c r="I256" s="4"/>
      <c r="J256" s="4"/>
      <c r="K256" s="4"/>
      <c r="L256" s="4"/>
    </row>
    <row r="257" spans="1:12">
      <c r="A257" s="19"/>
      <c r="B257" s="19"/>
      <c r="C257" s="20"/>
      <c r="D257" s="20"/>
      <c r="E257" s="4"/>
      <c r="F257" s="4"/>
      <c r="G257" s="4"/>
      <c r="H257" s="4"/>
      <c r="I257" s="4"/>
      <c r="J257" s="4"/>
      <c r="K257" s="4"/>
      <c r="L257" s="4"/>
    </row>
    <row r="258" spans="1:12">
      <c r="A258" s="19"/>
      <c r="B258" s="19"/>
      <c r="C258" s="20"/>
      <c r="D258" s="20"/>
      <c r="E258" s="4"/>
      <c r="F258" s="4"/>
      <c r="G258" s="4"/>
      <c r="H258" s="4"/>
      <c r="I258" s="4"/>
      <c r="J258" s="4"/>
      <c r="K258" s="4"/>
      <c r="L258" s="4"/>
    </row>
    <row r="259" spans="1:12">
      <c r="A259" s="19"/>
      <c r="B259" s="19"/>
      <c r="C259" s="20"/>
      <c r="D259" s="20"/>
      <c r="E259" s="4"/>
      <c r="F259" s="4"/>
      <c r="G259" s="4"/>
      <c r="H259" s="4"/>
      <c r="I259" s="4"/>
      <c r="J259" s="4"/>
      <c r="K259" s="4"/>
      <c r="L259" s="4"/>
    </row>
    <row r="260" spans="1:12">
      <c r="A260" s="19"/>
      <c r="B260" s="19"/>
      <c r="C260" s="20"/>
      <c r="D260" s="20"/>
      <c r="E260" s="4"/>
      <c r="F260" s="4"/>
      <c r="G260" s="4"/>
      <c r="H260" s="4"/>
      <c r="I260" s="4"/>
      <c r="J260" s="4"/>
      <c r="K260" s="4"/>
      <c r="L260" s="4"/>
    </row>
    <row r="261" spans="1:12">
      <c r="A261" s="19"/>
      <c r="B261" s="19"/>
      <c r="C261" s="20"/>
      <c r="D261" s="20"/>
      <c r="E261" s="4"/>
      <c r="F261" s="4"/>
      <c r="G261" s="4"/>
      <c r="H261" s="4"/>
      <c r="I261" s="4"/>
      <c r="J261" s="4"/>
      <c r="K261" s="4"/>
      <c r="L261" s="4"/>
    </row>
    <row r="262" spans="1:12">
      <c r="A262" s="19"/>
      <c r="B262" s="19"/>
      <c r="C262" s="20"/>
      <c r="D262" s="20"/>
      <c r="E262" s="4"/>
      <c r="F262" s="4"/>
      <c r="G262" s="4"/>
      <c r="H262" s="4"/>
      <c r="I262" s="4"/>
      <c r="J262" s="4"/>
      <c r="K262" s="4"/>
      <c r="L262" s="4"/>
    </row>
    <row r="263" spans="1:12">
      <c r="A263" s="19"/>
      <c r="B263" s="19"/>
      <c r="C263" s="20"/>
      <c r="D263" s="20"/>
      <c r="E263" s="4"/>
      <c r="F263" s="4"/>
      <c r="G263" s="4"/>
      <c r="H263" s="4"/>
      <c r="I263" s="4"/>
      <c r="J263" s="4"/>
      <c r="K263" s="4"/>
      <c r="L263" s="4"/>
    </row>
    <row r="264" spans="1:12">
      <c r="A264" s="19"/>
      <c r="B264" s="19"/>
      <c r="C264" s="20"/>
      <c r="D264" s="20"/>
      <c r="E264" s="4"/>
      <c r="F264" s="4"/>
      <c r="G264" s="4"/>
      <c r="H264" s="4"/>
      <c r="I264" s="4"/>
      <c r="J264" s="4"/>
      <c r="K264" s="4"/>
      <c r="L264" s="4"/>
    </row>
    <row r="265" spans="1:12">
      <c r="A265" s="19"/>
      <c r="B265" s="19"/>
      <c r="C265" s="20"/>
      <c r="D265" s="20"/>
      <c r="E265" s="4"/>
      <c r="F265" s="4"/>
      <c r="G265" s="4"/>
      <c r="H265" s="4"/>
      <c r="I265" s="4"/>
      <c r="J265" s="4"/>
      <c r="K265" s="4"/>
      <c r="L265" s="4"/>
    </row>
    <row r="266" spans="1:12">
      <c r="A266" s="19"/>
      <c r="B266" s="19"/>
      <c r="C266" s="20"/>
      <c r="D266" s="20"/>
      <c r="E266" s="4"/>
      <c r="F266" s="4"/>
      <c r="G266" s="4"/>
      <c r="H266" s="4"/>
      <c r="I266" s="4"/>
      <c r="J266" s="4"/>
      <c r="K266" s="4"/>
      <c r="L266" s="4"/>
    </row>
    <row r="267" spans="1:12">
      <c r="A267" s="19"/>
      <c r="B267" s="19"/>
      <c r="C267" s="20"/>
      <c r="D267" s="20"/>
      <c r="E267" s="4"/>
      <c r="F267" s="4"/>
      <c r="G267" s="4"/>
      <c r="H267" s="4"/>
      <c r="I267" s="4"/>
      <c r="J267" s="4"/>
      <c r="K267" s="4"/>
      <c r="L267" s="4"/>
    </row>
    <row r="268" spans="1:12">
      <c r="A268" s="19"/>
      <c r="B268" s="19"/>
      <c r="C268" s="20"/>
      <c r="D268" s="20"/>
      <c r="E268" s="4"/>
      <c r="F268" s="4"/>
      <c r="G268" s="4"/>
      <c r="H268" s="4"/>
      <c r="I268" s="4"/>
      <c r="J268" s="4"/>
      <c r="K268" s="4"/>
      <c r="L268" s="4"/>
    </row>
    <row r="269" spans="1:12">
      <c r="A269" s="19"/>
      <c r="B269" s="19"/>
      <c r="C269" s="20"/>
      <c r="D269" s="20"/>
      <c r="E269" s="4"/>
      <c r="F269" s="4"/>
      <c r="G269" s="4"/>
      <c r="H269" s="4"/>
      <c r="I269" s="4"/>
      <c r="J269" s="4"/>
      <c r="K269" s="4"/>
      <c r="L269" s="4"/>
    </row>
    <row r="270" spans="1:12">
      <c r="A270" s="19"/>
      <c r="B270" s="19"/>
      <c r="C270" s="20"/>
      <c r="D270" s="20"/>
      <c r="E270" s="4"/>
      <c r="F270" s="4"/>
      <c r="G270" s="4"/>
      <c r="H270" s="4"/>
      <c r="I270" s="4"/>
      <c r="J270" s="4"/>
      <c r="K270" s="4"/>
      <c r="L270" s="4"/>
    </row>
    <row r="271" spans="1:12">
      <c r="A271" s="19"/>
      <c r="B271" s="19"/>
      <c r="C271" s="20"/>
      <c r="D271" s="20"/>
      <c r="E271" s="4"/>
      <c r="F271" s="4"/>
      <c r="G271" s="4"/>
      <c r="H271" s="4"/>
      <c r="I271" s="4"/>
      <c r="J271" s="4"/>
      <c r="K271" s="4"/>
      <c r="L271" s="4"/>
    </row>
    <row r="272" spans="1:12">
      <c r="A272" s="19"/>
      <c r="B272" s="19"/>
      <c r="C272" s="20"/>
      <c r="D272" s="20"/>
      <c r="E272" s="4"/>
      <c r="F272" s="4"/>
      <c r="G272" s="4"/>
      <c r="H272" s="4"/>
      <c r="I272" s="4"/>
      <c r="J272" s="4"/>
      <c r="K272" s="4"/>
      <c r="L272" s="4"/>
    </row>
    <row r="273" spans="1:12">
      <c r="A273" s="19"/>
      <c r="B273" s="19"/>
      <c r="C273" s="20"/>
      <c r="D273" s="20"/>
      <c r="E273" s="4"/>
      <c r="F273" s="4"/>
      <c r="G273" s="4"/>
      <c r="H273" s="4"/>
      <c r="I273" s="4"/>
      <c r="J273" s="4"/>
      <c r="K273" s="4"/>
      <c r="L273" s="4"/>
    </row>
    <row r="274" spans="1:12">
      <c r="A274" s="19"/>
      <c r="B274" s="19"/>
      <c r="C274" s="20"/>
      <c r="D274" s="20"/>
      <c r="E274" s="4"/>
      <c r="F274" s="4"/>
      <c r="G274" s="4"/>
      <c r="H274" s="4"/>
      <c r="I274" s="4"/>
      <c r="J274" s="4"/>
      <c r="K274" s="4"/>
      <c r="L274" s="4"/>
    </row>
    <row r="275" spans="1:12">
      <c r="A275" s="19"/>
      <c r="B275" s="19"/>
      <c r="C275" s="20"/>
      <c r="D275" s="20"/>
      <c r="E275" s="4"/>
      <c r="F275" s="4"/>
      <c r="G275" s="4"/>
      <c r="H275" s="4"/>
      <c r="I275" s="4"/>
      <c r="J275" s="4"/>
      <c r="K275" s="4"/>
      <c r="L275" s="4"/>
    </row>
    <row r="276" spans="1:12">
      <c r="A276" s="19"/>
      <c r="B276" s="19"/>
      <c r="C276" s="20"/>
      <c r="D276" s="20"/>
      <c r="E276" s="4"/>
      <c r="F276" s="4"/>
      <c r="G276" s="4"/>
      <c r="H276" s="4"/>
      <c r="I276" s="4"/>
      <c r="J276" s="4"/>
      <c r="K276" s="4"/>
      <c r="L276" s="4"/>
    </row>
    <row r="277" spans="1:12">
      <c r="A277" s="19"/>
      <c r="B277" s="19"/>
      <c r="C277" s="20"/>
      <c r="D277" s="20"/>
      <c r="E277" s="4"/>
      <c r="F277" s="4"/>
      <c r="G277" s="4"/>
      <c r="H277" s="4"/>
      <c r="I277" s="4"/>
      <c r="J277" s="4"/>
      <c r="K277" s="4"/>
      <c r="L277" s="4"/>
    </row>
    <row r="278" spans="1:12">
      <c r="A278" s="19"/>
      <c r="B278" s="19"/>
      <c r="C278" s="20"/>
      <c r="D278" s="20"/>
      <c r="E278" s="4"/>
      <c r="F278" s="4"/>
      <c r="G278" s="4"/>
      <c r="H278" s="4"/>
      <c r="I278" s="4"/>
      <c r="J278" s="4"/>
      <c r="K278" s="4"/>
      <c r="L278" s="4"/>
    </row>
    <row r="279" spans="1:12">
      <c r="A279" s="19"/>
      <c r="B279" s="19"/>
      <c r="C279" s="20"/>
      <c r="D279" s="20"/>
      <c r="E279" s="4"/>
      <c r="F279" s="4"/>
      <c r="G279" s="4"/>
      <c r="H279" s="4"/>
      <c r="I279" s="4"/>
      <c r="J279" s="4"/>
      <c r="K279" s="4"/>
      <c r="L279" s="4"/>
    </row>
    <row r="280" spans="1:12">
      <c r="A280" s="19"/>
      <c r="B280" s="19"/>
      <c r="C280" s="20"/>
      <c r="D280" s="20"/>
      <c r="E280" s="4"/>
      <c r="F280" s="4"/>
      <c r="G280" s="4"/>
      <c r="H280" s="4"/>
      <c r="I280" s="4"/>
      <c r="J280" s="4"/>
      <c r="K280" s="4"/>
      <c r="L280" s="4"/>
    </row>
    <row r="281" spans="1:12">
      <c r="A281" s="19"/>
      <c r="B281" s="19"/>
      <c r="C281" s="20"/>
      <c r="D281" s="20"/>
      <c r="E281" s="4"/>
      <c r="F281" s="4"/>
      <c r="G281" s="4"/>
      <c r="H281" s="4"/>
      <c r="I281" s="4"/>
      <c r="J281" s="4"/>
      <c r="K281" s="4"/>
      <c r="L281" s="4"/>
    </row>
    <row r="282" spans="1:12">
      <c r="A282" s="19"/>
      <c r="B282" s="19"/>
      <c r="C282" s="20"/>
      <c r="D282" s="20"/>
      <c r="E282" s="4"/>
      <c r="F282" s="4"/>
      <c r="G282" s="4"/>
      <c r="H282" s="4"/>
      <c r="I282" s="4"/>
      <c r="J282" s="4"/>
      <c r="K282" s="4"/>
      <c r="L282" s="4"/>
    </row>
    <row r="283" spans="1:12">
      <c r="A283" s="19"/>
      <c r="B283" s="19"/>
      <c r="C283" s="20"/>
      <c r="D283" s="20"/>
      <c r="E283" s="4"/>
      <c r="F283" s="4"/>
      <c r="G283" s="4"/>
      <c r="H283" s="4"/>
      <c r="I283" s="4"/>
      <c r="J283" s="4"/>
      <c r="K283" s="4"/>
      <c r="L283" s="4"/>
    </row>
    <row r="284" spans="1:12">
      <c r="A284" s="19"/>
      <c r="B284" s="19"/>
      <c r="C284" s="20"/>
      <c r="D284" s="20"/>
      <c r="E284" s="4"/>
      <c r="F284" s="4"/>
      <c r="G284" s="4"/>
      <c r="H284" s="4"/>
      <c r="I284" s="4"/>
      <c r="J284" s="4"/>
      <c r="K284" s="4"/>
      <c r="L284" s="4"/>
    </row>
    <row r="285" spans="1:12">
      <c r="A285" s="19"/>
      <c r="B285" s="19"/>
      <c r="C285" s="20"/>
      <c r="D285" s="20"/>
      <c r="E285" s="4"/>
      <c r="F285" s="4"/>
      <c r="G285" s="4"/>
      <c r="H285" s="4"/>
      <c r="I285" s="4"/>
      <c r="J285" s="4"/>
      <c r="K285" s="4"/>
      <c r="L285" s="4"/>
    </row>
    <row r="286" spans="1:12">
      <c r="A286" s="19"/>
      <c r="B286" s="19"/>
      <c r="C286" s="20"/>
      <c r="D286" s="20"/>
      <c r="E286" s="4"/>
      <c r="F286" s="4"/>
      <c r="G286" s="4"/>
      <c r="H286" s="4"/>
      <c r="I286" s="4"/>
      <c r="J286" s="4"/>
      <c r="K286" s="4"/>
      <c r="L286" s="4"/>
    </row>
    <row r="287" spans="1:12">
      <c r="A287" s="19"/>
      <c r="B287" s="19"/>
      <c r="C287" s="20"/>
      <c r="D287" s="20"/>
      <c r="E287" s="4"/>
      <c r="F287" s="4"/>
      <c r="G287" s="4"/>
      <c r="H287" s="4"/>
      <c r="I287" s="4"/>
      <c r="J287" s="4"/>
      <c r="K287" s="4"/>
      <c r="L287" s="4"/>
    </row>
    <row r="288" spans="1:12">
      <c r="A288" s="19"/>
      <c r="B288" s="19"/>
      <c r="C288" s="20"/>
      <c r="D288" s="20"/>
      <c r="E288" s="4"/>
      <c r="F288" s="4"/>
      <c r="G288" s="4"/>
      <c r="H288" s="4"/>
      <c r="I288" s="4"/>
      <c r="J288" s="4"/>
      <c r="K288" s="4"/>
      <c r="L288" s="4"/>
    </row>
    <row r="289" spans="1:12">
      <c r="A289" s="19"/>
      <c r="B289" s="19"/>
      <c r="C289" s="20"/>
      <c r="D289" s="20"/>
      <c r="E289" s="4"/>
      <c r="F289" s="4"/>
      <c r="G289" s="4"/>
      <c r="H289" s="4"/>
      <c r="I289" s="4"/>
      <c r="J289" s="4"/>
      <c r="K289" s="4"/>
      <c r="L289" s="4"/>
    </row>
    <row r="290" spans="1:12">
      <c r="A290" s="19"/>
      <c r="B290" s="19"/>
      <c r="C290" s="20"/>
      <c r="D290" s="20"/>
      <c r="E290" s="4"/>
      <c r="F290" s="4"/>
      <c r="G290" s="4"/>
      <c r="H290" s="4"/>
      <c r="I290" s="4"/>
      <c r="J290" s="4"/>
      <c r="K290" s="4"/>
      <c r="L290" s="4"/>
    </row>
    <row r="291" spans="1:12">
      <c r="A291" s="19"/>
      <c r="B291" s="19"/>
      <c r="C291" s="20"/>
      <c r="D291" s="20"/>
      <c r="E291" s="4"/>
      <c r="F291" s="4"/>
      <c r="G291" s="4"/>
      <c r="H291" s="4"/>
      <c r="I291" s="4"/>
      <c r="J291" s="4"/>
      <c r="K291" s="4"/>
      <c r="L291" s="4"/>
    </row>
    <row r="292" spans="1:12">
      <c r="A292" s="19"/>
      <c r="B292" s="19"/>
      <c r="C292" s="20"/>
      <c r="D292" s="20"/>
      <c r="E292" s="4"/>
      <c r="F292" s="4"/>
      <c r="G292" s="4"/>
      <c r="H292" s="4"/>
      <c r="I292" s="4"/>
      <c r="J292" s="4"/>
      <c r="K292" s="4"/>
      <c r="L292" s="4"/>
    </row>
    <row r="293" spans="1:12">
      <c r="A293" s="19"/>
      <c r="B293" s="19"/>
      <c r="C293" s="20"/>
      <c r="D293" s="20"/>
      <c r="E293" s="4"/>
      <c r="F293" s="4"/>
      <c r="G293" s="4"/>
      <c r="H293" s="4"/>
      <c r="I293" s="4"/>
      <c r="J293" s="4"/>
      <c r="K293" s="4"/>
      <c r="L293" s="4"/>
    </row>
    <row r="294" spans="1:12">
      <c r="A294" s="19"/>
      <c r="B294" s="19"/>
      <c r="C294" s="20"/>
      <c r="D294" s="20"/>
      <c r="E294" s="4"/>
      <c r="F294" s="4"/>
      <c r="G294" s="4"/>
      <c r="H294" s="4"/>
      <c r="I294" s="4"/>
      <c r="J294" s="4"/>
      <c r="K294" s="4"/>
      <c r="L294" s="4"/>
    </row>
    <row r="295" spans="1:12">
      <c r="A295" s="19"/>
      <c r="B295" s="19"/>
      <c r="C295" s="20"/>
      <c r="D295" s="20"/>
      <c r="E295" s="4"/>
      <c r="F295" s="4"/>
      <c r="G295" s="4"/>
      <c r="H295" s="4"/>
      <c r="I295" s="4"/>
      <c r="J295" s="4"/>
      <c r="K295" s="4"/>
      <c r="L295" s="4"/>
    </row>
    <row r="296" spans="1:12">
      <c r="A296" s="19"/>
      <c r="B296" s="19"/>
      <c r="C296" s="20"/>
      <c r="D296" s="20"/>
      <c r="E296" s="4"/>
      <c r="F296" s="4"/>
      <c r="G296" s="4"/>
      <c r="H296" s="4"/>
      <c r="I296" s="4"/>
      <c r="J296" s="4"/>
      <c r="K296" s="4"/>
      <c r="L296" s="4"/>
    </row>
    <row r="297" spans="1:12">
      <c r="A297" s="19"/>
      <c r="B297" s="19"/>
      <c r="C297" s="20"/>
      <c r="D297" s="20"/>
      <c r="E297" s="4"/>
      <c r="F297" s="4"/>
      <c r="G297" s="4"/>
      <c r="H297" s="4"/>
      <c r="I297" s="4"/>
      <c r="J297" s="4"/>
      <c r="K297" s="4"/>
      <c r="L297" s="4"/>
    </row>
    <row r="298" spans="1:12">
      <c r="A298" s="19"/>
      <c r="B298" s="19"/>
      <c r="C298" s="20"/>
      <c r="D298" s="20"/>
      <c r="E298" s="4"/>
      <c r="F298" s="4"/>
      <c r="G298" s="4"/>
      <c r="H298" s="4"/>
      <c r="I298" s="4"/>
      <c r="J298" s="4"/>
      <c r="K298" s="4"/>
      <c r="L298" s="4"/>
    </row>
    <row r="299" spans="1:12">
      <c r="A299" s="19"/>
      <c r="B299" s="19"/>
      <c r="C299" s="20"/>
      <c r="D299" s="20"/>
      <c r="E299" s="4"/>
      <c r="F299" s="4"/>
      <c r="G299" s="4"/>
      <c r="H299" s="4"/>
      <c r="I299" s="4"/>
      <c r="J299" s="4"/>
      <c r="K299" s="4"/>
      <c r="L299" s="4"/>
    </row>
    <row r="300" spans="1:12">
      <c r="A300" s="19"/>
      <c r="B300" s="19"/>
      <c r="C300" s="20"/>
      <c r="D300" s="20"/>
      <c r="E300" s="4"/>
      <c r="F300" s="4"/>
      <c r="G300" s="4"/>
      <c r="H300" s="4"/>
      <c r="I300" s="4"/>
      <c r="J300" s="4"/>
      <c r="K300" s="4"/>
      <c r="L300" s="4"/>
    </row>
    <row r="301" spans="1:12">
      <c r="A301" s="19"/>
      <c r="B301" s="19"/>
      <c r="C301" s="20"/>
      <c r="D301" s="20"/>
      <c r="E301" s="4"/>
      <c r="F301" s="4"/>
      <c r="G301" s="4"/>
      <c r="H301" s="4"/>
      <c r="I301" s="4"/>
      <c r="J301" s="4"/>
      <c r="K301" s="4"/>
      <c r="L301" s="4"/>
    </row>
    <row r="302" spans="1:12">
      <c r="A302" s="19"/>
      <c r="B302" s="19"/>
      <c r="C302" s="20"/>
      <c r="D302" s="20"/>
      <c r="E302" s="4"/>
      <c r="F302" s="4"/>
      <c r="G302" s="4"/>
      <c r="H302" s="4"/>
      <c r="I302" s="4"/>
      <c r="J302" s="4"/>
      <c r="K302" s="4"/>
      <c r="L302" s="4"/>
    </row>
    <row r="303" spans="1:12">
      <c r="A303" s="19"/>
      <c r="B303" s="19"/>
      <c r="C303" s="20"/>
      <c r="D303" s="20"/>
      <c r="E303" s="4"/>
      <c r="F303" s="4"/>
      <c r="G303" s="4"/>
      <c r="H303" s="4"/>
      <c r="I303" s="4"/>
      <c r="J303" s="4"/>
      <c r="K303" s="4"/>
      <c r="L303" s="4"/>
    </row>
    <row r="304" spans="1:12">
      <c r="A304" s="19"/>
      <c r="B304" s="19"/>
      <c r="C304" s="20"/>
      <c r="D304" s="20"/>
      <c r="E304" s="4"/>
      <c r="F304" s="4"/>
      <c r="G304" s="4"/>
      <c r="H304" s="4"/>
      <c r="I304" s="4"/>
      <c r="J304" s="4"/>
      <c r="K304" s="4"/>
      <c r="L304" s="4"/>
    </row>
    <row r="305" spans="1:12">
      <c r="A305" s="19"/>
      <c r="B305" s="19"/>
      <c r="C305" s="20"/>
      <c r="D305" s="20"/>
      <c r="E305" s="4"/>
      <c r="F305" s="4"/>
      <c r="G305" s="4"/>
      <c r="H305" s="4"/>
      <c r="I305" s="4"/>
      <c r="J305" s="4"/>
      <c r="K305" s="4"/>
      <c r="L305" s="4"/>
    </row>
    <row r="306" spans="1:12">
      <c r="A306" s="19"/>
      <c r="B306" s="19"/>
      <c r="C306" s="20"/>
      <c r="D306" s="20"/>
      <c r="E306" s="4"/>
      <c r="F306" s="4"/>
      <c r="G306" s="4"/>
      <c r="H306" s="4"/>
      <c r="I306" s="4"/>
      <c r="J306" s="4"/>
      <c r="K306" s="4"/>
      <c r="L306" s="4"/>
    </row>
    <row r="307" spans="1:12">
      <c r="A307" s="19"/>
      <c r="B307" s="19"/>
      <c r="C307" s="20"/>
      <c r="D307" s="20"/>
      <c r="E307" s="4"/>
      <c r="F307" s="4"/>
      <c r="G307" s="4"/>
      <c r="H307" s="4"/>
      <c r="I307" s="4"/>
      <c r="J307" s="4"/>
      <c r="K307" s="4"/>
      <c r="L307" s="4"/>
    </row>
    <row r="308" spans="1:12">
      <c r="A308" s="19"/>
      <c r="B308" s="19"/>
      <c r="C308" s="20"/>
      <c r="D308" s="20"/>
      <c r="E308" s="4"/>
      <c r="F308" s="4"/>
      <c r="G308" s="4"/>
      <c r="H308" s="4"/>
      <c r="I308" s="4"/>
      <c r="J308" s="4"/>
      <c r="K308" s="4"/>
      <c r="L308" s="4"/>
    </row>
    <row r="309" spans="1:12">
      <c r="A309" s="19"/>
      <c r="B309" s="19"/>
      <c r="C309" s="20"/>
      <c r="D309" s="20"/>
      <c r="E309" s="4"/>
      <c r="F309" s="4"/>
      <c r="G309" s="4"/>
      <c r="H309" s="4"/>
      <c r="I309" s="4"/>
      <c r="J309" s="4"/>
      <c r="K309" s="4"/>
      <c r="L309" s="4"/>
    </row>
    <row r="310" spans="1:12">
      <c r="A310" s="19"/>
      <c r="B310" s="19"/>
      <c r="C310" s="20"/>
      <c r="D310" s="20"/>
      <c r="E310" s="4"/>
      <c r="F310" s="4"/>
      <c r="G310" s="4"/>
      <c r="H310" s="4"/>
      <c r="I310" s="4"/>
      <c r="J310" s="4"/>
      <c r="K310" s="4"/>
      <c r="L310" s="4"/>
    </row>
    <row r="311" spans="1:12">
      <c r="A311" s="19"/>
      <c r="B311" s="19"/>
      <c r="C311" s="20"/>
      <c r="D311" s="20"/>
      <c r="E311" s="4"/>
      <c r="F311" s="4"/>
      <c r="G311" s="4"/>
      <c r="H311" s="4"/>
      <c r="I311" s="4"/>
      <c r="J311" s="4"/>
      <c r="K311" s="4"/>
      <c r="L311" s="4"/>
    </row>
    <row r="312" spans="1:12">
      <c r="A312" s="19"/>
      <c r="B312" s="19"/>
      <c r="C312" s="20"/>
      <c r="D312" s="20"/>
      <c r="E312" s="4"/>
      <c r="F312" s="4"/>
      <c r="G312" s="4"/>
      <c r="H312" s="4"/>
      <c r="I312" s="4"/>
      <c r="J312" s="4"/>
      <c r="K312" s="4"/>
      <c r="L312" s="4"/>
    </row>
    <row r="313" spans="1:12">
      <c r="A313" s="19"/>
      <c r="B313" s="19"/>
      <c r="C313" s="20"/>
      <c r="D313" s="20"/>
      <c r="E313" s="4"/>
      <c r="F313" s="4"/>
      <c r="G313" s="4"/>
      <c r="H313" s="4"/>
      <c r="I313" s="4"/>
      <c r="J313" s="4"/>
      <c r="K313" s="4"/>
      <c r="L313" s="4"/>
    </row>
    <row r="314" spans="1:12">
      <c r="A314" s="19"/>
      <c r="B314" s="19"/>
      <c r="C314" s="20"/>
      <c r="D314" s="20"/>
      <c r="E314" s="4"/>
      <c r="F314" s="4"/>
      <c r="G314" s="4"/>
      <c r="H314" s="4"/>
      <c r="I314" s="4"/>
      <c r="J314" s="4"/>
      <c r="K314" s="4"/>
      <c r="L314" s="4"/>
    </row>
    <row r="315" spans="1:12">
      <c r="A315" s="19"/>
      <c r="B315" s="19"/>
      <c r="C315" s="20"/>
      <c r="D315" s="20"/>
      <c r="E315" s="4"/>
      <c r="F315" s="4"/>
      <c r="G315" s="4"/>
      <c r="H315" s="4"/>
      <c r="I315" s="4"/>
      <c r="J315" s="4"/>
      <c r="K315" s="4"/>
      <c r="L315" s="4"/>
    </row>
    <row r="316" spans="1:12">
      <c r="A316" s="19"/>
      <c r="B316" s="19"/>
      <c r="C316" s="20"/>
      <c r="D316" s="20"/>
      <c r="E316" s="4"/>
      <c r="F316" s="4"/>
      <c r="G316" s="4"/>
      <c r="H316" s="4"/>
      <c r="I316" s="4"/>
      <c r="J316" s="4"/>
      <c r="K316" s="4"/>
      <c r="L316" s="4"/>
    </row>
    <row r="317" spans="1:12">
      <c r="A317" s="19"/>
      <c r="B317" s="19"/>
      <c r="C317" s="20"/>
      <c r="D317" s="20"/>
      <c r="E317" s="4"/>
      <c r="F317" s="4"/>
      <c r="G317" s="4"/>
      <c r="H317" s="4"/>
      <c r="I317" s="4"/>
      <c r="J317" s="4"/>
      <c r="K317" s="4"/>
      <c r="L317" s="4"/>
    </row>
    <row r="318" spans="1:12">
      <c r="A318" s="19"/>
      <c r="B318" s="19"/>
      <c r="C318" s="20"/>
      <c r="D318" s="20"/>
      <c r="E318" s="4"/>
      <c r="F318" s="4"/>
      <c r="G318" s="4"/>
      <c r="H318" s="4"/>
      <c r="I318" s="4"/>
      <c r="J318" s="4"/>
      <c r="K318" s="4"/>
      <c r="L318" s="4"/>
    </row>
    <row r="319" spans="1:12">
      <c r="A319" s="19"/>
      <c r="B319" s="19"/>
      <c r="C319" s="20"/>
      <c r="D319" s="20"/>
      <c r="E319" s="4"/>
      <c r="F319" s="4"/>
      <c r="G319" s="4"/>
      <c r="H319" s="4"/>
      <c r="I319" s="4"/>
      <c r="J319" s="4"/>
      <c r="K319" s="4"/>
      <c r="L319" s="4"/>
    </row>
    <row r="320" spans="1:12">
      <c r="A320" s="19"/>
      <c r="B320" s="19"/>
      <c r="C320" s="20"/>
      <c r="D320" s="20"/>
      <c r="E320" s="4"/>
      <c r="F320" s="4"/>
      <c r="G320" s="4"/>
      <c r="H320" s="4"/>
      <c r="I320" s="4"/>
      <c r="J320" s="4"/>
      <c r="K320" s="4"/>
      <c r="L320" s="4"/>
    </row>
    <row r="321" spans="1:12">
      <c r="A321" s="19"/>
      <c r="B321" s="19"/>
      <c r="C321" s="20"/>
      <c r="D321" s="20"/>
      <c r="E321" s="4"/>
      <c r="F321" s="4"/>
      <c r="G321" s="4"/>
      <c r="H321" s="4"/>
      <c r="I321" s="4"/>
      <c r="J321" s="4"/>
      <c r="K321" s="4"/>
      <c r="L321" s="4"/>
    </row>
    <row r="322" spans="1:12">
      <c r="A322" s="19"/>
      <c r="B322" s="19"/>
      <c r="C322" s="20"/>
      <c r="D322" s="20"/>
      <c r="E322" s="4"/>
      <c r="F322" s="4"/>
      <c r="G322" s="4"/>
      <c r="H322" s="4"/>
      <c r="I322" s="4"/>
      <c r="J322" s="4"/>
      <c r="K322" s="4"/>
      <c r="L322" s="4"/>
    </row>
    <row r="323" spans="1:12">
      <c r="A323" s="19"/>
      <c r="B323" s="19"/>
      <c r="C323" s="20"/>
      <c r="D323" s="20"/>
      <c r="E323" s="4"/>
      <c r="F323" s="4"/>
      <c r="G323" s="4"/>
      <c r="H323" s="4"/>
      <c r="I323" s="4"/>
      <c r="J323" s="4"/>
      <c r="K323" s="4"/>
      <c r="L323" s="4"/>
    </row>
    <row r="324" spans="1:12">
      <c r="A324" s="19"/>
      <c r="B324" s="19"/>
      <c r="C324" s="20"/>
      <c r="D324" s="20"/>
      <c r="E324" s="4"/>
      <c r="F324" s="4"/>
      <c r="G324" s="4"/>
      <c r="H324" s="4"/>
      <c r="I324" s="4"/>
      <c r="J324" s="4"/>
      <c r="K324" s="4"/>
      <c r="L324" s="4"/>
    </row>
    <row r="325" spans="1:12">
      <c r="A325" s="19"/>
      <c r="B325" s="19"/>
      <c r="C325" s="20"/>
      <c r="D325" s="20"/>
      <c r="E325" s="4"/>
      <c r="F325" s="4"/>
      <c r="G325" s="4"/>
      <c r="H325" s="4"/>
      <c r="I325" s="4"/>
      <c r="J325" s="4"/>
      <c r="K325" s="4"/>
      <c r="L325" s="4"/>
    </row>
    <row r="326" spans="1:12">
      <c r="A326" s="19"/>
      <c r="B326" s="19"/>
      <c r="C326" s="20"/>
      <c r="D326" s="20"/>
      <c r="E326" s="4"/>
      <c r="F326" s="4"/>
      <c r="G326" s="4"/>
      <c r="H326" s="4"/>
      <c r="I326" s="4"/>
      <c r="J326" s="4"/>
      <c r="K326" s="4"/>
      <c r="L326" s="4"/>
    </row>
    <row r="327" spans="1:12">
      <c r="A327" s="19"/>
      <c r="B327" s="19"/>
      <c r="C327" s="20"/>
      <c r="D327" s="20"/>
      <c r="E327" s="4"/>
      <c r="F327" s="4"/>
      <c r="G327" s="4"/>
      <c r="H327" s="4"/>
      <c r="I327" s="4"/>
      <c r="J327" s="4"/>
      <c r="K327" s="4"/>
      <c r="L327" s="4"/>
    </row>
    <row r="328" spans="1:12">
      <c r="A328" s="19"/>
      <c r="B328" s="19"/>
      <c r="C328" s="20"/>
      <c r="D328" s="20"/>
      <c r="E328" s="4"/>
      <c r="F328" s="4"/>
      <c r="G328" s="4"/>
      <c r="H328" s="4"/>
      <c r="I328" s="4"/>
      <c r="J328" s="4"/>
      <c r="K328" s="4"/>
      <c r="L328" s="4"/>
    </row>
    <row r="329" spans="1:12">
      <c r="A329" s="19"/>
      <c r="B329" s="19"/>
      <c r="C329" s="20"/>
      <c r="D329" s="20"/>
      <c r="E329" s="4"/>
      <c r="F329" s="4"/>
      <c r="G329" s="4"/>
      <c r="H329" s="4"/>
      <c r="I329" s="4"/>
      <c r="J329" s="4"/>
      <c r="K329" s="4"/>
      <c r="L329" s="4"/>
    </row>
    <row r="330" spans="1:12">
      <c r="A330" s="19"/>
      <c r="B330" s="19"/>
      <c r="C330" s="20"/>
      <c r="D330" s="20"/>
      <c r="E330" s="4"/>
      <c r="F330" s="4"/>
      <c r="G330" s="4"/>
      <c r="H330" s="4"/>
      <c r="I330" s="4"/>
      <c r="J330" s="4"/>
      <c r="K330" s="4"/>
      <c r="L330" s="4"/>
    </row>
    <row r="331" spans="1:12">
      <c r="A331" s="19"/>
      <c r="B331" s="19"/>
      <c r="C331" s="20"/>
      <c r="D331" s="20"/>
      <c r="E331" s="4"/>
      <c r="F331" s="4"/>
      <c r="G331" s="4"/>
      <c r="H331" s="4"/>
      <c r="I331" s="4"/>
      <c r="J331" s="4"/>
      <c r="K331" s="4"/>
      <c r="L331" s="4"/>
    </row>
    <row r="332" spans="1:12">
      <c r="A332" s="19"/>
      <c r="B332" s="19"/>
      <c r="C332" s="20"/>
      <c r="D332" s="20"/>
      <c r="E332" s="4"/>
      <c r="F332" s="4"/>
      <c r="G332" s="4"/>
      <c r="H332" s="4"/>
      <c r="I332" s="4"/>
      <c r="J332" s="4"/>
      <c r="K332" s="4"/>
      <c r="L332" s="4"/>
    </row>
    <row r="333" spans="1:12">
      <c r="A333" s="19"/>
      <c r="B333" s="19"/>
      <c r="C333" s="20"/>
      <c r="D333" s="20"/>
      <c r="E333" s="4"/>
      <c r="F333" s="4"/>
      <c r="G333" s="4"/>
      <c r="H333" s="4"/>
      <c r="I333" s="4"/>
      <c r="J333" s="4"/>
      <c r="K333" s="4"/>
      <c r="L333" s="4"/>
    </row>
    <row r="334" spans="1:12">
      <c r="A334" s="19"/>
      <c r="B334" s="19"/>
      <c r="C334" s="20"/>
      <c r="D334" s="20"/>
      <c r="E334" s="4"/>
      <c r="F334" s="4"/>
      <c r="G334" s="4"/>
      <c r="H334" s="4"/>
      <c r="I334" s="4"/>
      <c r="J334" s="4"/>
      <c r="K334" s="4"/>
      <c r="L334" s="4"/>
    </row>
    <row r="335" spans="1:12">
      <c r="A335" s="19"/>
      <c r="B335" s="19"/>
      <c r="C335" s="20"/>
      <c r="D335" s="20"/>
      <c r="E335" s="4"/>
      <c r="F335" s="4"/>
      <c r="G335" s="4"/>
      <c r="H335" s="4"/>
      <c r="I335" s="4"/>
      <c r="J335" s="4"/>
      <c r="K335" s="4"/>
      <c r="L335" s="4"/>
    </row>
    <row r="336" spans="1:12">
      <c r="A336" s="19"/>
      <c r="B336" s="19"/>
      <c r="C336" s="20"/>
      <c r="D336" s="20"/>
      <c r="E336" s="4"/>
      <c r="F336" s="4"/>
      <c r="G336" s="4"/>
      <c r="H336" s="4"/>
      <c r="I336" s="4"/>
      <c r="J336" s="4"/>
      <c r="K336" s="4"/>
      <c r="L336" s="4"/>
    </row>
    <row r="337" spans="1:12">
      <c r="A337" s="19"/>
      <c r="B337" s="19"/>
      <c r="C337" s="20"/>
      <c r="D337" s="20"/>
      <c r="E337" s="4"/>
      <c r="F337" s="4"/>
      <c r="G337" s="4"/>
      <c r="H337" s="4"/>
      <c r="I337" s="4"/>
      <c r="J337" s="4"/>
      <c r="K337" s="4"/>
      <c r="L337" s="4"/>
    </row>
    <row r="338" spans="1:12">
      <c r="A338" s="19"/>
      <c r="B338" s="19"/>
      <c r="C338" s="20"/>
      <c r="D338" s="20"/>
      <c r="E338" s="4"/>
      <c r="F338" s="4"/>
      <c r="G338" s="4"/>
      <c r="H338" s="4"/>
      <c r="I338" s="4"/>
      <c r="J338" s="4"/>
      <c r="K338" s="4"/>
      <c r="L338" s="4"/>
    </row>
    <row r="339" spans="1:12">
      <c r="A339" s="19"/>
      <c r="B339" s="19"/>
      <c r="C339" s="20"/>
      <c r="D339" s="20"/>
      <c r="E339" s="4"/>
      <c r="F339" s="4"/>
      <c r="G339" s="4"/>
      <c r="H339" s="4"/>
      <c r="I339" s="4"/>
      <c r="J339" s="4"/>
      <c r="K339" s="4"/>
      <c r="L339" s="4"/>
    </row>
    <row r="340" spans="1:12">
      <c r="A340" s="19"/>
      <c r="B340" s="19"/>
      <c r="C340" s="20"/>
      <c r="D340" s="20"/>
      <c r="E340" s="4"/>
      <c r="F340" s="4"/>
      <c r="G340" s="4"/>
      <c r="H340" s="4"/>
      <c r="I340" s="4"/>
      <c r="J340" s="4"/>
      <c r="K340" s="4"/>
      <c r="L340" s="4"/>
    </row>
    <row r="341" spans="1:12">
      <c r="A341" s="19"/>
      <c r="B341" s="19"/>
      <c r="C341" s="20"/>
      <c r="D341" s="20"/>
      <c r="E341" s="4"/>
      <c r="F341" s="4"/>
      <c r="G341" s="4"/>
      <c r="H341" s="4"/>
      <c r="I341" s="4"/>
      <c r="J341" s="4"/>
      <c r="K341" s="4"/>
      <c r="L341" s="4"/>
    </row>
    <row r="342" spans="1:12">
      <c r="A342" s="19"/>
      <c r="B342" s="19"/>
      <c r="C342" s="20"/>
      <c r="D342" s="20"/>
      <c r="E342" s="4"/>
      <c r="F342" s="4"/>
      <c r="G342" s="4"/>
      <c r="H342" s="4"/>
      <c r="I342" s="4"/>
      <c r="J342" s="4"/>
      <c r="K342" s="4"/>
      <c r="L342" s="4"/>
    </row>
    <row r="343" spans="1:12">
      <c r="A343" s="19"/>
      <c r="B343" s="19"/>
      <c r="C343" s="20"/>
      <c r="D343" s="20"/>
      <c r="E343" s="4"/>
      <c r="F343" s="4"/>
      <c r="G343" s="4"/>
      <c r="H343" s="4"/>
      <c r="I343" s="4"/>
      <c r="J343" s="4"/>
      <c r="K343" s="4"/>
      <c r="L343" s="4"/>
    </row>
    <row r="344" spans="1:12">
      <c r="A344" s="19"/>
      <c r="B344" s="19"/>
      <c r="C344" s="20"/>
      <c r="D344" s="20"/>
      <c r="E344" s="4"/>
      <c r="F344" s="4"/>
      <c r="G344" s="4"/>
      <c r="H344" s="4"/>
      <c r="I344" s="4"/>
      <c r="J344" s="4"/>
      <c r="K344" s="4"/>
      <c r="L344" s="4"/>
    </row>
    <row r="345" spans="1:12">
      <c r="A345" s="19"/>
      <c r="B345" s="19"/>
      <c r="C345" s="20"/>
      <c r="D345" s="20"/>
      <c r="E345" s="4"/>
      <c r="F345" s="4"/>
      <c r="G345" s="4"/>
      <c r="H345" s="4"/>
      <c r="I345" s="4"/>
      <c r="J345" s="4"/>
      <c r="K345" s="4"/>
      <c r="L345" s="4"/>
    </row>
    <row r="346" spans="1:12">
      <c r="A346" s="19"/>
      <c r="B346" s="19"/>
      <c r="C346" s="20"/>
      <c r="D346" s="20"/>
      <c r="E346" s="4"/>
      <c r="F346" s="4"/>
      <c r="G346" s="4"/>
      <c r="H346" s="4"/>
      <c r="I346" s="4"/>
      <c r="J346" s="4"/>
      <c r="K346" s="4"/>
      <c r="L346" s="4"/>
    </row>
    <row r="347" spans="1:12">
      <c r="A347" s="19"/>
      <c r="B347" s="19"/>
      <c r="C347" s="20"/>
      <c r="D347" s="20"/>
      <c r="E347" s="4"/>
      <c r="F347" s="4"/>
      <c r="G347" s="4"/>
      <c r="H347" s="4"/>
      <c r="I347" s="4"/>
      <c r="J347" s="4"/>
      <c r="K347" s="4"/>
      <c r="L347" s="4"/>
    </row>
    <row r="348" spans="1:12">
      <c r="A348" s="19"/>
      <c r="B348" s="19"/>
      <c r="C348" s="20"/>
      <c r="D348" s="20"/>
      <c r="E348" s="4"/>
      <c r="F348" s="4"/>
      <c r="G348" s="4"/>
      <c r="H348" s="4"/>
      <c r="I348" s="4"/>
      <c r="J348" s="4"/>
      <c r="K348" s="4"/>
      <c r="L348" s="4"/>
    </row>
    <row r="349" spans="1:12">
      <c r="A349" s="19"/>
      <c r="B349" s="19"/>
      <c r="C349" s="20"/>
      <c r="D349" s="20"/>
      <c r="E349" s="4"/>
      <c r="F349" s="4"/>
      <c r="G349" s="4"/>
      <c r="H349" s="4"/>
      <c r="I349" s="4"/>
      <c r="J349" s="4"/>
      <c r="K349" s="4"/>
      <c r="L349" s="4"/>
    </row>
    <row r="350" spans="1:12">
      <c r="A350" s="19"/>
      <c r="B350" s="19"/>
      <c r="C350" s="20"/>
      <c r="D350" s="20"/>
      <c r="E350" s="4"/>
      <c r="F350" s="4"/>
      <c r="G350" s="4"/>
      <c r="H350" s="4"/>
      <c r="I350" s="4"/>
      <c r="J350" s="4"/>
      <c r="K350" s="4"/>
      <c r="L350" s="4"/>
    </row>
    <row r="351" spans="1:12">
      <c r="A351" s="19"/>
      <c r="B351" s="19"/>
      <c r="C351" s="20"/>
      <c r="D351" s="20"/>
      <c r="E351" s="4"/>
      <c r="F351" s="4"/>
      <c r="G351" s="4"/>
      <c r="H351" s="4"/>
      <c r="I351" s="4"/>
      <c r="J351" s="4"/>
      <c r="K351" s="4"/>
      <c r="L351" s="4"/>
    </row>
    <row r="352" spans="1:12">
      <c r="A352" s="19"/>
      <c r="B352" s="19"/>
      <c r="C352" s="20"/>
      <c r="D352" s="20"/>
      <c r="E352" s="4"/>
      <c r="F352" s="4"/>
      <c r="G352" s="4"/>
      <c r="H352" s="4"/>
      <c r="I352" s="4"/>
      <c r="J352" s="4"/>
      <c r="K352" s="4"/>
      <c r="L352" s="4"/>
    </row>
    <row r="353" spans="1:12">
      <c r="A353" s="19"/>
      <c r="B353" s="19"/>
      <c r="C353" s="20"/>
      <c r="D353" s="20"/>
      <c r="E353" s="4"/>
      <c r="F353" s="4"/>
      <c r="G353" s="4"/>
      <c r="H353" s="4"/>
      <c r="I353" s="4"/>
      <c r="J353" s="4"/>
      <c r="K353" s="4"/>
      <c r="L353" s="4"/>
    </row>
    <row r="354" spans="1:12">
      <c r="A354" s="19"/>
      <c r="B354" s="19"/>
      <c r="C354" s="20"/>
      <c r="D354" s="20"/>
      <c r="E354" s="4"/>
      <c r="F354" s="4"/>
      <c r="G354" s="4"/>
      <c r="H354" s="4"/>
      <c r="I354" s="4"/>
      <c r="J354" s="4"/>
      <c r="K354" s="4"/>
      <c r="L354" s="4"/>
    </row>
    <row r="355" spans="1:12">
      <c r="A355" s="19"/>
      <c r="B355" s="19"/>
      <c r="C355" s="20"/>
      <c r="D355" s="20"/>
      <c r="E355" s="4"/>
      <c r="F355" s="4"/>
      <c r="G355" s="4"/>
      <c r="H355" s="4"/>
      <c r="I355" s="4"/>
      <c r="J355" s="4"/>
      <c r="K355" s="4"/>
      <c r="L355" s="4"/>
    </row>
    <row r="356" spans="1:12">
      <c r="A356" s="19"/>
      <c r="B356" s="19"/>
      <c r="C356" s="20"/>
      <c r="D356" s="20"/>
      <c r="E356" s="4"/>
      <c r="F356" s="4"/>
      <c r="G356" s="4"/>
      <c r="H356" s="4"/>
      <c r="I356" s="4"/>
      <c r="J356" s="4"/>
      <c r="K356" s="4"/>
      <c r="L356" s="4"/>
    </row>
    <row r="357" spans="1:12">
      <c r="A357" s="19"/>
      <c r="B357" s="19"/>
      <c r="C357" s="20"/>
      <c r="D357" s="20"/>
      <c r="E357" s="4"/>
      <c r="F357" s="4"/>
      <c r="G357" s="4"/>
      <c r="H357" s="4"/>
      <c r="I357" s="4"/>
      <c r="J357" s="4"/>
      <c r="K357" s="4"/>
      <c r="L357" s="4"/>
    </row>
    <row r="358" spans="1:12">
      <c r="A358" s="19"/>
      <c r="B358" s="19"/>
      <c r="C358" s="20"/>
      <c r="D358" s="20"/>
      <c r="E358" s="4"/>
      <c r="F358" s="4"/>
      <c r="G358" s="4"/>
      <c r="H358" s="4"/>
      <c r="I358" s="4"/>
      <c r="J358" s="4"/>
      <c r="K358" s="4"/>
      <c r="L358" s="4"/>
    </row>
    <row r="359" spans="1:12">
      <c r="A359" s="19"/>
      <c r="B359" s="19"/>
      <c r="C359" s="20"/>
      <c r="D359" s="20"/>
      <c r="E359" s="4"/>
      <c r="F359" s="4"/>
      <c r="G359" s="4"/>
      <c r="H359" s="4"/>
      <c r="I359" s="4"/>
      <c r="J359" s="4"/>
      <c r="K359" s="4"/>
      <c r="L359" s="4"/>
    </row>
    <row r="360" spans="1:12">
      <c r="A360" s="19"/>
      <c r="B360" s="19"/>
      <c r="C360" s="20"/>
      <c r="D360" s="20"/>
      <c r="E360" s="4"/>
      <c r="F360" s="4"/>
      <c r="G360" s="4"/>
      <c r="H360" s="4"/>
      <c r="I360" s="4"/>
      <c r="J360" s="4"/>
      <c r="K360" s="4"/>
      <c r="L360" s="4"/>
    </row>
    <row r="361" spans="1:12">
      <c r="A361" s="19"/>
      <c r="B361" s="19"/>
      <c r="C361" s="20"/>
      <c r="D361" s="20"/>
      <c r="E361" s="4"/>
      <c r="F361" s="4"/>
      <c r="G361" s="4"/>
      <c r="H361" s="4"/>
      <c r="I361" s="4"/>
      <c r="J361" s="4"/>
      <c r="K361" s="4"/>
      <c r="L361" s="4"/>
    </row>
    <row r="362" spans="1:12">
      <c r="A362" s="19"/>
      <c r="B362" s="19"/>
      <c r="C362" s="20"/>
      <c r="D362" s="20"/>
      <c r="E362" s="4"/>
      <c r="F362" s="4"/>
      <c r="G362" s="4"/>
      <c r="H362" s="4"/>
      <c r="I362" s="4"/>
      <c r="J362" s="4"/>
      <c r="K362" s="4"/>
      <c r="L362" s="4"/>
    </row>
    <row r="363" spans="1:12">
      <c r="A363" s="19"/>
      <c r="B363" s="19"/>
      <c r="C363" s="20"/>
      <c r="D363" s="20"/>
      <c r="E363" s="4"/>
      <c r="F363" s="4"/>
      <c r="G363" s="4"/>
      <c r="H363" s="4"/>
      <c r="I363" s="4"/>
      <c r="J363" s="4"/>
      <c r="K363" s="4"/>
      <c r="L363" s="4"/>
    </row>
    <row r="364" spans="1:12">
      <c r="A364" s="19"/>
      <c r="B364" s="19"/>
      <c r="C364" s="20"/>
      <c r="D364" s="20"/>
      <c r="E364" s="4"/>
      <c r="F364" s="4"/>
      <c r="G364" s="4"/>
      <c r="H364" s="4"/>
      <c r="I364" s="4"/>
      <c r="J364" s="4"/>
      <c r="K364" s="4"/>
      <c r="L364" s="4"/>
    </row>
    <row r="365" spans="1:12">
      <c r="A365" s="19"/>
      <c r="B365" s="19"/>
      <c r="C365" s="20"/>
      <c r="D365" s="20"/>
      <c r="E365" s="4"/>
      <c r="F365" s="4"/>
      <c r="G365" s="4"/>
      <c r="H365" s="4"/>
      <c r="I365" s="4"/>
      <c r="J365" s="4"/>
      <c r="K365" s="4"/>
      <c r="L365" s="4"/>
    </row>
    <row r="366" spans="1:12">
      <c r="A366" s="19"/>
      <c r="B366" s="19"/>
      <c r="C366" s="20"/>
      <c r="D366" s="20"/>
      <c r="E366" s="4"/>
      <c r="F366" s="4"/>
      <c r="G366" s="4"/>
      <c r="H366" s="4"/>
      <c r="I366" s="4"/>
      <c r="J366" s="4"/>
      <c r="K366" s="4"/>
      <c r="L366" s="4"/>
    </row>
    <row r="367" spans="1:12">
      <c r="A367" s="19"/>
      <c r="B367" s="19"/>
      <c r="C367" s="20"/>
      <c r="D367" s="20"/>
      <c r="E367" s="4"/>
      <c r="F367" s="4"/>
      <c r="G367" s="4"/>
      <c r="H367" s="4"/>
      <c r="I367" s="4"/>
      <c r="J367" s="4"/>
      <c r="K367" s="4"/>
      <c r="L367" s="4"/>
    </row>
    <row r="368" spans="1:12">
      <c r="A368" s="19"/>
      <c r="B368" s="19"/>
      <c r="C368" s="20"/>
      <c r="D368" s="20"/>
      <c r="E368" s="4"/>
      <c r="F368" s="4"/>
      <c r="G368" s="4"/>
      <c r="H368" s="4"/>
      <c r="I368" s="4"/>
      <c r="J368" s="4"/>
      <c r="K368" s="4"/>
      <c r="L368" s="4"/>
    </row>
    <row r="369" spans="1:12">
      <c r="A369" s="19"/>
      <c r="B369" s="19"/>
      <c r="C369" s="20"/>
      <c r="D369" s="20"/>
      <c r="E369" s="4"/>
      <c r="F369" s="4"/>
      <c r="G369" s="4"/>
      <c r="H369" s="4"/>
      <c r="I369" s="4"/>
      <c r="J369" s="4"/>
      <c r="K369" s="4"/>
      <c r="L369" s="4"/>
    </row>
    <row r="370" spans="1:12">
      <c r="A370" s="19"/>
      <c r="B370" s="19"/>
      <c r="C370" s="20"/>
      <c r="D370" s="20"/>
      <c r="E370" s="4"/>
      <c r="F370" s="4"/>
      <c r="G370" s="4"/>
      <c r="H370" s="4"/>
      <c r="I370" s="4"/>
      <c r="J370" s="4"/>
      <c r="K370" s="4"/>
      <c r="L370" s="4"/>
    </row>
    <row r="371" spans="1:12">
      <c r="A371" s="19"/>
      <c r="B371" s="19"/>
      <c r="C371" s="20"/>
      <c r="D371" s="20"/>
      <c r="E371" s="4"/>
      <c r="F371" s="4"/>
      <c r="G371" s="4"/>
      <c r="H371" s="4"/>
      <c r="I371" s="4"/>
      <c r="J371" s="4"/>
      <c r="K371" s="4"/>
      <c r="L371" s="4"/>
    </row>
    <row r="372" spans="1:12">
      <c r="A372" s="19"/>
      <c r="B372" s="19"/>
      <c r="C372" s="20"/>
      <c r="D372" s="20"/>
      <c r="E372" s="4"/>
      <c r="F372" s="4"/>
      <c r="G372" s="4"/>
      <c r="H372" s="4"/>
      <c r="I372" s="4"/>
      <c r="J372" s="4"/>
      <c r="K372" s="4"/>
      <c r="L372" s="4"/>
    </row>
    <row r="373" spans="1:12">
      <c r="A373" s="19"/>
      <c r="B373" s="19"/>
      <c r="C373" s="20"/>
      <c r="D373" s="20"/>
      <c r="E373" s="4"/>
      <c r="F373" s="4"/>
      <c r="G373" s="4"/>
      <c r="H373" s="4"/>
      <c r="I373" s="4"/>
      <c r="J373" s="4"/>
      <c r="K373" s="4"/>
      <c r="L373" s="4"/>
    </row>
    <row r="374" spans="1:12">
      <c r="A374" s="19"/>
      <c r="B374" s="19"/>
      <c r="C374" s="20"/>
      <c r="D374" s="20"/>
      <c r="E374" s="4"/>
      <c r="F374" s="4"/>
      <c r="G374" s="4"/>
      <c r="H374" s="4"/>
      <c r="I374" s="4"/>
      <c r="J374" s="4"/>
      <c r="K374" s="4"/>
      <c r="L374" s="4"/>
    </row>
    <row r="375" spans="1:12">
      <c r="A375" s="19"/>
      <c r="B375" s="19"/>
      <c r="C375" s="20"/>
      <c r="D375" s="20"/>
      <c r="E375" s="4"/>
      <c r="F375" s="4"/>
      <c r="G375" s="4"/>
      <c r="H375" s="4"/>
      <c r="I375" s="4"/>
      <c r="J375" s="4"/>
      <c r="K375" s="4"/>
      <c r="L375" s="4"/>
    </row>
    <row r="376" spans="1:12">
      <c r="A376" s="19"/>
      <c r="B376" s="19"/>
      <c r="C376" s="20"/>
      <c r="D376" s="20"/>
      <c r="E376" s="4"/>
      <c r="F376" s="4"/>
      <c r="G376" s="4"/>
      <c r="H376" s="4"/>
      <c r="I376" s="4"/>
      <c r="J376" s="4"/>
      <c r="K376" s="4"/>
      <c r="L376" s="4"/>
    </row>
    <row r="377" spans="1:12">
      <c r="A377" s="19"/>
      <c r="B377" s="19"/>
      <c r="C377" s="20"/>
      <c r="D377" s="20"/>
      <c r="E377" s="4"/>
      <c r="F377" s="4"/>
      <c r="G377" s="4"/>
      <c r="H377" s="4"/>
      <c r="I377" s="4"/>
      <c r="J377" s="4"/>
      <c r="K377" s="4"/>
      <c r="L377" s="4"/>
    </row>
    <row r="378" spans="1:12">
      <c r="A378" s="19"/>
      <c r="B378" s="19"/>
      <c r="C378" s="20"/>
      <c r="D378" s="20"/>
      <c r="E378" s="4"/>
      <c r="F378" s="4"/>
      <c r="G378" s="4"/>
      <c r="H378" s="4"/>
      <c r="I378" s="4"/>
      <c r="J378" s="4"/>
      <c r="K378" s="4"/>
      <c r="L378" s="4"/>
    </row>
    <row r="379" spans="1:12">
      <c r="A379" s="19"/>
      <c r="B379" s="19"/>
      <c r="C379" s="20"/>
      <c r="D379" s="20"/>
      <c r="E379" s="4"/>
      <c r="F379" s="4"/>
      <c r="G379" s="4"/>
      <c r="H379" s="4"/>
      <c r="I379" s="4"/>
      <c r="J379" s="4"/>
      <c r="K379" s="4"/>
      <c r="L379" s="4"/>
    </row>
  </sheetData>
  <sheetProtection algorithmName="SHA-512" hashValue="Obz5pKpRjTXA0mnpUi/MIz+V5qsDb+NWe5TNErohHr8VP7e2pFRp9ozKGmmgM4ogNI5LmK1otM0yVzbHR7CuiQ==" saltValue="v5mZ9lL6iaolXWB8sfV0xw==" spinCount="100000" sheet="1" objects="1" scenarios="1"/>
  <protectedRanges>
    <protectedRange sqref="H17:K17" name="Range1"/>
  </protectedRanges>
  <customSheetViews>
    <customSheetView guid="{C6923F09-0F18-4BDE-8A80-968CB62FD765}" hiddenRows="1">
      <pageMargins left="0.75" right="0.75" top="1" bottom="1" header="0.5" footer="0.5"/>
      <headerFooter alignWithMargins="0"/>
    </customSheetView>
    <customSheetView guid="{3289CEB8-64E0-4137-AE4A-3AAF5FD1C11E}" hiddenRows="1">
      <pageMargins left="0.75" right="0.75" top="1" bottom="1" header="0.5" footer="0.5"/>
      <headerFooter alignWithMargins="0"/>
    </customSheetView>
  </customSheetViews>
  <mergeCells count="11">
    <mergeCell ref="A13:G13"/>
    <mergeCell ref="A4:H4"/>
    <mergeCell ref="A10:H10"/>
    <mergeCell ref="A11:H11"/>
    <mergeCell ref="A8:H9"/>
    <mergeCell ref="A12:G12"/>
    <mergeCell ref="J5:J6"/>
    <mergeCell ref="I5:I6"/>
    <mergeCell ref="I8:J9"/>
    <mergeCell ref="A7:H7"/>
    <mergeCell ref="A5:H6"/>
  </mergeCells>
  <phoneticPr fontId="14" type="noConversion"/>
  <conditionalFormatting sqref="J4">
    <cfRule type="cellIs" dxfId="158" priority="1" stopIfTrue="1" operator="equal">
      <formula>"Completed"</formula>
    </cfRule>
    <cfRule type="cellIs" dxfId="157" priority="2" stopIfTrue="1" operator="equal">
      <formula>"Incomplete"</formula>
    </cfRule>
  </conditionalFormatting>
  <conditionalFormatting sqref="G17:G36">
    <cfRule type="cellIs" dxfId="156" priority="3" stopIfTrue="1" operator="equal">
      <formula>"Incomplete"</formula>
    </cfRule>
    <cfRule type="cellIs" dxfId="155" priority="4" stopIfTrue="1" operator="equal">
      <formula>"Completed"</formula>
    </cfRule>
  </conditionalFormatting>
  <dataValidations count="4">
    <dataValidation type="time" allowBlank="1" showInputMessage="1" showErrorMessage="1" errorTitle="Time input error" error="Time input error, please re-enter" promptTitle="Start time" prompt="hh:mm 24-hrs format" sqref="C102:C65537" xr:uid="{00000000-0002-0000-0600-000000000000}">
      <formula1>0</formula1>
      <formula2>0.999305555555556</formula2>
    </dataValidation>
    <dataValidation type="time" allowBlank="1" showInputMessage="1" showErrorMessage="1" errorTitle="Time input error" error="Time input error, please re-enter" promptTitle="End time" prompt="hh:mm 24-hrs format" sqref="D102:D65537" xr:uid="{00000000-0002-0000-0600-000001000000}">
      <formula1>0</formula1>
      <formula2>0.999305555555556</formula2>
    </dataValidation>
    <dataValidation type="date" allowBlank="1" showInputMessage="1" showErrorMessage="1" errorTitle="Date Input Error" error="Date input error, please re-enter" promptTitle="Date Input Format" prompt="DD-MMM-YYYY" sqref="A102:B65537" xr:uid="{00000000-0002-0000-0600-000002000000}">
      <formula1>40238</formula1>
      <formula2>76762</formula2>
    </dataValidation>
    <dataValidation type="list" allowBlank="1" showInputMessage="1" showErrorMessage="1" sqref="J5" xr:uid="{00000000-0002-0000-0600-000003000000}">
      <formula1>"Yes, No"</formula1>
    </dataValidation>
  </dataValidations>
  <pageMargins left="0.75" right="0.75" top="1" bottom="1" header="0.5" footer="0.5"/>
  <pageSetup paperSize="9" orientation="portrait" horizontalDpi="300" verticalDpi="300" r:id="rId1"/>
  <headerFooter alignWithMargins="0">
    <oddHeader>&amp;L&amp;"Arial"&amp;9&amp;K0078D7INTERNAL&amp;1#</oddHead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L75"/>
  <sheetViews>
    <sheetView zoomScale="85" zoomScaleNormal="85" workbookViewId="0"/>
  </sheetViews>
  <sheetFormatPr defaultColWidth="10.109375" defaultRowHeight="13.2"/>
  <cols>
    <col min="1" max="1" width="2.44140625" style="189" customWidth="1"/>
    <col min="2" max="2" width="4.77734375" style="189" customWidth="1"/>
    <col min="3" max="3" width="11.6640625" style="189" customWidth="1"/>
    <col min="4" max="4" width="15.33203125" style="189" bestFit="1" customWidth="1"/>
    <col min="5" max="6" width="28.33203125" style="189" customWidth="1"/>
    <col min="7" max="7" width="30.88671875" style="189" customWidth="1"/>
    <col min="8" max="8" width="25.44140625" style="189" customWidth="1"/>
    <col min="9" max="9" width="32.33203125" style="189" customWidth="1"/>
    <col min="10" max="10" width="31.88671875" style="189" customWidth="1"/>
    <col min="11" max="11" width="32.77734375" style="189" customWidth="1"/>
    <col min="12" max="12" width="14.21875" style="189" customWidth="1"/>
    <col min="13" max="31" width="10.109375" style="189"/>
    <col min="32" max="32" width="17.21875" style="189" customWidth="1"/>
    <col min="33" max="16384" width="10.109375" style="189"/>
  </cols>
  <sheetData>
    <row r="1" spans="1:11" s="193" customFormat="1" ht="18" thickBot="1">
      <c r="A1" s="192" t="s">
        <v>338</v>
      </c>
      <c r="B1" s="192"/>
      <c r="D1" s="295"/>
    </row>
    <row r="2" spans="1:11" ht="31.8" thickBot="1">
      <c r="H2" s="263" t="s">
        <v>501</v>
      </c>
      <c r="I2" s="277" t="s">
        <v>39</v>
      </c>
    </row>
    <row r="3" spans="1:11" ht="18" thickBot="1">
      <c r="A3" s="14" t="s">
        <v>9</v>
      </c>
      <c r="B3" s="14"/>
      <c r="C3" s="17"/>
      <c r="D3" s="17"/>
      <c r="E3" s="17"/>
      <c r="F3" s="11"/>
      <c r="G3" s="11"/>
      <c r="H3" s="94" t="s">
        <v>26</v>
      </c>
      <c r="I3" s="95" t="str">
        <f>IF(AND(I10="Completed",OR((I18="Not Required"),(I18="Completed"))),"Completed","Incomplete")</f>
        <v>Incomplete</v>
      </c>
      <c r="J3" s="10"/>
      <c r="K3" s="10"/>
    </row>
    <row r="4" spans="1:11" ht="17.25" customHeight="1">
      <c r="A4" s="602" t="s">
        <v>283</v>
      </c>
      <c r="B4" s="606"/>
      <c r="C4" s="606"/>
      <c r="D4" s="606"/>
      <c r="E4" s="606"/>
      <c r="F4" s="606"/>
      <c r="G4" s="606"/>
      <c r="H4" s="606"/>
      <c r="I4" s="606"/>
      <c r="J4" s="196"/>
      <c r="K4" s="196"/>
    </row>
    <row r="5" spans="1:11" ht="17.25" customHeight="1">
      <c r="A5" s="602" t="s">
        <v>284</v>
      </c>
      <c r="B5" s="606"/>
      <c r="C5" s="606"/>
      <c r="D5" s="606"/>
      <c r="E5" s="606"/>
      <c r="F5" s="606"/>
      <c r="G5" s="606"/>
      <c r="H5" s="606"/>
      <c r="I5" s="606"/>
      <c r="J5" s="22"/>
      <c r="K5" s="72"/>
    </row>
    <row r="6" spans="1:11" ht="84" customHeight="1">
      <c r="A6" s="612" t="s">
        <v>523</v>
      </c>
      <c r="B6" s="574"/>
      <c r="C6" s="574"/>
      <c r="D6" s="574"/>
      <c r="E6" s="574"/>
      <c r="F6" s="574"/>
      <c r="G6" s="574"/>
      <c r="H6" s="574"/>
      <c r="I6" s="574"/>
      <c r="J6" s="22"/>
      <c r="K6" s="22"/>
    </row>
    <row r="7" spans="1:11" ht="17.25" customHeight="1">
      <c r="A7" s="603" t="s">
        <v>285</v>
      </c>
      <c r="B7" s="603"/>
      <c r="C7" s="603"/>
      <c r="D7" s="603"/>
      <c r="E7" s="603"/>
      <c r="F7" s="603"/>
      <c r="G7" s="603"/>
      <c r="H7" s="603"/>
      <c r="I7" s="603"/>
      <c r="J7" s="10"/>
      <c r="K7" s="10"/>
    </row>
    <row r="8" spans="1:11" ht="17.25" customHeight="1">
      <c r="A8" s="603" t="s">
        <v>297</v>
      </c>
      <c r="B8" s="606"/>
      <c r="C8" s="606"/>
      <c r="D8" s="606"/>
      <c r="E8" s="606"/>
      <c r="F8" s="606"/>
      <c r="G8" s="606"/>
      <c r="H8" s="606"/>
      <c r="I8" s="606"/>
      <c r="J8" s="10"/>
      <c r="K8" s="10"/>
    </row>
    <row r="9" spans="1:11" ht="17.25" customHeight="1" thickBot="1">
      <c r="A9" s="188"/>
      <c r="B9" s="188"/>
      <c r="C9" s="188"/>
      <c r="D9" s="188"/>
      <c r="E9" s="188"/>
      <c r="F9" s="188"/>
      <c r="G9" s="188"/>
      <c r="H9" s="188"/>
      <c r="I9" s="188"/>
      <c r="J9" s="10"/>
      <c r="K9" s="10"/>
    </row>
    <row r="10" spans="1:11" ht="17.25" customHeight="1">
      <c r="A10" s="188"/>
      <c r="B10" s="215" t="s">
        <v>291</v>
      </c>
      <c r="C10" s="216"/>
      <c r="D10" s="216"/>
      <c r="E10" s="216"/>
      <c r="F10" s="216"/>
      <c r="G10" s="218"/>
      <c r="H10" s="217" t="s">
        <v>282</v>
      </c>
      <c r="I10" s="194" t="str">
        <f>IF(AND((G11&lt;&gt;""),(G13&lt;&gt;""),(G15&lt;&gt;"")),"Completed","Incomplete")</f>
        <v>Completed</v>
      </c>
      <c r="J10" s="22"/>
      <c r="K10" s="10"/>
    </row>
    <row r="11" spans="1:11" ht="15.6" thickBot="1">
      <c r="B11" s="212" t="s">
        <v>274</v>
      </c>
      <c r="C11" s="195" t="s">
        <v>294</v>
      </c>
      <c r="D11" s="195"/>
      <c r="E11" s="195"/>
      <c r="F11" s="195"/>
      <c r="G11" s="98" t="s">
        <v>165</v>
      </c>
      <c r="H11" s="195"/>
      <c r="I11" s="197"/>
      <c r="J11" s="196"/>
    </row>
    <row r="12" spans="1:11" ht="15">
      <c r="B12" s="213"/>
      <c r="E12" s="195"/>
      <c r="F12" s="195"/>
      <c r="G12" s="195"/>
      <c r="H12" s="195"/>
      <c r="I12" s="197"/>
      <c r="J12" s="196"/>
    </row>
    <row r="13" spans="1:11" ht="31.5" customHeight="1" thickBot="1">
      <c r="B13" s="230" t="s">
        <v>276</v>
      </c>
      <c r="C13" s="619" t="s">
        <v>521</v>
      </c>
      <c r="D13" s="619"/>
      <c r="E13" s="620"/>
      <c r="F13" s="620"/>
      <c r="G13" s="98" t="s">
        <v>160</v>
      </c>
      <c r="H13" s="195"/>
      <c r="I13" s="197"/>
      <c r="J13" s="196"/>
    </row>
    <row r="14" spans="1:11" ht="15" customHeight="1">
      <c r="B14" s="213"/>
      <c r="C14" s="195"/>
      <c r="D14" s="195"/>
      <c r="E14" s="195"/>
      <c r="F14" s="195"/>
      <c r="G14" s="195"/>
      <c r="H14" s="195"/>
      <c r="I14" s="197"/>
      <c r="J14" s="196"/>
    </row>
    <row r="15" spans="1:11" ht="41.25" customHeight="1" thickBot="1">
      <c r="B15" s="230" t="s">
        <v>275</v>
      </c>
      <c r="C15" s="619" t="s">
        <v>522</v>
      </c>
      <c r="D15" s="619"/>
      <c r="E15" s="623"/>
      <c r="F15" s="623"/>
      <c r="G15" s="98" t="s">
        <v>160</v>
      </c>
      <c r="H15" s="195"/>
      <c r="I15" s="197"/>
      <c r="J15" s="196"/>
    </row>
    <row r="16" spans="1:11" ht="15.6" thickBot="1">
      <c r="B16" s="214"/>
      <c r="C16" s="198"/>
      <c r="D16" s="198"/>
      <c r="E16" s="198"/>
      <c r="F16" s="198"/>
      <c r="G16" s="198"/>
      <c r="H16" s="198"/>
      <c r="I16" s="199"/>
      <c r="J16" s="196"/>
    </row>
    <row r="17" spans="1:12" ht="13.8" thickBot="1"/>
    <row r="18" spans="1:12" ht="15.6">
      <c r="A18" s="201"/>
      <c r="B18" s="200" t="s">
        <v>303</v>
      </c>
      <c r="C18" s="202"/>
      <c r="D18" s="202"/>
      <c r="E18" s="202"/>
      <c r="F18" s="202"/>
      <c r="G18" s="217"/>
      <c r="H18" s="217" t="s">
        <v>282</v>
      </c>
      <c r="I18" s="219" t="str">
        <f>IF(I10="Completed",IF(AND(G11="Yes",G13="No",G15="Testing Data"),"Not Required",IF(AND(COUNTIF(L21:L50,"Incomplete")=0,COUNTIF(L21:L50,"Completed")&gt;0),"Completed","Incomplete")),"Complete Part A first")</f>
        <v>Incomplete</v>
      </c>
      <c r="J18" s="203"/>
      <c r="K18" s="203"/>
      <c r="L18" s="208"/>
    </row>
    <row r="19" spans="1:12" ht="88.5" customHeight="1">
      <c r="A19" s="201"/>
      <c r="B19" s="624" t="s">
        <v>270</v>
      </c>
      <c r="C19" s="615" t="s">
        <v>273</v>
      </c>
      <c r="D19" s="621" t="s">
        <v>402</v>
      </c>
      <c r="E19" s="617" t="s">
        <v>167</v>
      </c>
      <c r="F19" s="618"/>
      <c r="G19" s="615" t="s">
        <v>302</v>
      </c>
      <c r="H19" s="615" t="s">
        <v>304</v>
      </c>
      <c r="I19" s="228" t="s">
        <v>570</v>
      </c>
      <c r="J19" s="228" t="s">
        <v>571</v>
      </c>
      <c r="K19" s="229" t="s">
        <v>572</v>
      </c>
      <c r="L19" s="613" t="s">
        <v>306</v>
      </c>
    </row>
    <row r="20" spans="1:12" ht="39.75" customHeight="1" thickBot="1">
      <c r="A20" s="201"/>
      <c r="B20" s="625"/>
      <c r="C20" s="616"/>
      <c r="D20" s="622"/>
      <c r="E20" s="242" t="s">
        <v>271</v>
      </c>
      <c r="F20" s="242" t="s">
        <v>272</v>
      </c>
      <c r="G20" s="616"/>
      <c r="H20" s="616"/>
      <c r="I20" s="243" t="s">
        <v>293</v>
      </c>
      <c r="J20" s="244" t="s">
        <v>340</v>
      </c>
      <c r="K20" s="245" t="s">
        <v>345</v>
      </c>
      <c r="L20" s="614"/>
    </row>
    <row r="21" spans="1:12" ht="15.6">
      <c r="A21" s="201"/>
      <c r="B21" s="237">
        <v>1</v>
      </c>
      <c r="C21" s="238" t="s">
        <v>160</v>
      </c>
      <c r="D21" s="293"/>
      <c r="E21" s="238" t="s">
        <v>307</v>
      </c>
      <c r="F21" s="238" t="s">
        <v>308</v>
      </c>
      <c r="G21" s="239" t="s">
        <v>278</v>
      </c>
      <c r="H21" s="240"/>
      <c r="I21" s="241" t="s">
        <v>267</v>
      </c>
      <c r="J21" s="238" t="s">
        <v>301</v>
      </c>
      <c r="K21" s="246" t="s">
        <v>267</v>
      </c>
      <c r="L21" s="247" t="str">
        <f>IF(COUNTIF(C21:K21,"")=8,"",(IF(AND(C21&lt;&gt;"",E21&lt;&gt;"",F21&lt;&gt;"",G21&lt;&gt;"",I21&lt;&gt;"",(IF(AND((G21="Jumbo (Active-Passive)"),H21=""),FALSE,TRUE)),IF(AND(AND(I21&lt;&gt;"No Replication",C21="Yes"),OR(J21="",K21="")),FALSE,TRUE)),"Completed","Incomplete")))</f>
        <v>Completed</v>
      </c>
    </row>
    <row r="22" spans="1:12" ht="73.5" customHeight="1">
      <c r="A22" s="201"/>
      <c r="B22" s="206">
        <v>2</v>
      </c>
      <c r="C22" s="220" t="s">
        <v>165</v>
      </c>
      <c r="D22" s="292" t="s">
        <v>401</v>
      </c>
      <c r="E22" s="204" t="s">
        <v>309</v>
      </c>
      <c r="F22" s="220" t="s">
        <v>310</v>
      </c>
      <c r="G22" s="221" t="s">
        <v>279</v>
      </c>
      <c r="H22" s="222" t="s">
        <v>313</v>
      </c>
      <c r="I22" s="235" t="s">
        <v>268</v>
      </c>
      <c r="J22" s="238"/>
      <c r="K22" s="246"/>
      <c r="L22" s="248" t="str">
        <f>IF(COUNTIF(C22:K22,"")=8,"",(IF(AND(C22&lt;&gt;"",E22&lt;&gt;"",F22&lt;&gt;"",G22&lt;&gt;"",I22&lt;&gt;"",(IF(AND((G22="Jumbo (Active-Passive)"),H22=""),FALSE,TRUE)),IF(AND(AND(I22&lt;&gt;"No Replication",C22="Yes"),OR(J22="",K22="")),FALSE,TRUE)),"Completed","Incomplete")))</f>
        <v>Completed</v>
      </c>
    </row>
    <row r="23" spans="1:12" ht="15">
      <c r="A23" s="201"/>
      <c r="B23" s="206">
        <v>3</v>
      </c>
      <c r="C23" s="220" t="s">
        <v>160</v>
      </c>
      <c r="D23" s="292"/>
      <c r="E23" s="204" t="s">
        <v>311</v>
      </c>
      <c r="F23" s="220" t="s">
        <v>312</v>
      </c>
      <c r="G23" s="221" t="s">
        <v>269</v>
      </c>
      <c r="H23" s="222"/>
      <c r="I23" s="220" t="s">
        <v>298</v>
      </c>
      <c r="J23" s="238"/>
      <c r="K23" s="246"/>
      <c r="L23" s="248" t="str">
        <f t="shared" ref="L23:L50" si="0">IF(COUNTIF(C23:K23,"")=8,"",(IF(AND(C23&lt;&gt;"",E23&lt;&gt;"",F23&lt;&gt;"",G23&lt;&gt;"",I23&lt;&gt;"",(IF(AND((G23="Jumbo (Active-Passive)"),H23=""),FALSE,TRUE)),IF(AND(AND(I23&lt;&gt;"No Replication",C23="Yes"),OR(J23="",K23="")),FALSE,TRUE)),"Completed","Incomplete")))</f>
        <v>Completed</v>
      </c>
    </row>
    <row r="24" spans="1:12" ht="15">
      <c r="B24" s="207">
        <v>4</v>
      </c>
      <c r="C24" s="220"/>
      <c r="D24" s="292"/>
      <c r="E24" s="205"/>
      <c r="F24" s="220"/>
      <c r="G24" s="221"/>
      <c r="H24" s="222"/>
      <c r="I24" s="220"/>
      <c r="J24" s="238"/>
      <c r="K24" s="246"/>
      <c r="L24" s="248" t="str">
        <f t="shared" si="0"/>
        <v>Incomplete</v>
      </c>
    </row>
    <row r="25" spans="1:12" ht="15">
      <c r="B25" s="207">
        <v>5</v>
      </c>
      <c r="C25" s="220"/>
      <c r="D25" s="292"/>
      <c r="E25" s="205"/>
      <c r="F25" s="223"/>
      <c r="G25" s="221"/>
      <c r="H25" s="222"/>
      <c r="I25" s="220" t="s">
        <v>267</v>
      </c>
      <c r="J25" s="238"/>
      <c r="K25" s="246"/>
      <c r="L25" s="248" t="str">
        <f t="shared" si="0"/>
        <v/>
      </c>
    </row>
    <row r="26" spans="1:12" ht="15">
      <c r="B26" s="207">
        <v>6</v>
      </c>
      <c r="C26" s="220"/>
      <c r="D26" s="292"/>
      <c r="E26" s="205"/>
      <c r="F26" s="223"/>
      <c r="G26" s="221"/>
      <c r="H26" s="222"/>
      <c r="I26" s="220"/>
      <c r="J26" s="238"/>
      <c r="K26" s="246"/>
      <c r="L26" s="248" t="str">
        <f t="shared" si="0"/>
        <v>Incomplete</v>
      </c>
    </row>
    <row r="27" spans="1:12" ht="15">
      <c r="B27" s="207">
        <v>7</v>
      </c>
      <c r="C27" s="220"/>
      <c r="D27" s="292"/>
      <c r="E27" s="224"/>
      <c r="F27" s="224"/>
      <c r="G27" s="224"/>
      <c r="H27" s="222"/>
      <c r="I27" s="224"/>
      <c r="J27" s="238"/>
      <c r="K27" s="246"/>
      <c r="L27" s="248" t="str">
        <f t="shared" si="0"/>
        <v>Incomplete</v>
      </c>
    </row>
    <row r="28" spans="1:12" ht="15">
      <c r="B28" s="207">
        <v>8</v>
      </c>
      <c r="C28" s="220"/>
      <c r="D28" s="292"/>
      <c r="E28" s="224"/>
      <c r="F28" s="224"/>
      <c r="G28" s="224"/>
      <c r="H28" s="222"/>
      <c r="I28" s="224"/>
      <c r="J28" s="238"/>
      <c r="K28" s="246"/>
      <c r="L28" s="248" t="str">
        <f t="shared" si="0"/>
        <v>Incomplete</v>
      </c>
    </row>
    <row r="29" spans="1:12" ht="15">
      <c r="B29" s="206">
        <v>9</v>
      </c>
      <c r="C29" s="220"/>
      <c r="D29" s="292"/>
      <c r="E29" s="224"/>
      <c r="F29" s="224"/>
      <c r="G29" s="224"/>
      <c r="H29" s="222"/>
      <c r="I29" s="224"/>
      <c r="J29" s="238"/>
      <c r="K29" s="246"/>
      <c r="L29" s="248" t="str">
        <f t="shared" si="0"/>
        <v>Incomplete</v>
      </c>
    </row>
    <row r="30" spans="1:12" ht="15">
      <c r="B30" s="206">
        <v>10</v>
      </c>
      <c r="C30" s="220"/>
      <c r="D30" s="292"/>
      <c r="E30" s="224"/>
      <c r="F30" s="224"/>
      <c r="G30" s="224"/>
      <c r="H30" s="222"/>
      <c r="I30" s="224"/>
      <c r="J30" s="238"/>
      <c r="K30" s="246"/>
      <c r="L30" s="248" t="str">
        <f t="shared" si="0"/>
        <v>Incomplete</v>
      </c>
    </row>
    <row r="31" spans="1:12" ht="15">
      <c r="B31" s="206">
        <v>11</v>
      </c>
      <c r="C31" s="220"/>
      <c r="D31" s="292"/>
      <c r="E31" s="224"/>
      <c r="F31" s="224"/>
      <c r="G31" s="224"/>
      <c r="H31" s="222"/>
      <c r="I31" s="224"/>
      <c r="J31" s="238"/>
      <c r="K31" s="246"/>
      <c r="L31" s="248" t="str">
        <f t="shared" si="0"/>
        <v>Incomplete</v>
      </c>
    </row>
    <row r="32" spans="1:12" ht="15">
      <c r="B32" s="207">
        <v>12</v>
      </c>
      <c r="C32" s="220"/>
      <c r="D32" s="292"/>
      <c r="E32" s="224"/>
      <c r="F32" s="224"/>
      <c r="G32" s="224"/>
      <c r="H32" s="222"/>
      <c r="I32" s="224"/>
      <c r="J32" s="238"/>
      <c r="K32" s="246"/>
      <c r="L32" s="248" t="str">
        <f t="shared" si="0"/>
        <v>Incomplete</v>
      </c>
    </row>
    <row r="33" spans="2:12" ht="15">
      <c r="B33" s="207">
        <v>13</v>
      </c>
      <c r="C33" s="220"/>
      <c r="D33" s="292"/>
      <c r="E33" s="224"/>
      <c r="F33" s="224"/>
      <c r="G33" s="224"/>
      <c r="H33" s="222"/>
      <c r="I33" s="224"/>
      <c r="J33" s="238"/>
      <c r="K33" s="246"/>
      <c r="L33" s="248" t="str">
        <f t="shared" si="0"/>
        <v>Incomplete</v>
      </c>
    </row>
    <row r="34" spans="2:12" ht="15">
      <c r="B34" s="207">
        <v>14</v>
      </c>
      <c r="C34" s="220"/>
      <c r="D34" s="292"/>
      <c r="E34" s="224"/>
      <c r="F34" s="224"/>
      <c r="G34" s="224"/>
      <c r="H34" s="222"/>
      <c r="I34" s="224"/>
      <c r="J34" s="238"/>
      <c r="K34" s="246"/>
      <c r="L34" s="248" t="str">
        <f t="shared" si="0"/>
        <v>Incomplete</v>
      </c>
    </row>
    <row r="35" spans="2:12" ht="15">
      <c r="B35" s="207">
        <v>15</v>
      </c>
      <c r="C35" s="220"/>
      <c r="D35" s="292"/>
      <c r="E35" s="224"/>
      <c r="F35" s="224"/>
      <c r="G35" s="224"/>
      <c r="H35" s="222"/>
      <c r="I35" s="224"/>
      <c r="J35" s="238"/>
      <c r="K35" s="246"/>
      <c r="L35" s="248" t="str">
        <f t="shared" si="0"/>
        <v>Incomplete</v>
      </c>
    </row>
    <row r="36" spans="2:12" ht="15.6">
      <c r="B36" s="207">
        <v>16</v>
      </c>
      <c r="C36" s="238" t="s">
        <v>160</v>
      </c>
      <c r="D36" s="293"/>
      <c r="E36" s="238" t="s">
        <v>314</v>
      </c>
      <c r="F36" s="238" t="s">
        <v>315</v>
      </c>
      <c r="G36" s="239" t="s">
        <v>278</v>
      </c>
      <c r="H36" s="240"/>
      <c r="I36" s="241" t="s">
        <v>267</v>
      </c>
      <c r="J36" s="238" t="s">
        <v>301</v>
      </c>
      <c r="K36" s="246" t="s">
        <v>267</v>
      </c>
      <c r="L36" s="248" t="str">
        <f t="shared" si="0"/>
        <v>Completed</v>
      </c>
    </row>
    <row r="37" spans="2:12" ht="15">
      <c r="B37" s="206">
        <v>17</v>
      </c>
      <c r="C37" s="220"/>
      <c r="D37" s="292"/>
      <c r="E37" s="224"/>
      <c r="F37" s="224"/>
      <c r="G37" s="224"/>
      <c r="H37" s="222"/>
      <c r="I37" s="224"/>
      <c r="J37" s="238"/>
      <c r="K37" s="246"/>
      <c r="L37" s="248" t="str">
        <f t="shared" si="0"/>
        <v>Incomplete</v>
      </c>
    </row>
    <row r="38" spans="2:12" ht="15">
      <c r="B38" s="206">
        <v>18</v>
      </c>
      <c r="C38" s="220"/>
      <c r="D38" s="292"/>
      <c r="E38" s="224"/>
      <c r="F38" s="224"/>
      <c r="G38" s="224"/>
      <c r="H38" s="222"/>
      <c r="I38" s="224"/>
      <c r="J38" s="238"/>
      <c r="K38" s="246"/>
      <c r="L38" s="248" t="str">
        <f t="shared" si="0"/>
        <v>Incomplete</v>
      </c>
    </row>
    <row r="39" spans="2:12" ht="15">
      <c r="B39" s="206">
        <v>19</v>
      </c>
      <c r="C39" s="220"/>
      <c r="D39" s="292"/>
      <c r="E39" s="224"/>
      <c r="F39" s="224"/>
      <c r="G39" s="224"/>
      <c r="H39" s="222"/>
      <c r="I39" s="224"/>
      <c r="J39" s="238"/>
      <c r="K39" s="246"/>
      <c r="L39" s="248" t="str">
        <f t="shared" si="0"/>
        <v>Incomplete</v>
      </c>
    </row>
    <row r="40" spans="2:12" ht="15.6">
      <c r="B40" s="207">
        <v>20</v>
      </c>
      <c r="C40" s="238" t="s">
        <v>160</v>
      </c>
      <c r="D40" s="293"/>
      <c r="E40" s="238" t="s">
        <v>316</v>
      </c>
      <c r="F40" s="238" t="s">
        <v>317</v>
      </c>
      <c r="G40" s="239" t="s">
        <v>278</v>
      </c>
      <c r="H40" s="240"/>
      <c r="I40" s="241" t="s">
        <v>267</v>
      </c>
      <c r="J40" s="238" t="s">
        <v>268</v>
      </c>
      <c r="K40" s="246" t="s">
        <v>267</v>
      </c>
      <c r="L40" s="248" t="str">
        <f t="shared" si="0"/>
        <v>Completed</v>
      </c>
    </row>
    <row r="41" spans="2:12" ht="15">
      <c r="B41" s="207">
        <v>21</v>
      </c>
      <c r="C41" s="220"/>
      <c r="D41" s="292"/>
      <c r="E41" s="224"/>
      <c r="F41" s="224"/>
      <c r="G41" s="224"/>
      <c r="H41" s="222"/>
      <c r="I41" s="224"/>
      <c r="J41" s="238"/>
      <c r="K41" s="246"/>
      <c r="L41" s="248" t="str">
        <f t="shared" si="0"/>
        <v>Incomplete</v>
      </c>
    </row>
    <row r="42" spans="2:12" ht="15">
      <c r="B42" s="207">
        <v>22</v>
      </c>
      <c r="C42" s="220"/>
      <c r="D42" s="292"/>
      <c r="E42" s="224"/>
      <c r="F42" s="224"/>
      <c r="G42" s="224"/>
      <c r="H42" s="222"/>
      <c r="I42" s="224"/>
      <c r="J42" s="238"/>
      <c r="K42" s="246"/>
      <c r="L42" s="248" t="str">
        <f t="shared" si="0"/>
        <v>Incomplete</v>
      </c>
    </row>
    <row r="43" spans="2:12" ht="15">
      <c r="B43" s="207">
        <v>23</v>
      </c>
      <c r="C43" s="238" t="s">
        <v>160</v>
      </c>
      <c r="D43" s="293"/>
      <c r="E43" s="238" t="s">
        <v>318</v>
      </c>
      <c r="F43" s="238" t="s">
        <v>319</v>
      </c>
      <c r="G43" s="239" t="s">
        <v>269</v>
      </c>
      <c r="H43" s="240"/>
      <c r="I43" s="241" t="s">
        <v>298</v>
      </c>
      <c r="J43" s="238"/>
      <c r="K43" s="246"/>
      <c r="L43" s="248" t="str">
        <f t="shared" si="0"/>
        <v>Completed</v>
      </c>
    </row>
    <row r="44" spans="2:12" ht="15">
      <c r="B44" s="206">
        <v>24</v>
      </c>
      <c r="C44" s="220"/>
      <c r="D44" s="292"/>
      <c r="E44" s="224"/>
      <c r="F44" s="224"/>
      <c r="G44" s="224"/>
      <c r="H44" s="222"/>
      <c r="I44" s="224"/>
      <c r="J44" s="238"/>
      <c r="K44" s="246"/>
      <c r="L44" s="248" t="str">
        <f t="shared" si="0"/>
        <v>Incomplete</v>
      </c>
    </row>
    <row r="45" spans="2:12" ht="15">
      <c r="B45" s="206">
        <v>25</v>
      </c>
      <c r="C45" s="220"/>
      <c r="D45" s="292"/>
      <c r="E45" s="224"/>
      <c r="F45" s="224"/>
      <c r="G45" s="224"/>
      <c r="H45" s="222"/>
      <c r="I45" s="224"/>
      <c r="J45" s="238"/>
      <c r="K45" s="246"/>
      <c r="L45" s="248" t="str">
        <f t="shared" si="0"/>
        <v>Incomplete</v>
      </c>
    </row>
    <row r="46" spans="2:12" ht="105.6">
      <c r="B46" s="206">
        <v>26</v>
      </c>
      <c r="C46" s="238" t="s">
        <v>165</v>
      </c>
      <c r="D46" s="293" t="s">
        <v>404</v>
      </c>
      <c r="E46" s="238" t="s">
        <v>320</v>
      </c>
      <c r="F46" s="238" t="s">
        <v>321</v>
      </c>
      <c r="G46" s="239" t="s">
        <v>279</v>
      </c>
      <c r="H46" s="240" t="s">
        <v>403</v>
      </c>
      <c r="I46" s="241" t="s">
        <v>268</v>
      </c>
      <c r="J46" s="238"/>
      <c r="K46" s="246"/>
      <c r="L46" s="248" t="str">
        <f t="shared" si="0"/>
        <v>Completed</v>
      </c>
    </row>
    <row r="47" spans="2:12" ht="15">
      <c r="B47" s="207">
        <v>27</v>
      </c>
      <c r="C47" s="220"/>
      <c r="D47" s="292"/>
      <c r="E47" s="224"/>
      <c r="F47" s="224"/>
      <c r="G47" s="224"/>
      <c r="H47" s="222"/>
      <c r="I47" s="224"/>
      <c r="J47" s="238"/>
      <c r="K47" s="246"/>
      <c r="L47" s="248" t="str">
        <f t="shared" si="0"/>
        <v>Incomplete</v>
      </c>
    </row>
    <row r="48" spans="2:12" ht="15">
      <c r="B48" s="207">
        <v>28</v>
      </c>
      <c r="C48" s="220"/>
      <c r="D48" s="292"/>
      <c r="E48" s="224"/>
      <c r="F48" s="224"/>
      <c r="G48" s="224"/>
      <c r="H48" s="222"/>
      <c r="I48" s="224"/>
      <c r="J48" s="238"/>
      <c r="K48" s="246"/>
      <c r="L48" s="248" t="str">
        <f t="shared" si="0"/>
        <v>Incomplete</v>
      </c>
    </row>
    <row r="49" spans="2:12" ht="15">
      <c r="B49" s="207">
        <v>29</v>
      </c>
      <c r="C49" s="220"/>
      <c r="D49" s="292"/>
      <c r="E49" s="224"/>
      <c r="F49" s="224"/>
      <c r="G49" s="224"/>
      <c r="H49" s="222"/>
      <c r="I49" s="224"/>
      <c r="J49" s="238"/>
      <c r="K49" s="246"/>
      <c r="L49" s="248" t="str">
        <f t="shared" si="0"/>
        <v>Incomplete</v>
      </c>
    </row>
    <row r="50" spans="2:12" ht="15.6" thickBot="1">
      <c r="B50" s="209">
        <v>30</v>
      </c>
      <c r="C50" s="226"/>
      <c r="D50" s="294"/>
      <c r="E50" s="225"/>
      <c r="F50" s="225"/>
      <c r="G50" s="225"/>
      <c r="H50" s="236"/>
      <c r="I50" s="225"/>
      <c r="J50" s="226"/>
      <c r="K50" s="226"/>
      <c r="L50" s="250" t="str">
        <f t="shared" si="0"/>
        <v>Incomplete</v>
      </c>
    </row>
    <row r="73" spans="3:9" ht="13.8">
      <c r="I73" s="191"/>
    </row>
    <row r="74" spans="3:9">
      <c r="C74" s="190"/>
      <c r="D74" s="190"/>
    </row>
    <row r="75" spans="3:9" ht="14.25" customHeight="1">
      <c r="C75" s="190"/>
      <c r="D75" s="190"/>
    </row>
  </sheetData>
  <sheetProtection algorithmName="SHA-512" hashValue="YiDkGT0GwpvrZHLF2jahZ9AkZTzUsVB3QzE9k/2LtoEM6GfNNITEP3Q5wVQhoAB4iGdpi9uK3OqQbUBzWWg6pw==" saltValue="KzHlWBgGuJqIizRy9y5EdQ==" spinCount="100000" sheet="1" selectLockedCells="1" selectUnlockedCells="1"/>
  <dataConsolidate/>
  <customSheetViews>
    <customSheetView guid="{C6923F09-0F18-4BDE-8A80-968CB62FD765}" scale="85">
      <pageMargins left="0.75" right="0.75" top="1" bottom="1" header="0.5" footer="0.5"/>
      <pageSetup orientation="portrait" r:id="rId1"/>
      <headerFooter alignWithMargins="0"/>
    </customSheetView>
    <customSheetView guid="{3289CEB8-64E0-4137-AE4A-3AAF5FD1C11E}" scale="85">
      <pageMargins left="0.75" right="0.75" top="1" bottom="1" header="0.5" footer="0.5"/>
      <pageSetup orientation="portrait" r:id="rId2"/>
      <headerFooter alignWithMargins="0"/>
    </customSheetView>
  </customSheetViews>
  <mergeCells count="14">
    <mergeCell ref="A4:I4"/>
    <mergeCell ref="A5:I5"/>
    <mergeCell ref="A7:I7"/>
    <mergeCell ref="A8:I8"/>
    <mergeCell ref="C13:F13"/>
    <mergeCell ref="A6:I6"/>
    <mergeCell ref="C15:F15"/>
    <mergeCell ref="L19:L20"/>
    <mergeCell ref="B19:B20"/>
    <mergeCell ref="C19:C20"/>
    <mergeCell ref="E19:F19"/>
    <mergeCell ref="G19:G20"/>
    <mergeCell ref="H19:H20"/>
    <mergeCell ref="D19:D20"/>
  </mergeCells>
  <phoneticPr fontId="14" type="noConversion"/>
  <conditionalFormatting sqref="I3">
    <cfRule type="cellIs" dxfId="154" priority="50" stopIfTrue="1" operator="equal">
      <formula>"Completed"</formula>
    </cfRule>
    <cfRule type="cellIs" dxfId="153" priority="51" stopIfTrue="1" operator="equal">
      <formula>"Incomplete"</formula>
    </cfRule>
  </conditionalFormatting>
  <conditionalFormatting sqref="I21:K21 I23:I26">
    <cfRule type="containsText" dxfId="152" priority="48" stopIfTrue="1" operator="containsText" text="&lt;--------">
      <formula>NOT(ISERROR(SEARCH("&lt;--------",I21)))</formula>
    </cfRule>
    <cfRule type="containsText" dxfId="151" priority="49" stopIfTrue="1" operator="containsText" text=" --------&gt;">
      <formula>NOT(ISERROR(SEARCH(" --------&gt;",I21)))</formula>
    </cfRule>
  </conditionalFormatting>
  <conditionalFormatting sqref="I10">
    <cfRule type="cellIs" dxfId="150" priority="46" stopIfTrue="1" operator="equal">
      <formula>"Completed"</formula>
    </cfRule>
    <cfRule type="cellIs" dxfId="149" priority="47" stopIfTrue="1" operator="equal">
      <formula>"Incomplete"</formula>
    </cfRule>
  </conditionalFormatting>
  <conditionalFormatting sqref="I18">
    <cfRule type="expression" dxfId="148" priority="43" stopIfTrue="1">
      <formula>(OR($I$18="Not Required",$I$18="Completed"))</formula>
    </cfRule>
    <cfRule type="containsText" dxfId="147" priority="44" stopIfTrue="1" operator="containsText" text="Complete Part A first">
      <formula>NOT(ISERROR(SEARCH("Complete Part A first",I18)))</formula>
    </cfRule>
    <cfRule type="cellIs" dxfId="146" priority="45" stopIfTrue="1" operator="equal">
      <formula>"Incomplete"</formula>
    </cfRule>
  </conditionalFormatting>
  <conditionalFormatting sqref="K21">
    <cfRule type="expression" dxfId="145" priority="42" stopIfTrue="1">
      <formula>OR(($I21="No Replication"),($C21="No"))</formula>
    </cfRule>
  </conditionalFormatting>
  <conditionalFormatting sqref="I22">
    <cfRule type="containsText" dxfId="144" priority="40" stopIfTrue="1" operator="containsText" text="&lt;--------">
      <formula>NOT(ISERROR(SEARCH("&lt;--------",I22)))</formula>
    </cfRule>
    <cfRule type="containsText" dxfId="143" priority="41" stopIfTrue="1" operator="containsText" text=" --------&gt;">
      <formula>NOT(ISERROR(SEARCH(" --------&gt;",I22)))</formula>
    </cfRule>
  </conditionalFormatting>
  <conditionalFormatting sqref="J21">
    <cfRule type="expression" dxfId="142" priority="39" stopIfTrue="1">
      <formula>OR(($I21="No Replication"),($C21="No"))</formula>
    </cfRule>
  </conditionalFormatting>
  <conditionalFormatting sqref="H21">
    <cfRule type="expression" dxfId="141" priority="38" stopIfTrue="1">
      <formula>($G21&lt;&gt;"Jumbo (Active-Passive)")</formula>
    </cfRule>
  </conditionalFormatting>
  <conditionalFormatting sqref="H22:H50">
    <cfRule type="expression" dxfId="140" priority="37" stopIfTrue="1">
      <formula>($G22&lt;&gt;"Jumbo (Active-Passive)")</formula>
    </cfRule>
  </conditionalFormatting>
  <conditionalFormatting sqref="L21">
    <cfRule type="cellIs" dxfId="139" priority="35" stopIfTrue="1" operator="equal">
      <formula>"Incomplete"</formula>
    </cfRule>
    <cfRule type="cellIs" dxfId="138" priority="36" stopIfTrue="1" operator="equal">
      <formula>"Completed"</formula>
    </cfRule>
  </conditionalFormatting>
  <conditionalFormatting sqref="L22:L50">
    <cfRule type="cellIs" dxfId="137" priority="33" stopIfTrue="1" operator="equal">
      <formula>"Incomplete"</formula>
    </cfRule>
    <cfRule type="cellIs" dxfId="136" priority="34" stopIfTrue="1" operator="equal">
      <formula>"Completed"</formula>
    </cfRule>
  </conditionalFormatting>
  <conditionalFormatting sqref="J22:J50">
    <cfRule type="containsText" dxfId="135" priority="31" stopIfTrue="1" operator="containsText" text="&lt;--------">
      <formula>NOT(ISERROR(SEARCH("&lt;--------",J22)))</formula>
    </cfRule>
    <cfRule type="containsText" dxfId="134" priority="32" stopIfTrue="1" operator="containsText" text=" --------&gt;">
      <formula>NOT(ISERROR(SEARCH(" --------&gt;",J22)))</formula>
    </cfRule>
  </conditionalFormatting>
  <conditionalFormatting sqref="J22:J50">
    <cfRule type="expression" dxfId="133" priority="30" stopIfTrue="1">
      <formula>OR(($I22="No Replication"),($C22="No"))</formula>
    </cfRule>
  </conditionalFormatting>
  <conditionalFormatting sqref="K22:K50">
    <cfRule type="containsText" dxfId="132" priority="28" stopIfTrue="1" operator="containsText" text="&lt;--------">
      <formula>NOT(ISERROR(SEARCH("&lt;--------",K22)))</formula>
    </cfRule>
    <cfRule type="containsText" dxfId="131" priority="29" stopIfTrue="1" operator="containsText" text=" --------&gt;">
      <formula>NOT(ISERROR(SEARCH(" --------&gt;",K22)))</formula>
    </cfRule>
  </conditionalFormatting>
  <conditionalFormatting sqref="K22:K50">
    <cfRule type="expression" dxfId="130" priority="27" stopIfTrue="1">
      <formula>OR(($I22="No Replication"),($C22="No"))</formula>
    </cfRule>
  </conditionalFormatting>
  <conditionalFormatting sqref="C21:L50">
    <cfRule type="expression" dxfId="129" priority="26" stopIfTrue="1">
      <formula>(OR($I$18="Not Required",$I$18="Complete Part A first"))</formula>
    </cfRule>
  </conditionalFormatting>
  <conditionalFormatting sqref="I36:K36">
    <cfRule type="containsText" dxfId="128" priority="24" stopIfTrue="1" operator="containsText" text="&lt;--------">
      <formula>NOT(ISERROR(SEARCH("&lt;--------",I36)))</formula>
    </cfRule>
    <cfRule type="containsText" dxfId="127" priority="25" stopIfTrue="1" operator="containsText" text=" --------&gt;">
      <formula>NOT(ISERROR(SEARCH(" --------&gt;",I36)))</formula>
    </cfRule>
  </conditionalFormatting>
  <conditionalFormatting sqref="K36">
    <cfRule type="expression" dxfId="126" priority="23" stopIfTrue="1">
      <formula>OR(($I36="No Replication"),($C36="No"))</formula>
    </cfRule>
  </conditionalFormatting>
  <conditionalFormatting sqref="J36">
    <cfRule type="expression" dxfId="125" priority="22" stopIfTrue="1">
      <formula>OR(($I36="No Replication"),($C36="No"))</formula>
    </cfRule>
  </conditionalFormatting>
  <conditionalFormatting sqref="H36">
    <cfRule type="expression" dxfId="124" priority="21" stopIfTrue="1">
      <formula>($G36&lt;&gt;"Jumbo (Active-Passive)")</formula>
    </cfRule>
  </conditionalFormatting>
  <conditionalFormatting sqref="I40:K40">
    <cfRule type="containsText" dxfId="123" priority="19" stopIfTrue="1" operator="containsText" text="&lt;--------">
      <formula>NOT(ISERROR(SEARCH("&lt;--------",I40)))</formula>
    </cfRule>
    <cfRule type="containsText" dxfId="122" priority="20" stopIfTrue="1" operator="containsText" text=" --------&gt;">
      <formula>NOT(ISERROR(SEARCH(" --------&gt;",I40)))</formula>
    </cfRule>
  </conditionalFormatting>
  <conditionalFormatting sqref="K40">
    <cfRule type="expression" dxfId="121" priority="18" stopIfTrue="1">
      <formula>OR(($I40="No Replication"),($C40="No"))</formula>
    </cfRule>
  </conditionalFormatting>
  <conditionalFormatting sqref="J40">
    <cfRule type="expression" dxfId="120" priority="17" stopIfTrue="1">
      <formula>OR(($I40="No Replication"),($C40="No"))</formula>
    </cfRule>
  </conditionalFormatting>
  <conditionalFormatting sqref="H40">
    <cfRule type="expression" dxfId="119" priority="16" stopIfTrue="1">
      <formula>($G40&lt;&gt;"Jumbo (Active-Passive)")</formula>
    </cfRule>
  </conditionalFormatting>
  <conditionalFormatting sqref="I43:K43">
    <cfRule type="containsText" dxfId="118" priority="14" stopIfTrue="1" operator="containsText" text="&lt;--------">
      <formula>NOT(ISERROR(SEARCH("&lt;--------",I43)))</formula>
    </cfRule>
    <cfRule type="containsText" dxfId="117" priority="15" stopIfTrue="1" operator="containsText" text=" --------&gt;">
      <formula>NOT(ISERROR(SEARCH(" --------&gt;",I43)))</formula>
    </cfRule>
  </conditionalFormatting>
  <conditionalFormatting sqref="K43">
    <cfRule type="expression" dxfId="116" priority="13" stopIfTrue="1">
      <formula>OR(($I43="No Replication"),($C43="No"))</formula>
    </cfRule>
  </conditionalFormatting>
  <conditionalFormatting sqref="J43">
    <cfRule type="expression" dxfId="115" priority="12" stopIfTrue="1">
      <formula>OR(($I43="No Replication"),($C43="No"))</formula>
    </cfRule>
  </conditionalFormatting>
  <conditionalFormatting sqref="H43">
    <cfRule type="expression" dxfId="114" priority="11" stopIfTrue="1">
      <formula>($G43&lt;&gt;"Jumbo (Active-Passive)")</formula>
    </cfRule>
  </conditionalFormatting>
  <conditionalFormatting sqref="I43:K43">
    <cfRule type="containsText" dxfId="113" priority="9" stopIfTrue="1" operator="containsText" text="&lt;--------">
      <formula>NOT(ISERROR(SEARCH("&lt;--------",I43)))</formula>
    </cfRule>
    <cfRule type="containsText" dxfId="112" priority="10" stopIfTrue="1" operator="containsText" text=" --------&gt;">
      <formula>NOT(ISERROR(SEARCH(" --------&gt;",I43)))</formula>
    </cfRule>
  </conditionalFormatting>
  <conditionalFormatting sqref="K43">
    <cfRule type="expression" dxfId="111" priority="8" stopIfTrue="1">
      <formula>OR(($I43="No Replication"),($C43="No"))</formula>
    </cfRule>
  </conditionalFormatting>
  <conditionalFormatting sqref="J43">
    <cfRule type="expression" dxfId="110" priority="7" stopIfTrue="1">
      <formula>OR(($I43="No Replication"),($C43="No"))</formula>
    </cfRule>
  </conditionalFormatting>
  <conditionalFormatting sqref="H43">
    <cfRule type="expression" dxfId="109" priority="6" stopIfTrue="1">
      <formula>($G43&lt;&gt;"Jumbo (Active-Passive)")</formula>
    </cfRule>
  </conditionalFormatting>
  <conditionalFormatting sqref="I46:K46">
    <cfRule type="containsText" dxfId="108" priority="4" stopIfTrue="1" operator="containsText" text="&lt;--------">
      <formula>NOT(ISERROR(SEARCH("&lt;--------",I46)))</formula>
    </cfRule>
    <cfRule type="containsText" dxfId="107" priority="5" stopIfTrue="1" operator="containsText" text=" --------&gt;">
      <formula>NOT(ISERROR(SEARCH(" --------&gt;",I46)))</formula>
    </cfRule>
  </conditionalFormatting>
  <conditionalFormatting sqref="K46">
    <cfRule type="expression" dxfId="106" priority="3" stopIfTrue="1">
      <formula>OR(($I46="No Replication"),($C46="No"))</formula>
    </cfRule>
  </conditionalFormatting>
  <conditionalFormatting sqref="J46">
    <cfRule type="expression" dxfId="105" priority="2" stopIfTrue="1">
      <formula>OR(($I46="No Replication"),($C46="No"))</formula>
    </cfRule>
  </conditionalFormatting>
  <conditionalFormatting sqref="H46">
    <cfRule type="expression" dxfId="104" priority="1" stopIfTrue="1">
      <formula>($G46&lt;&gt;"Jumbo (Active-Passive)")</formula>
    </cfRule>
  </conditionalFormatting>
  <conditionalFormatting sqref="D21 D22:D50">
    <cfRule type="expression" dxfId="103" priority="52" stopIfTrue="1">
      <formula>(OR($C21="Yes"))</formula>
    </cfRule>
  </conditionalFormatting>
  <dataValidations count="1">
    <dataValidation type="list" allowBlank="1" showInputMessage="1" showErrorMessage="1" sqref="G11 G13 C21:C50" xr:uid="{00000000-0002-0000-0700-000000000000}">
      <formula1>"Yes,No"</formula1>
    </dataValidation>
  </dataValidations>
  <pageMargins left="0.75" right="0.75" top="1" bottom="1" header="0.5" footer="0.5"/>
  <pageSetup orientation="portrait" r:id="rId3"/>
  <headerFooter alignWithMargins="0">
    <oddHeader>&amp;L&amp;"Arial"&amp;9&amp;K0078D7INTERNAL&amp;1#</oddHeader>
  </headerFooter>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77081DE5778640A38F12F1E999FB5C" ma:contentTypeVersion="0" ma:contentTypeDescription="Create a new document." ma:contentTypeScope="" ma:versionID="ac6fbf1d98207567e53ecdb1683c33a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F08EE4-CBF9-4FAA-8B49-5CD815B0B5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22CA297-0B34-404E-BD07-A6A3B870B0E5}">
  <ds:schemaRefs>
    <ds:schemaRef ds:uri="http://purl.org/dc/elements/1.1/"/>
    <ds:schemaRef ds:uri="http://schemas.microsoft.com/office/2006/metadata/properties"/>
    <ds:schemaRef ds:uri="e9aa198f-3527-4b2d-be02-f86f9b700563"/>
    <ds:schemaRef ds:uri="32f0caae-6524-4d20-b4e6-2fecd368b0ca"/>
    <ds:schemaRef ds:uri="http://purl.org/dc/terms/"/>
    <ds:schemaRef ds:uri="cf67c2a8-33bf-45f9-a896-60249aa67c86"/>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3108761-EBEA-44E7-88F6-42C39D2437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Preparation</vt:lpstr>
      <vt:lpstr>GEMS Monitoring</vt:lpstr>
      <vt:lpstr>HW Component</vt:lpstr>
      <vt:lpstr>Activities</vt:lpstr>
      <vt:lpstr>Control-M Jobs</vt:lpstr>
      <vt:lpstr>Contact</vt:lpstr>
      <vt:lpstr>Preparation (Example)</vt:lpstr>
      <vt:lpstr>GEMS Monitoring (Example)</vt:lpstr>
      <vt:lpstr>HW Component (Example)</vt:lpstr>
      <vt:lpstr>Activities (Example)</vt:lpstr>
      <vt:lpstr>Shared Service Task (Example)</vt:lpstr>
      <vt:lpstr>Control-M Jobs (Example)</vt:lpstr>
      <vt:lpstr>Contact (Example)</vt:lpstr>
      <vt:lpstr>Parameters</vt:lpstr>
      <vt:lpstr>Revision History</vt:lpstr>
      <vt:lpstr>AGroup.</vt:lpstr>
      <vt:lpstr>AOTeams</vt:lpstr>
      <vt:lpstr>Application</vt:lpstr>
      <vt:lpstr>ApplicationList</vt:lpstr>
      <vt:lpstr>DataCenter</vt:lpstr>
      <vt:lpstr>DataTreatment</vt:lpstr>
      <vt:lpstr>Dr.A</vt:lpstr>
      <vt:lpstr>Job_Handling</vt:lpstr>
      <vt:lpstr>Platform.</vt:lpstr>
      <vt:lpstr>Platforms</vt:lpstr>
      <vt:lpstr>TCDirection</vt:lpstr>
      <vt:lpstr>YesNo</vt:lpstr>
    </vt:vector>
  </TitlesOfParts>
  <Company>Atos Origin (Hong Kong)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Consolidated PSS input form</dc:title>
  <dc:subject>Consolidated PSS input form</dc:subject>
  <dc:creator>AO DR Team</dc:creator>
  <cp:lastModifiedBy>T K, Poornaprasad</cp:lastModifiedBy>
  <cp:lastPrinted>2011-12-22T02:15:31Z</cp:lastPrinted>
  <dcterms:created xsi:type="dcterms:W3CDTF">2005-10-06T05:32:35Z</dcterms:created>
  <dcterms:modified xsi:type="dcterms:W3CDTF">2024-05-03T12:37:30Z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0x0101004077081DE5778640A38F12F1E999FB5C</vt:lpwstr>
  </property>
  <property fmtid="{D5CDD505-2E9C-101B-9397-08002B2CF9AE}" pid="4" name="MSIP_Label_e463cba9-5f6c-478d-9329-7b2295e4e8ed_Enabled">
    <vt:lpwstr>true</vt:lpwstr>
  </property>
  <property fmtid="{D5CDD505-2E9C-101B-9397-08002B2CF9AE}" pid="5" name="MSIP_Label_e463cba9-5f6c-478d-9329-7b2295e4e8ed_SetDate">
    <vt:lpwstr>2021-06-02T06:57:03Z</vt:lpwstr>
  </property>
  <property fmtid="{D5CDD505-2E9C-101B-9397-08002B2CF9AE}" pid="6" name="MSIP_Label_e463cba9-5f6c-478d-9329-7b2295e4e8ed_Method">
    <vt:lpwstr>Standard</vt:lpwstr>
  </property>
  <property fmtid="{D5CDD505-2E9C-101B-9397-08002B2CF9AE}" pid="7" name="MSIP_Label_e463cba9-5f6c-478d-9329-7b2295e4e8ed_Name">
    <vt:lpwstr>All Employees_2</vt:lpwstr>
  </property>
  <property fmtid="{D5CDD505-2E9C-101B-9397-08002B2CF9AE}" pid="8" name="MSIP_Label_e463cba9-5f6c-478d-9329-7b2295e4e8ed_SiteId">
    <vt:lpwstr>33440fc6-b7c7-412c-bb73-0e70b0198d5a</vt:lpwstr>
  </property>
  <property fmtid="{D5CDD505-2E9C-101B-9397-08002B2CF9AE}" pid="9" name="MSIP_Label_e463cba9-5f6c-478d-9329-7b2295e4e8ed_ActionId">
    <vt:lpwstr>2a6979e9-d883-4250-a773-37bf05c794fc</vt:lpwstr>
  </property>
  <property fmtid="{D5CDD505-2E9C-101B-9397-08002B2CF9AE}" pid="10" name="MSIP_Label_e463cba9-5f6c-478d-9329-7b2295e4e8ed_ContentBits">
    <vt:lpwstr>0</vt:lpwstr>
  </property>
  <property fmtid="{D5CDD505-2E9C-101B-9397-08002B2CF9AE}" pid="11" name="MediaServiceImageTags">
    <vt:lpwstr/>
  </property>
  <property fmtid="{D5CDD505-2E9C-101B-9397-08002B2CF9AE}" pid="12" name="MSIP_Label_840e60c6-cef6-4cc0-a98d-364c7249d74b_Enabled">
    <vt:lpwstr>true</vt:lpwstr>
  </property>
  <property fmtid="{D5CDD505-2E9C-101B-9397-08002B2CF9AE}" pid="13" name="MSIP_Label_840e60c6-cef6-4cc0-a98d-364c7249d74b_SetDate">
    <vt:lpwstr>2023-08-14T07:22:07Z</vt:lpwstr>
  </property>
  <property fmtid="{D5CDD505-2E9C-101B-9397-08002B2CF9AE}" pid="14" name="MSIP_Label_840e60c6-cef6-4cc0-a98d-364c7249d74b_Method">
    <vt:lpwstr>Privileged</vt:lpwstr>
  </property>
  <property fmtid="{D5CDD505-2E9C-101B-9397-08002B2CF9AE}" pid="15" name="MSIP_Label_840e60c6-cef6-4cc0-a98d-364c7249d74b_Name">
    <vt:lpwstr>840e60c6-cef6-4cc0-a98d-364c7249d74b</vt:lpwstr>
  </property>
  <property fmtid="{D5CDD505-2E9C-101B-9397-08002B2CF9AE}" pid="16" name="MSIP_Label_840e60c6-cef6-4cc0-a98d-364c7249d74b_SiteId">
    <vt:lpwstr>b44900f1-2def-4c3b-9ec6-9020d604e19e</vt:lpwstr>
  </property>
  <property fmtid="{D5CDD505-2E9C-101B-9397-08002B2CF9AE}" pid="17" name="MSIP_Label_840e60c6-cef6-4cc0-a98d-364c7249d74b_ActionId">
    <vt:lpwstr>8d35ffba-4f64-419a-a7a6-1755de788dcc</vt:lpwstr>
  </property>
  <property fmtid="{D5CDD505-2E9C-101B-9397-08002B2CF9AE}" pid="18" name="MSIP_Label_840e60c6-cef6-4cc0-a98d-364c7249d74b_ContentBits">
    <vt:lpwstr>1</vt:lpwstr>
  </property>
</Properties>
</file>