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D:\YandexDisk\Data science\Заставьте данные говорить\"/>
    </mc:Choice>
  </mc:AlternateContent>
  <xr:revisionPtr revIDLastSave="0" documentId="13_ncr:1_{3C3C9535-AFBA-413E-A37E-3F18524AC12F}" xr6:coauthVersionLast="47" xr6:coauthVersionMax="47" xr10:uidLastSave="{00000000-0000-0000-0000-000000000000}"/>
  <bookViews>
    <workbookView xWindow="-120" yWindow="-120" windowWidth="38640" windowHeight="21120" activeTab="3" xr2:uid="{00000000-000D-0000-FFFF-FFFF00000000}"/>
  </bookViews>
  <sheets>
    <sheet name="Data" sheetId="13" r:id="rId1"/>
    <sheet name="PivotTables" sheetId="7" r:id="rId2"/>
    <sheet name="DashBoard (Light Theme)" sheetId="11" r:id="rId3"/>
    <sheet name="DashBoard (Dark Theme)" sheetId="12" r:id="rId4"/>
  </sheets>
  <definedNames>
    <definedName name="Slicer_Месяц1">#N/A</definedName>
    <definedName name="Slicer_Подразделение1">#N/A</definedName>
    <definedName name="Slicer_Статья_расходов1">#N/A</definedName>
    <definedName name="Отделы">#REF!</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1" i="7" l="1"/>
  <c r="B32" i="7"/>
  <c r="A32" i="7"/>
</calcChain>
</file>

<file path=xl/sharedStrings.xml><?xml version="1.0" encoding="utf-8"?>
<sst xmlns="http://schemas.openxmlformats.org/spreadsheetml/2006/main" count="407" uniqueCount="32">
  <si>
    <t>Подразделение</t>
  </si>
  <si>
    <t>План</t>
  </si>
  <si>
    <t>Факт</t>
  </si>
  <si>
    <t>Производственный персонал</t>
  </si>
  <si>
    <t>Оклад</t>
  </si>
  <si>
    <t xml:space="preserve">Премия </t>
  </si>
  <si>
    <t>ГПХ</t>
  </si>
  <si>
    <t>Резерв по отпускам</t>
  </si>
  <si>
    <t>Внебюджетные фонды</t>
  </si>
  <si>
    <t>Коммерческий персонал</t>
  </si>
  <si>
    <t>Логистика и сервис</t>
  </si>
  <si>
    <t>Дирекция</t>
  </si>
  <si>
    <t>Январь</t>
  </si>
  <si>
    <t>Февраль</t>
  </si>
  <si>
    <t>Март</t>
  </si>
  <si>
    <t>Апрель</t>
  </si>
  <si>
    <t>Май</t>
  </si>
  <si>
    <t>Июнь</t>
  </si>
  <si>
    <t>Статья расходов</t>
  </si>
  <si>
    <t>Месяц</t>
  </si>
  <si>
    <t>Sum of План</t>
  </si>
  <si>
    <t>Sum of Факт</t>
  </si>
  <si>
    <t>Row Labels</t>
  </si>
  <si>
    <t>Grand Total</t>
  </si>
  <si>
    <t>Исполнение</t>
  </si>
  <si>
    <t>Анализ фонда оплаты труда</t>
  </si>
  <si>
    <t xml:space="preserve">План </t>
  </si>
  <si>
    <t xml:space="preserve">Факт </t>
  </si>
  <si>
    <t>Динамика расходов</t>
  </si>
  <si>
    <t>Расходы по подразделениям</t>
  </si>
  <si>
    <t>Расходы по статьям</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</si>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</sst>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0_ ;[Red]\-#,##0\ "/>
    <numFmt numFmtId="165" formatCode="_-* #,##0_-;\-* #,##0_-;_-* &quot;-&quot;??_-;_-@_-"/>
  </numFmts>
  <fonts count="9" x14ac:knownFonts="1">
    <font>
      <sz val="11"/>
      <color theme="1"/>
      <name val="Montserrat"/>
      <family val="2"/>
      <charset val="204"/>
      <scheme val="minor"/>
    </font>
    <font>
      <sz val="11"/>
      <color theme="1"/>
      <name val="Montserrat"/>
      <family val="2"/>
      <charset val="204"/>
      <scheme val="minor"/>
    </font>
    <font>
      <b/>
      <sz val="13"/>
      <color theme="3"/>
      <name val="Montserrat"/>
      <family val="2"/>
      <charset val="204"/>
      <scheme val="minor"/>
    </font>
    <font>
      <sz val="11"/>
      <color theme="1" tint="4.9989318521683403E-2"/>
      <name val="Montserrat"/>
      <charset val="204"/>
      <scheme val="minor"/>
    </font>
    <font>
      <b/>
      <sz val="20"/>
      <color theme="1" tint="4.9989318521683403E-2"/>
      <name val="Montserrat"/>
      <charset val="204"/>
      <scheme val="minor"/>
    </font>
    <font>
      <sz val="20"/>
      <color theme="1" tint="4.9989318521683403E-2"/>
      <name val="Montserrat"/>
      <charset val="204"/>
      <scheme val="minor"/>
    </font>
    <font>
      <b/>
      <sz val="16"/>
      <color theme="1" tint="4.9989318521683403E-2"/>
      <name val="Montserrat"/>
      <charset val="204"/>
      <scheme val="minor"/>
    </font>
    <font>
      <b/>
      <sz val="20"/>
      <color rgb="FFFFFFFF"/>
      <name val="Montserrat"/>
      <charset val="204"/>
      <scheme val="minor"/>
    </font>
    <font>
      <b/>
      <sz val="16"/>
      <color theme="1" tint="0.89999084444715716"/>
      <name val="Montserrat"/>
      <charset val="204"/>
      <scheme val="minor"/>
    </font>
  </fonts>
  <fills count="4">
    <fill>
      <patternFill patternType="none"/>
    </fill>
    <fill>
      <patternFill patternType="gray125"/>
    </fill>
    <fill>
      <patternFill patternType="solid">
        <fgColor theme="0"/>
        <bgColor indexed="64"/>
      </patternFill>
    </fill>
    <fill>
      <patternFill patternType="solid">
        <fgColor theme="1" tint="9.9978637043366805E-2"/>
        <bgColor indexed="64"/>
      </patternFill>
    </fill>
  </fills>
  <borders count="3">
    <border>
      <left/>
      <right/>
      <top/>
      <bottom/>
      <diagonal/>
    </border>
    <border>
      <left/>
      <right/>
      <top/>
      <bottom style="thick">
        <color theme="4" tint="0.499984740745262"/>
      </bottom>
      <diagonal/>
    </border>
    <border>
      <left/>
      <right/>
      <top/>
      <bottom style="thick">
        <color theme="1" tint="0.249977111117893"/>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20">
    <xf numFmtId="0" fontId="0" fillId="0" borderId="0" xfId="0"/>
    <xf numFmtId="0" fontId="0" fillId="0" borderId="0" xfId="0" applyAlignment="1">
      <alignment horizontal="left"/>
    </xf>
    <xf numFmtId="0" fontId="0" fillId="0" borderId="0" xfId="0" pivotButton="1"/>
    <xf numFmtId="165" fontId="0" fillId="0" borderId="0" xfId="0" applyNumberFormat="1"/>
    <xf numFmtId="165" fontId="0" fillId="0" borderId="0" xfId="1" applyNumberFormat="1" applyFont="1"/>
    <xf numFmtId="9" fontId="0" fillId="0" borderId="0" xfId="2" applyFont="1"/>
    <xf numFmtId="0" fontId="3" fillId="2" borderId="0" xfId="0" applyFont="1" applyFill="1"/>
    <xf numFmtId="0" fontId="4" fillId="2" borderId="0" xfId="0" applyFont="1" applyFill="1"/>
    <xf numFmtId="0" fontId="3" fillId="2" borderId="0" xfId="0" applyFont="1" applyFill="1" applyAlignment="1">
      <alignment horizontal="center"/>
    </xf>
    <xf numFmtId="3" fontId="5" fillId="2" borderId="0" xfId="0" applyNumberFormat="1" applyFont="1" applyFill="1" applyAlignment="1">
      <alignment horizontal="center"/>
    </xf>
    <xf numFmtId="9" fontId="5" fillId="2" borderId="0" xfId="0" applyNumberFormat="1" applyFont="1" applyFill="1" applyAlignment="1">
      <alignment horizontal="center"/>
    </xf>
    <xf numFmtId="0" fontId="6" fillId="2" borderId="1" xfId="3" applyFont="1" applyFill="1"/>
    <xf numFmtId="0" fontId="3" fillId="3" borderId="0" xfId="0" applyFont="1" applyFill="1"/>
    <xf numFmtId="0" fontId="3" fillId="3" borderId="0" xfId="0" applyFont="1" applyFill="1" applyAlignment="1">
      <alignment horizontal="center"/>
    </xf>
    <xf numFmtId="3" fontId="5" fillId="3" borderId="0" xfId="0" applyNumberFormat="1" applyFont="1" applyFill="1" applyAlignment="1">
      <alignment horizontal="center"/>
    </xf>
    <xf numFmtId="9" fontId="5" fillId="3" borderId="0" xfId="0" applyNumberFormat="1" applyFont="1" applyFill="1" applyAlignment="1">
      <alignment horizontal="center"/>
    </xf>
    <xf numFmtId="0" fontId="7" fillId="3" borderId="0" xfId="0" applyFont="1" applyFill="1"/>
    <xf numFmtId="0" fontId="6" fillId="3" borderId="2" xfId="3" applyFont="1" applyFill="1" applyBorder="1"/>
    <xf numFmtId="0" fontId="8" fillId="3" borderId="2" xfId="3" applyFont="1" applyFill="1" applyBorder="1"/>
    <xf numFmtId="0" fontId="3" fillId="3" borderId="2" xfId="0" applyFont="1" applyFill="1" applyBorder="1"/>
  </cellXfs>
  <cellStyles count="4">
    <cellStyle name="Comma" xfId="1" builtinId="3"/>
    <cellStyle name="Heading 2" xfId="3" builtinId="17"/>
    <cellStyle name="Normal" xfId="0" builtinId="0"/>
    <cellStyle name="Percent" xfId="2" builtinId="5"/>
  </cellStyles>
  <dxfs count="15">
    <dxf>
      <numFmt numFmtId="165" formatCode="_-* #,##0_-;\-* #,##0_-;_-* &quot;-&quot;??_-;_-@_-"/>
    </dxf>
    <dxf>
      <numFmt numFmtId="35" formatCode="_-* #,##0.00_-;\-* #,##0.00_-;_-* &quot;-&quot;??_-;_-@_-"/>
    </dxf>
    <dxf>
      <numFmt numFmtId="35" formatCode="_-* #,##0.00_-;\-* #,##0.00_-;_-* &quot;-&quot;??_-;_-@_-"/>
    </dxf>
    <dxf>
      <numFmt numFmtId="165" formatCode="_-* #,##0_-;\-* #,##0_-;_-* &quot;-&quot;??_-;_-@_-"/>
    </dxf>
    <dxf>
      <numFmt numFmtId="165" formatCode="_-* #,##0_-;\-* #,##0_-;_-* &quot;-&quot;??_-;_-@_-"/>
    </dxf>
    <dxf>
      <font>
        <b/>
        <color theme="1"/>
      </font>
      <border>
        <bottom style="thin">
          <color theme="4"/>
        </bottom>
        <vertical/>
        <horizontal/>
      </border>
    </dxf>
    <dxf>
      <font>
        <color theme="1"/>
      </font>
      <fill>
        <patternFill>
          <bgColor theme="0"/>
        </patternFill>
      </fill>
      <border diagonalUp="0" diagonalDown="0">
        <left/>
        <right/>
        <top/>
        <bottom/>
        <vertical/>
        <horizontal/>
      </border>
    </dxf>
    <dxf>
      <font>
        <b/>
        <color theme="1"/>
      </font>
      <border>
        <bottom style="thin">
          <color theme="4"/>
        </bottom>
        <vertical/>
        <horizontal/>
      </border>
    </dxf>
    <dxf>
      <font>
        <color theme="1"/>
      </font>
      <fill>
        <patternFill patternType="solid">
          <bgColor theme="0"/>
        </patternFill>
      </fill>
      <border diagonalUp="0" diagonalDown="0">
        <left/>
        <right/>
        <top/>
        <bottom/>
        <vertical/>
        <horizontal/>
      </border>
    </dxf>
    <dxf>
      <font>
        <color theme="1" tint="0.89996032593768116"/>
        <name val="Montserrat"/>
        <charset val="204"/>
        <scheme val="minor"/>
      </font>
      <border>
        <bottom style="thin">
          <color theme="5"/>
        </bottom>
        <vertical/>
        <horizontal/>
      </border>
    </dxf>
    <dxf>
      <font>
        <color theme="1"/>
      </font>
      <fill>
        <patternFill>
          <bgColor theme="1" tint="9.9948118533890809E-2"/>
        </patternFill>
      </fill>
      <border diagonalUp="0" diagonalDown="0">
        <left/>
        <right/>
        <top/>
        <bottom/>
        <vertical/>
        <horizontal/>
      </border>
    </dxf>
    <dxf>
      <font>
        <color theme="0"/>
      </font>
      <border>
        <bottom style="thin">
          <color theme="5"/>
        </bottom>
        <vertical/>
        <horizontal/>
      </border>
    </dxf>
    <dxf>
      <font>
        <color theme="1"/>
      </font>
      <fill>
        <patternFill>
          <bgColor theme="1" tint="9.9948118533890809E-2"/>
        </patternFill>
      </fill>
      <border diagonalUp="0" diagonalDown="0">
        <left/>
        <right/>
        <top/>
        <bottom/>
        <vertical/>
        <horizontal/>
      </border>
    </dxf>
    <dxf>
      <font>
        <b/>
        <i val="0"/>
        <color theme="3" tint="0.89992980742820516"/>
        <name val="Montserrat SemiBold"/>
        <scheme val="major"/>
      </font>
      <border>
        <bottom style="thin">
          <color theme="5"/>
        </bottom>
        <vertical/>
        <horizontal/>
      </border>
    </dxf>
    <dxf>
      <font>
        <color theme="1"/>
      </font>
      <fill>
        <patternFill>
          <bgColor theme="1" tint="9.9948118533890809E-2"/>
        </patternFill>
      </fill>
      <border diagonalUp="0" diagonalDown="0">
        <left/>
        <right/>
        <top/>
        <bottom/>
        <vertical/>
        <horizontal/>
      </border>
    </dxf>
  </dxfs>
  <tableStyles count="5" defaultTableStyle="TableStyleMedium2" defaultPivotStyle="PivotStyleLight16">
    <tableStyle name="SlicerStyleDark2 2" pivot="0" table="0" count="10" xr9:uid="{32947BD9-0119-409B-AEEA-51AB912E789B}">
      <tableStyleElement type="wholeTable" dxfId="14"/>
      <tableStyleElement type="headerRow" dxfId="13"/>
    </tableStyle>
    <tableStyle name="SlicerStyleDark2 3" pivot="0" table="0" count="10" xr9:uid="{04509DAF-B42C-4A6C-9D83-BFBB4CE4AA46}">
      <tableStyleElement type="wholeTable" dxfId="12"/>
      <tableStyleElement type="headerRow" dxfId="11"/>
    </tableStyle>
    <tableStyle name="SlicerStyleDark2 dark" pivot="0" table="0" count="10" xr9:uid="{695B6AF9-7EEC-4598-90F1-6A224D1C765B}">
      <tableStyleElement type="wholeTable" dxfId="10"/>
      <tableStyleElement type="headerRow" dxfId="9"/>
    </tableStyle>
    <tableStyle name="SlicerStyleLight1 2" pivot="0" table="0" count="10" xr9:uid="{CED5DC80-A64E-4B8C-8E92-3605EC340910}">
      <tableStyleElement type="wholeTable" dxfId="8"/>
      <tableStyleElement type="headerRow" dxfId="7"/>
    </tableStyle>
    <tableStyle name="SlicerStyleLight1 3 2" pivot="0" table="0" count="10" xr9:uid="{E5A041B1-AE0B-4B96-922F-B8175B14839F}">
      <tableStyleElement type="wholeTable" dxfId="6"/>
      <tableStyleElement type="headerRow" dxfId="5"/>
    </tableStyle>
  </tableStyles>
  <colors>
    <mruColors>
      <color rgb="FF00C894"/>
      <color rgb="FFFFFFFF"/>
    </mruColors>
  </colors>
  <extLst>
    <ext xmlns:x14="http://schemas.microsoft.com/office/spreadsheetml/2009/9/main" uri="{46F421CA-312F-682f-3DD2-61675219B42D}">
      <x14:dxfs count="4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theme="1" tint="0.749961851863155"/>
            <name val="Montserrat"/>
            <charset val="204"/>
            <scheme val="minor"/>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1" tint="0.749961851863155"/>
            <name val="Montserrat"/>
            <charset val="204"/>
            <scheme val="minor"/>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1" tint="0.749961851863155"/>
            <name val="Montserrat"/>
            <charset val="204"/>
            <scheme val="minor"/>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1" tint="0.749961851863155"/>
            <name val="Montserrat"/>
            <charset val="204"/>
            <scheme val="minor"/>
          </font>
          <fill>
            <patternFill patternType="solid">
              <fgColor auto="1"/>
              <bgColor theme="1" tint="0.24994659260841701"/>
            </pattern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theme="1" tint="0.749961851863155"/>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theme="1" tint="0.499984740745262"/>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1" tint="0.24994659260841701"/>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1" tint="0.74996185186315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4"/>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4" tint="0.3999450666829432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Dark2 3">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2 dark">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[План-факт расходы ФОТ dinrar для портфолио.xlsx]PivotTables!По месяцам</c:name>
    <c:fmtId val="1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c:f>
              <c:strCache>
                <c:ptCount val="1"/>
                <c:pt idx="0">
                  <c:v>План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PivotTables!$A$4:$A$10</c:f>
              <c:strCache>
                <c:ptCount val="6"/>
                <c:pt idx="0">
                  <c:v>Январь</c:v>
                </c:pt>
                <c:pt idx="1">
                  <c:v>Февраль</c:v>
                </c:pt>
                <c:pt idx="2">
                  <c:v>Март</c:v>
                </c:pt>
                <c:pt idx="3">
                  <c:v>Апрель</c:v>
                </c:pt>
                <c:pt idx="4">
                  <c:v>Май</c:v>
                </c:pt>
                <c:pt idx="5">
                  <c:v>Июнь</c:v>
                </c:pt>
              </c:strCache>
            </c:strRef>
          </c:cat>
          <c:val>
            <c:numRef>
              <c:f>PivotTables!$B$4:$B$10</c:f>
              <c:numCache>
                <c:formatCode>_-* #\ ##0_-;\-* #\ ##0_-;_-* "-"??_-;_-@_-</c:formatCode>
                <c:ptCount val="6"/>
                <c:pt idx="0">
                  <c:v>1427671.4900000002</c:v>
                </c:pt>
                <c:pt idx="1">
                  <c:v>950972.82000000007</c:v>
                </c:pt>
                <c:pt idx="2">
                  <c:v>1066052.67</c:v>
                </c:pt>
                <c:pt idx="3">
                  <c:v>1766487.0500000005</c:v>
                </c:pt>
                <c:pt idx="4">
                  <c:v>1357492.64</c:v>
                </c:pt>
                <c:pt idx="5">
                  <c:v>1251529.3499999999</c:v>
                </c:pt>
              </c:numCache>
            </c:numRef>
          </c:val>
          <c:smooth val="0"/>
          <c:extLst>
            <c:ext xmlns:c16="http://schemas.microsoft.com/office/drawing/2014/chart" uri="{C3380CC4-5D6E-409C-BE32-E72D297353CC}">
              <c16:uniqueId val="{00000000-FF11-4023-93B7-6A5B27FB5655}"/>
            </c:ext>
          </c:extLst>
        </c:ser>
        <c:ser>
          <c:idx val="1"/>
          <c:order val="1"/>
          <c:tx>
            <c:strRef>
              <c:f>PivotTables!$C$3</c:f>
              <c:strCache>
                <c:ptCount val="1"/>
                <c:pt idx="0">
                  <c:v>Факт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PivotTables!$A$4:$A$10</c:f>
              <c:strCache>
                <c:ptCount val="6"/>
                <c:pt idx="0">
                  <c:v>Январь</c:v>
                </c:pt>
                <c:pt idx="1">
                  <c:v>Февраль</c:v>
                </c:pt>
                <c:pt idx="2">
                  <c:v>Март</c:v>
                </c:pt>
                <c:pt idx="3">
                  <c:v>Апрель</c:v>
                </c:pt>
                <c:pt idx="4">
                  <c:v>Май</c:v>
                </c:pt>
                <c:pt idx="5">
                  <c:v>Июнь</c:v>
                </c:pt>
              </c:strCache>
            </c:strRef>
          </c:cat>
          <c:val>
            <c:numRef>
              <c:f>PivotTables!$C$4:$C$10</c:f>
              <c:numCache>
                <c:formatCode>_-* #\ ##0_-;\-* #\ ##0_-;_-* "-"??_-;_-@_-</c:formatCode>
                <c:ptCount val="6"/>
                <c:pt idx="0">
                  <c:v>1797654.8900000004</c:v>
                </c:pt>
                <c:pt idx="1">
                  <c:v>867564.66999999993</c:v>
                </c:pt>
                <c:pt idx="2">
                  <c:v>1166700.1399999999</c:v>
                </c:pt>
                <c:pt idx="3">
                  <c:v>1875256.4822720003</c:v>
                </c:pt>
                <c:pt idx="4">
                  <c:v>1224593.8299999998</c:v>
                </c:pt>
                <c:pt idx="5">
                  <c:v>1229405.0799999998</c:v>
                </c:pt>
              </c:numCache>
            </c:numRef>
          </c:val>
          <c:smooth val="0"/>
          <c:extLst>
            <c:ext xmlns:c16="http://schemas.microsoft.com/office/drawing/2014/chart" uri="{C3380CC4-5D6E-409C-BE32-E72D297353CC}">
              <c16:uniqueId val="{00000001-FF11-4023-93B7-6A5B27FB5655}"/>
            </c:ext>
          </c:extLst>
        </c:ser>
        <c:dLbls>
          <c:dLblPos val="t"/>
          <c:showLegendKey val="0"/>
          <c:showVal val="1"/>
          <c:showCatName val="0"/>
          <c:showSerName val="0"/>
          <c:showPercent val="0"/>
          <c:showBubbleSize val="0"/>
        </c:dLbls>
        <c:marker val="1"/>
        <c:smooth val="0"/>
        <c:axId val="632818591"/>
        <c:axId val="632845951"/>
      </c:lineChart>
      <c:catAx>
        <c:axId val="63281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crossAx val="632845951"/>
        <c:crosses val="autoZero"/>
        <c:auto val="1"/>
        <c:lblAlgn val="ctr"/>
        <c:lblOffset val="100"/>
        <c:noMultiLvlLbl val="0"/>
      </c:catAx>
      <c:valAx>
        <c:axId val="632845951"/>
        <c:scaling>
          <c:orientation val="minMax"/>
        </c:scaling>
        <c:delete val="1"/>
        <c:axPos val="l"/>
        <c:numFmt formatCode="_-* #\ ##0_-;\-* #\ ##0_-;_-* &quot;-&quot;??_-;_-@_-" sourceLinked="1"/>
        <c:majorTickMark val="none"/>
        <c:minorTickMark val="none"/>
        <c:tickLblPos val="nextTo"/>
        <c:crossAx val="63281859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[План-факт расходы ФОТ dinrar для портфолио.xlsx]PivotTables!По отделам</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398362923652006E-2"/>
          <c:y val="0.12019696969696969"/>
          <c:w val="0.95765450195995694"/>
          <c:h val="0.74031691919191922"/>
        </c:manualLayout>
      </c:layout>
      <c:barChart>
        <c:barDir val="col"/>
        <c:grouping val="clustered"/>
        <c:varyColors val="0"/>
        <c:ser>
          <c:idx val="0"/>
          <c:order val="0"/>
          <c:tx>
            <c:strRef>
              <c:f>PivotTables!$B$13</c:f>
              <c:strCache>
                <c:ptCount val="1"/>
                <c:pt idx="0">
                  <c:v>План </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PivotTables!$A$14:$A$18</c:f>
              <c:strCache>
                <c:ptCount val="4"/>
                <c:pt idx="0">
                  <c:v>Производственный персонал</c:v>
                </c:pt>
                <c:pt idx="1">
                  <c:v>Дирекция</c:v>
                </c:pt>
                <c:pt idx="2">
                  <c:v>Коммерческий персонал</c:v>
                </c:pt>
                <c:pt idx="3">
                  <c:v>Логистика и сервис</c:v>
                </c:pt>
              </c:strCache>
            </c:strRef>
          </c:cat>
          <c:val>
            <c:numRef>
              <c:f>PivotTables!$B$14:$B$18</c:f>
              <c:numCache>
                <c:formatCode>_-* #\ ##0_-;\-* #\ ##0_-;_-* "-"??_-;_-@_-</c:formatCode>
                <c:ptCount val="4"/>
                <c:pt idx="0">
                  <c:v>3004957.51</c:v>
                </c:pt>
                <c:pt idx="1">
                  <c:v>2299629.9</c:v>
                </c:pt>
                <c:pt idx="2">
                  <c:v>2174738.06</c:v>
                </c:pt>
                <c:pt idx="3">
                  <c:v>340880.55</c:v>
                </c:pt>
              </c:numCache>
            </c:numRef>
          </c:val>
          <c:extLst>
            <c:ext xmlns:c16="http://schemas.microsoft.com/office/drawing/2014/chart" uri="{C3380CC4-5D6E-409C-BE32-E72D297353CC}">
              <c16:uniqueId val="{00000000-9864-47C2-97A4-9233F0B1BA27}"/>
            </c:ext>
          </c:extLst>
        </c:ser>
        <c:ser>
          <c:idx val="1"/>
          <c:order val="1"/>
          <c:tx>
            <c:strRef>
              <c:f>PivotTables!$C$13</c:f>
              <c:strCache>
                <c:ptCount val="1"/>
                <c:pt idx="0">
                  <c:v>Факт </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PivotTables!$A$14:$A$18</c:f>
              <c:strCache>
                <c:ptCount val="4"/>
                <c:pt idx="0">
                  <c:v>Производственный персонал</c:v>
                </c:pt>
                <c:pt idx="1">
                  <c:v>Дирекция</c:v>
                </c:pt>
                <c:pt idx="2">
                  <c:v>Коммерческий персонал</c:v>
                </c:pt>
                <c:pt idx="3">
                  <c:v>Логистика и сервис</c:v>
                </c:pt>
              </c:strCache>
            </c:strRef>
          </c:cat>
          <c:val>
            <c:numRef>
              <c:f>PivotTables!$C$14:$C$18</c:f>
              <c:numCache>
                <c:formatCode>_-* #\ ##0_-;\-* #\ ##0_-;_-* "-"??_-;_-@_-</c:formatCode>
                <c:ptCount val="4"/>
                <c:pt idx="0">
                  <c:v>3823015.9208720005</c:v>
                </c:pt>
                <c:pt idx="1">
                  <c:v>2007591.0231359999</c:v>
                </c:pt>
                <c:pt idx="2">
                  <c:v>1997246.3682639997</c:v>
                </c:pt>
                <c:pt idx="3">
                  <c:v>333321.78000000009</c:v>
                </c:pt>
              </c:numCache>
            </c:numRef>
          </c:val>
          <c:extLst>
            <c:ext xmlns:c16="http://schemas.microsoft.com/office/drawing/2014/chart" uri="{C3380CC4-5D6E-409C-BE32-E72D297353CC}">
              <c16:uniqueId val="{00000001-9864-47C2-97A4-9233F0B1BA27}"/>
            </c:ext>
          </c:extLst>
        </c:ser>
        <c:dLbls>
          <c:showLegendKey val="0"/>
          <c:showVal val="0"/>
          <c:showCatName val="0"/>
          <c:showSerName val="0"/>
          <c:showPercent val="0"/>
          <c:showBubbleSize val="0"/>
        </c:dLbls>
        <c:gapWidth val="50"/>
        <c:axId val="632833951"/>
        <c:axId val="632844031"/>
      </c:barChart>
      <c:catAx>
        <c:axId val="63283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ru-RU"/>
          </a:p>
        </c:txPr>
        <c:crossAx val="632844031"/>
        <c:crosses val="autoZero"/>
        <c:auto val="1"/>
        <c:lblAlgn val="ctr"/>
        <c:lblOffset val="100"/>
        <c:noMultiLvlLbl val="0"/>
      </c:catAx>
      <c:valAx>
        <c:axId val="632844031"/>
        <c:scaling>
          <c:orientation val="minMax"/>
        </c:scaling>
        <c:delete val="1"/>
        <c:axPos val="l"/>
        <c:numFmt formatCode="_-* #\ ##0_-;\-* #\ ##0_-;_-* &quot;-&quot;??_-;_-@_-" sourceLinked="1"/>
        <c:majorTickMark val="none"/>
        <c:minorTickMark val="none"/>
        <c:tickLblPos val="nextTo"/>
        <c:crossAx val="63283395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[План-факт расходы ФОТ dinrar для портфолио.xlsx]PivotTables!По статьям</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PivotTables!$B$21</c:f>
              <c:strCache>
                <c:ptCount val="1"/>
                <c:pt idx="0">
                  <c:v>План </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PivotTables!$A$22:$A$27</c:f>
              <c:strCache>
                <c:ptCount val="5"/>
                <c:pt idx="0">
                  <c:v>Оклад</c:v>
                </c:pt>
                <c:pt idx="1">
                  <c:v>Премия </c:v>
                </c:pt>
                <c:pt idx="2">
                  <c:v>Внебюджетные фонды</c:v>
                </c:pt>
                <c:pt idx="3">
                  <c:v>Резерв по отпускам</c:v>
                </c:pt>
                <c:pt idx="4">
                  <c:v>ГПХ</c:v>
                </c:pt>
              </c:strCache>
            </c:strRef>
          </c:cat>
          <c:val>
            <c:numRef>
              <c:f>PivotTables!$B$22:$B$27</c:f>
              <c:numCache>
                <c:formatCode>_-* #\ ##0_-;\-* #\ ##0_-;_-* "-"??_-;_-@_-</c:formatCode>
                <c:ptCount val="5"/>
                <c:pt idx="0">
                  <c:v>4186764.0800000005</c:v>
                </c:pt>
                <c:pt idx="1">
                  <c:v>1681995.26</c:v>
                </c:pt>
                <c:pt idx="2">
                  <c:v>1343341.2500000002</c:v>
                </c:pt>
                <c:pt idx="3">
                  <c:v>484658.08000000007</c:v>
                </c:pt>
                <c:pt idx="4">
                  <c:v>123447.35</c:v>
                </c:pt>
              </c:numCache>
            </c:numRef>
          </c:val>
          <c:extLst>
            <c:ext xmlns:c16="http://schemas.microsoft.com/office/drawing/2014/chart" uri="{C3380CC4-5D6E-409C-BE32-E72D297353CC}">
              <c16:uniqueId val="{00000000-BDA6-4212-97F7-F2EE6D0F9A9C}"/>
            </c:ext>
          </c:extLst>
        </c:ser>
        <c:ser>
          <c:idx val="1"/>
          <c:order val="1"/>
          <c:tx>
            <c:strRef>
              <c:f>PivotTables!$C$21</c:f>
              <c:strCache>
                <c:ptCount val="1"/>
                <c:pt idx="0">
                  <c:v>Факт </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PivotTables!$A$22:$A$27</c:f>
              <c:strCache>
                <c:ptCount val="5"/>
                <c:pt idx="0">
                  <c:v>Оклад</c:v>
                </c:pt>
                <c:pt idx="1">
                  <c:v>Премия </c:v>
                </c:pt>
                <c:pt idx="2">
                  <c:v>Внебюджетные фонды</c:v>
                </c:pt>
                <c:pt idx="3">
                  <c:v>Резерв по отпускам</c:v>
                </c:pt>
                <c:pt idx="4">
                  <c:v>ГПХ</c:v>
                </c:pt>
              </c:strCache>
            </c:strRef>
          </c:cat>
          <c:val>
            <c:numRef>
              <c:f>PivotTables!$C$22:$C$27</c:f>
              <c:numCache>
                <c:formatCode>_-* #\ ##0_-;\-* #\ ##0_-;_-* "-"??_-;_-@_-</c:formatCode>
                <c:ptCount val="5"/>
                <c:pt idx="0">
                  <c:v>3955189.2400000007</c:v>
                </c:pt>
                <c:pt idx="1">
                  <c:v>2076738.7000000002</c:v>
                </c:pt>
                <c:pt idx="2">
                  <c:v>1516563.0522720001</c:v>
                </c:pt>
                <c:pt idx="3">
                  <c:v>470414.37000000005</c:v>
                </c:pt>
                <c:pt idx="4">
                  <c:v>142269.72999999998</c:v>
                </c:pt>
              </c:numCache>
            </c:numRef>
          </c:val>
          <c:extLst>
            <c:ext xmlns:c16="http://schemas.microsoft.com/office/drawing/2014/chart" uri="{C3380CC4-5D6E-409C-BE32-E72D297353CC}">
              <c16:uniqueId val="{00000001-BDA6-4212-97F7-F2EE6D0F9A9C}"/>
            </c:ext>
          </c:extLst>
        </c:ser>
        <c:dLbls>
          <c:showLegendKey val="0"/>
          <c:showVal val="0"/>
          <c:showCatName val="0"/>
          <c:showSerName val="0"/>
          <c:showPercent val="0"/>
          <c:showBubbleSize val="0"/>
        </c:dLbls>
        <c:gapWidth val="50"/>
        <c:axId val="632831071"/>
        <c:axId val="632830111"/>
      </c:barChart>
      <c:catAx>
        <c:axId val="6328310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crossAx val="632830111"/>
        <c:crosses val="autoZero"/>
        <c:auto val="1"/>
        <c:lblAlgn val="ctr"/>
        <c:lblOffset val="100"/>
        <c:noMultiLvlLbl val="0"/>
      </c:catAx>
      <c:valAx>
        <c:axId val="632830111"/>
        <c:scaling>
          <c:orientation val="minMax"/>
        </c:scaling>
        <c:delete val="1"/>
        <c:axPos val="b"/>
        <c:numFmt formatCode="_-* #\ ##0_-;\-* #\ ##0_-;_-* &quot;-&quot;??_-;_-@_-" sourceLinked="1"/>
        <c:majorTickMark val="none"/>
        <c:minorTickMark val="none"/>
        <c:tickLblPos val="nextTo"/>
        <c:crossAx val="632831071"/>
        <c:crosses val="max"/>
        <c:crossBetween val="between"/>
        <c:dispUnits>
          <c:builtInUnit val="thousands"/>
          <c:dispUnitsLbl>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[План-факт расходы ФОТ dinrar для портфолио.xlsx]PivotTables!По месяцам</c:name>
    <c:fmtId val="1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3"/>
            </a:solidFill>
            <a:round/>
          </a:ln>
          <a:effectLst/>
        </c:spPr>
        <c:marker>
          <c:symbol val="circle"/>
          <c:size val="5"/>
          <c:spPr>
            <a:solidFill>
              <a:schemeClr val="accent3"/>
            </a:solidFill>
            <a:ln w="9525">
              <a:solidFill>
                <a:schemeClr val="accent3"/>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solidFill>
            <a:round/>
          </a:ln>
          <a:effectLst/>
        </c:spPr>
        <c:marker>
          <c:symbol val="circle"/>
          <c:size val="5"/>
          <c:spPr>
            <a:solidFill>
              <a:schemeClr val="accent4"/>
            </a:solidFill>
            <a:ln w="9525">
              <a:solidFill>
                <a:schemeClr val="accent4"/>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rgbClr val="00C894"/>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60000"/>
                      <a:lumOff val="40000"/>
                    </a:schemeClr>
                  </a:solidFill>
                  <a:latin typeface="+mn-lt"/>
                  <a:ea typeface="+mn-ea"/>
                  <a:cs typeface="+mn-cs"/>
                </a:defRPr>
              </a:pPr>
              <a:endParaRPr lang="ru-RU"/>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PivotTables!$B$3</c:f>
              <c:strCache>
                <c:ptCount val="1"/>
                <c:pt idx="0">
                  <c:v>План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numFmt formatCode="#,##0" sourceLinked="0"/>
            <c:spPr>
              <a:noFill/>
              <a:ln>
                <a:noFill/>
              </a:ln>
              <a:effectLst/>
            </c:spPr>
            <c:txPr>
              <a:bodyPr rot="0" spcFirstLastPara="1" vertOverflow="ellipsis" vert="horz" wrap="square" anchor="ctr" anchorCtr="1"/>
              <a:lstStyle/>
              <a:p>
                <a:pPr>
                  <a:defRPr sz="1200" b="0" i="0" u="none" strike="noStrike" kern="1200" baseline="0">
                    <a:solidFill>
                      <a:srgbClr val="00C894"/>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PivotTables!$A$4:$A$10</c:f>
              <c:strCache>
                <c:ptCount val="6"/>
                <c:pt idx="0">
                  <c:v>Январь</c:v>
                </c:pt>
                <c:pt idx="1">
                  <c:v>Февраль</c:v>
                </c:pt>
                <c:pt idx="2">
                  <c:v>Март</c:v>
                </c:pt>
                <c:pt idx="3">
                  <c:v>Апрель</c:v>
                </c:pt>
                <c:pt idx="4">
                  <c:v>Май</c:v>
                </c:pt>
                <c:pt idx="5">
                  <c:v>Июнь</c:v>
                </c:pt>
              </c:strCache>
            </c:strRef>
          </c:cat>
          <c:val>
            <c:numRef>
              <c:f>PivotTables!$B$4:$B$10</c:f>
              <c:numCache>
                <c:formatCode>_-* #\ ##0_-;\-* #\ ##0_-;_-* "-"??_-;_-@_-</c:formatCode>
                <c:ptCount val="6"/>
                <c:pt idx="0">
                  <c:v>1427671.4900000002</c:v>
                </c:pt>
                <c:pt idx="1">
                  <c:v>950972.82000000007</c:v>
                </c:pt>
                <c:pt idx="2">
                  <c:v>1066052.67</c:v>
                </c:pt>
                <c:pt idx="3">
                  <c:v>1766487.0500000005</c:v>
                </c:pt>
                <c:pt idx="4">
                  <c:v>1357492.64</c:v>
                </c:pt>
                <c:pt idx="5">
                  <c:v>1251529.3499999999</c:v>
                </c:pt>
              </c:numCache>
            </c:numRef>
          </c:val>
          <c:smooth val="0"/>
          <c:extLst>
            <c:ext xmlns:c16="http://schemas.microsoft.com/office/drawing/2014/chart" uri="{C3380CC4-5D6E-409C-BE32-E72D297353CC}">
              <c16:uniqueId val="{00000000-3250-456C-B9D2-E0B7F3FEFF4C}"/>
            </c:ext>
          </c:extLst>
        </c:ser>
        <c:ser>
          <c:idx val="1"/>
          <c:order val="1"/>
          <c:tx>
            <c:strRef>
              <c:f>PivotTables!$C$3</c:f>
              <c:strCache>
                <c:ptCount val="1"/>
                <c:pt idx="0">
                  <c:v>Факт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anchor="ctr" anchorCtr="1"/>
              <a:lstStyle/>
              <a:p>
                <a:pPr>
                  <a:defRPr sz="1200" b="0" i="0" u="none" strike="noStrike" kern="1200" baseline="0">
                    <a:solidFill>
                      <a:schemeClr val="accent2">
                        <a:lumMod val="60000"/>
                        <a:lumOff val="40000"/>
                      </a:schemeClr>
                    </a:solidFill>
                    <a:latin typeface="+mn-lt"/>
                    <a:ea typeface="+mn-ea"/>
                    <a:cs typeface="+mn-cs"/>
                  </a:defRPr>
                </a:pPr>
                <a:endParaRPr lang="ru-RU"/>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PivotTables!$A$4:$A$10</c:f>
              <c:strCache>
                <c:ptCount val="6"/>
                <c:pt idx="0">
                  <c:v>Январь</c:v>
                </c:pt>
                <c:pt idx="1">
                  <c:v>Февраль</c:v>
                </c:pt>
                <c:pt idx="2">
                  <c:v>Март</c:v>
                </c:pt>
                <c:pt idx="3">
                  <c:v>Апрель</c:v>
                </c:pt>
                <c:pt idx="4">
                  <c:v>Май</c:v>
                </c:pt>
                <c:pt idx="5">
                  <c:v>Июнь</c:v>
                </c:pt>
              </c:strCache>
            </c:strRef>
          </c:cat>
          <c:val>
            <c:numRef>
              <c:f>PivotTables!$C$4:$C$10</c:f>
              <c:numCache>
                <c:formatCode>_-* #\ ##0_-;\-* #\ ##0_-;_-* "-"??_-;_-@_-</c:formatCode>
                <c:ptCount val="6"/>
                <c:pt idx="0">
                  <c:v>1797654.8900000004</c:v>
                </c:pt>
                <c:pt idx="1">
                  <c:v>867564.66999999993</c:v>
                </c:pt>
                <c:pt idx="2">
                  <c:v>1166700.1399999999</c:v>
                </c:pt>
                <c:pt idx="3">
                  <c:v>1875256.4822720003</c:v>
                </c:pt>
                <c:pt idx="4">
                  <c:v>1224593.8299999998</c:v>
                </c:pt>
                <c:pt idx="5">
                  <c:v>1229405.0799999998</c:v>
                </c:pt>
              </c:numCache>
            </c:numRef>
          </c:val>
          <c:smooth val="0"/>
          <c:extLst>
            <c:ext xmlns:c16="http://schemas.microsoft.com/office/drawing/2014/chart" uri="{C3380CC4-5D6E-409C-BE32-E72D297353CC}">
              <c16:uniqueId val="{00000001-3250-456C-B9D2-E0B7F3FEFF4C}"/>
            </c:ext>
          </c:extLst>
        </c:ser>
        <c:dLbls>
          <c:dLblPos val="t"/>
          <c:showLegendKey val="0"/>
          <c:showVal val="1"/>
          <c:showCatName val="0"/>
          <c:showSerName val="0"/>
          <c:showPercent val="0"/>
          <c:showBubbleSize val="0"/>
        </c:dLbls>
        <c:marker val="1"/>
        <c:smooth val="0"/>
        <c:axId val="632818591"/>
        <c:axId val="632845951"/>
      </c:lineChart>
      <c:catAx>
        <c:axId val="63281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10000"/>
                    <a:lumOff val="90000"/>
                  </a:schemeClr>
                </a:solidFill>
                <a:latin typeface="+mn-lt"/>
                <a:ea typeface="+mn-ea"/>
                <a:cs typeface="+mn-cs"/>
              </a:defRPr>
            </a:pPr>
            <a:endParaRPr lang="ru-RU"/>
          </a:p>
        </c:txPr>
        <c:crossAx val="632845951"/>
        <c:crosses val="autoZero"/>
        <c:auto val="1"/>
        <c:lblAlgn val="ctr"/>
        <c:lblOffset val="100"/>
        <c:noMultiLvlLbl val="0"/>
      </c:catAx>
      <c:valAx>
        <c:axId val="632845951"/>
        <c:scaling>
          <c:orientation val="minMax"/>
        </c:scaling>
        <c:delete val="1"/>
        <c:axPos val="l"/>
        <c:numFmt formatCode="_-* #\ ##0_-;\-* #\ ##0_-;_-* &quot;-&quot;??_-;_-@_-" sourceLinked="1"/>
        <c:majorTickMark val="none"/>
        <c:minorTickMark val="none"/>
        <c:tickLblPos val="nextTo"/>
        <c:crossAx val="63281859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10000"/>
                  <a:lumOff val="90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[План-факт расходы ФОТ dinrar для портфолио.xlsx]PivotTables!По отделам</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60000"/>
                      <a:lumOff val="4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398362923652006E-2"/>
          <c:y val="0.12019696969696969"/>
          <c:w val="0.95765450195995694"/>
          <c:h val="0.74031691919191922"/>
        </c:manualLayout>
      </c:layout>
      <c:barChart>
        <c:barDir val="col"/>
        <c:grouping val="clustered"/>
        <c:varyColors val="0"/>
        <c:ser>
          <c:idx val="0"/>
          <c:order val="0"/>
          <c:tx>
            <c:strRef>
              <c:f>PivotTables!$B$13</c:f>
              <c:strCache>
                <c:ptCount val="1"/>
                <c:pt idx="0">
                  <c:v>План </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PivotTables!$A$14:$A$18</c:f>
              <c:strCache>
                <c:ptCount val="4"/>
                <c:pt idx="0">
                  <c:v>Производственный персонал</c:v>
                </c:pt>
                <c:pt idx="1">
                  <c:v>Дирекция</c:v>
                </c:pt>
                <c:pt idx="2">
                  <c:v>Коммерческий персонал</c:v>
                </c:pt>
                <c:pt idx="3">
                  <c:v>Логистика и сервис</c:v>
                </c:pt>
              </c:strCache>
            </c:strRef>
          </c:cat>
          <c:val>
            <c:numRef>
              <c:f>PivotTables!$B$14:$B$18</c:f>
              <c:numCache>
                <c:formatCode>_-* #\ ##0_-;\-* #\ ##0_-;_-* "-"??_-;_-@_-</c:formatCode>
                <c:ptCount val="4"/>
                <c:pt idx="0">
                  <c:v>3004957.51</c:v>
                </c:pt>
                <c:pt idx="1">
                  <c:v>2299629.9</c:v>
                </c:pt>
                <c:pt idx="2">
                  <c:v>2174738.06</c:v>
                </c:pt>
                <c:pt idx="3">
                  <c:v>340880.55</c:v>
                </c:pt>
              </c:numCache>
            </c:numRef>
          </c:val>
          <c:extLst>
            <c:ext xmlns:c16="http://schemas.microsoft.com/office/drawing/2014/chart" uri="{C3380CC4-5D6E-409C-BE32-E72D297353CC}">
              <c16:uniqueId val="{00000000-F113-4701-B8A5-CB02CE278F49}"/>
            </c:ext>
          </c:extLst>
        </c:ser>
        <c:ser>
          <c:idx val="1"/>
          <c:order val="1"/>
          <c:tx>
            <c:strRef>
              <c:f>PivotTables!$C$13</c:f>
              <c:strCache>
                <c:ptCount val="1"/>
                <c:pt idx="0">
                  <c:v>Факт </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2">
                        <a:lumMod val="60000"/>
                        <a:lumOff val="40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PivotTables!$A$14:$A$18</c:f>
              <c:strCache>
                <c:ptCount val="4"/>
                <c:pt idx="0">
                  <c:v>Производственный персонал</c:v>
                </c:pt>
                <c:pt idx="1">
                  <c:v>Дирекция</c:v>
                </c:pt>
                <c:pt idx="2">
                  <c:v>Коммерческий персонал</c:v>
                </c:pt>
                <c:pt idx="3">
                  <c:v>Логистика и сервис</c:v>
                </c:pt>
              </c:strCache>
            </c:strRef>
          </c:cat>
          <c:val>
            <c:numRef>
              <c:f>PivotTables!$C$14:$C$18</c:f>
              <c:numCache>
                <c:formatCode>_-* #\ ##0_-;\-* #\ ##0_-;_-* "-"??_-;_-@_-</c:formatCode>
                <c:ptCount val="4"/>
                <c:pt idx="0">
                  <c:v>3823015.9208720005</c:v>
                </c:pt>
                <c:pt idx="1">
                  <c:v>2007591.0231359999</c:v>
                </c:pt>
                <c:pt idx="2">
                  <c:v>1997246.3682639997</c:v>
                </c:pt>
                <c:pt idx="3">
                  <c:v>333321.78000000009</c:v>
                </c:pt>
              </c:numCache>
            </c:numRef>
          </c:val>
          <c:extLst>
            <c:ext xmlns:c16="http://schemas.microsoft.com/office/drawing/2014/chart" uri="{C3380CC4-5D6E-409C-BE32-E72D297353CC}">
              <c16:uniqueId val="{00000001-F113-4701-B8A5-CB02CE278F49}"/>
            </c:ext>
          </c:extLst>
        </c:ser>
        <c:dLbls>
          <c:showLegendKey val="0"/>
          <c:showVal val="0"/>
          <c:showCatName val="0"/>
          <c:showSerName val="0"/>
          <c:showPercent val="0"/>
          <c:showBubbleSize val="0"/>
        </c:dLbls>
        <c:gapWidth val="50"/>
        <c:axId val="632833951"/>
        <c:axId val="632844031"/>
      </c:barChart>
      <c:catAx>
        <c:axId val="63283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10000"/>
                    <a:lumOff val="90000"/>
                  </a:schemeClr>
                </a:solidFill>
                <a:latin typeface="+mn-lt"/>
                <a:ea typeface="+mn-ea"/>
                <a:cs typeface="+mn-cs"/>
              </a:defRPr>
            </a:pPr>
            <a:endParaRPr lang="ru-RU"/>
          </a:p>
        </c:txPr>
        <c:crossAx val="632844031"/>
        <c:crosses val="autoZero"/>
        <c:auto val="1"/>
        <c:lblAlgn val="ctr"/>
        <c:lblOffset val="100"/>
        <c:noMultiLvlLbl val="0"/>
      </c:catAx>
      <c:valAx>
        <c:axId val="632844031"/>
        <c:scaling>
          <c:orientation val="minMax"/>
        </c:scaling>
        <c:delete val="1"/>
        <c:axPos val="l"/>
        <c:numFmt formatCode="_-* #\ ##0_-;\-* #\ ##0_-;_-* &quot;-&quot;??_-;_-@_-" sourceLinked="1"/>
        <c:majorTickMark val="none"/>
        <c:minorTickMark val="none"/>
        <c:tickLblPos val="nextTo"/>
        <c:crossAx val="632833951"/>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10000"/>
                  <a:lumOff val="90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[План-факт расходы ФОТ dinrar для портфолио.xlsx]PivotTables!По статьям</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ru-RU"/>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accent2">
                      <a:lumMod val="60000"/>
                      <a:lumOff val="40000"/>
                    </a:schemeClr>
                  </a:solidFill>
                  <a:latin typeface="+mn-lt"/>
                  <a:ea typeface="+mn-ea"/>
                  <a:cs typeface="+mn-cs"/>
                </a:defRPr>
              </a:pPr>
              <a:endParaRPr lang="ru-RU"/>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PivotTables!$B$21</c:f>
              <c:strCache>
                <c:ptCount val="1"/>
                <c:pt idx="0">
                  <c:v>План </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PivotTables!$A$22:$A$27</c:f>
              <c:strCache>
                <c:ptCount val="5"/>
                <c:pt idx="0">
                  <c:v>Оклад</c:v>
                </c:pt>
                <c:pt idx="1">
                  <c:v>Премия </c:v>
                </c:pt>
                <c:pt idx="2">
                  <c:v>Внебюджетные фонды</c:v>
                </c:pt>
                <c:pt idx="3">
                  <c:v>Резерв по отпускам</c:v>
                </c:pt>
                <c:pt idx="4">
                  <c:v>ГПХ</c:v>
                </c:pt>
              </c:strCache>
            </c:strRef>
          </c:cat>
          <c:val>
            <c:numRef>
              <c:f>PivotTables!$B$22:$B$27</c:f>
              <c:numCache>
                <c:formatCode>_-* #\ ##0_-;\-* #\ ##0_-;_-* "-"??_-;_-@_-</c:formatCode>
                <c:ptCount val="5"/>
                <c:pt idx="0">
                  <c:v>4186764.0800000005</c:v>
                </c:pt>
                <c:pt idx="1">
                  <c:v>1681995.26</c:v>
                </c:pt>
                <c:pt idx="2">
                  <c:v>1343341.2500000002</c:v>
                </c:pt>
                <c:pt idx="3">
                  <c:v>484658.08000000007</c:v>
                </c:pt>
                <c:pt idx="4">
                  <c:v>123447.35</c:v>
                </c:pt>
              </c:numCache>
            </c:numRef>
          </c:val>
          <c:extLst>
            <c:ext xmlns:c16="http://schemas.microsoft.com/office/drawing/2014/chart" uri="{C3380CC4-5D6E-409C-BE32-E72D297353CC}">
              <c16:uniqueId val="{00000000-62FD-4C3C-A3AA-A9D70719EEF0}"/>
            </c:ext>
          </c:extLst>
        </c:ser>
        <c:ser>
          <c:idx val="1"/>
          <c:order val="1"/>
          <c:tx>
            <c:strRef>
              <c:f>PivotTables!$C$21</c:f>
              <c:strCache>
                <c:ptCount val="1"/>
                <c:pt idx="0">
                  <c:v>Факт </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accent2">
                        <a:lumMod val="60000"/>
                        <a:lumOff val="40000"/>
                      </a:schemeClr>
                    </a:solidFill>
                    <a:latin typeface="+mn-lt"/>
                    <a:ea typeface="+mn-ea"/>
                    <a:cs typeface="+mn-cs"/>
                  </a:defRPr>
                </a:pPr>
                <a:endParaRPr lang="ru-RU"/>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PivotTables!$A$22:$A$27</c:f>
              <c:strCache>
                <c:ptCount val="5"/>
                <c:pt idx="0">
                  <c:v>Оклад</c:v>
                </c:pt>
                <c:pt idx="1">
                  <c:v>Премия </c:v>
                </c:pt>
                <c:pt idx="2">
                  <c:v>Внебюджетные фонды</c:v>
                </c:pt>
                <c:pt idx="3">
                  <c:v>Резерв по отпускам</c:v>
                </c:pt>
                <c:pt idx="4">
                  <c:v>ГПХ</c:v>
                </c:pt>
              </c:strCache>
            </c:strRef>
          </c:cat>
          <c:val>
            <c:numRef>
              <c:f>PivotTables!$C$22:$C$27</c:f>
              <c:numCache>
                <c:formatCode>_-* #\ ##0_-;\-* #\ ##0_-;_-* "-"??_-;_-@_-</c:formatCode>
                <c:ptCount val="5"/>
                <c:pt idx="0">
                  <c:v>3955189.2400000007</c:v>
                </c:pt>
                <c:pt idx="1">
                  <c:v>2076738.7000000002</c:v>
                </c:pt>
                <c:pt idx="2">
                  <c:v>1516563.0522720001</c:v>
                </c:pt>
                <c:pt idx="3">
                  <c:v>470414.37000000005</c:v>
                </c:pt>
                <c:pt idx="4">
                  <c:v>142269.72999999998</c:v>
                </c:pt>
              </c:numCache>
            </c:numRef>
          </c:val>
          <c:extLst>
            <c:ext xmlns:c16="http://schemas.microsoft.com/office/drawing/2014/chart" uri="{C3380CC4-5D6E-409C-BE32-E72D297353CC}">
              <c16:uniqueId val="{00000001-62FD-4C3C-A3AA-A9D70719EEF0}"/>
            </c:ext>
          </c:extLst>
        </c:ser>
        <c:dLbls>
          <c:showLegendKey val="0"/>
          <c:showVal val="0"/>
          <c:showCatName val="0"/>
          <c:showSerName val="0"/>
          <c:showPercent val="0"/>
          <c:showBubbleSize val="0"/>
        </c:dLbls>
        <c:gapWidth val="50"/>
        <c:axId val="632831071"/>
        <c:axId val="632830111"/>
      </c:barChart>
      <c:catAx>
        <c:axId val="6328310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10000"/>
                    <a:lumOff val="90000"/>
                  </a:schemeClr>
                </a:solidFill>
                <a:latin typeface="+mn-lt"/>
                <a:ea typeface="+mn-ea"/>
                <a:cs typeface="+mn-cs"/>
              </a:defRPr>
            </a:pPr>
            <a:endParaRPr lang="ru-RU"/>
          </a:p>
        </c:txPr>
        <c:crossAx val="632830111"/>
        <c:crosses val="autoZero"/>
        <c:auto val="1"/>
        <c:lblAlgn val="ctr"/>
        <c:lblOffset val="100"/>
        <c:noMultiLvlLbl val="0"/>
      </c:catAx>
      <c:valAx>
        <c:axId val="632830111"/>
        <c:scaling>
          <c:orientation val="minMax"/>
        </c:scaling>
        <c:delete val="1"/>
        <c:axPos val="b"/>
        <c:numFmt formatCode="_-* #\ ##0_-;\-* #\ ##0_-;_-* &quot;-&quot;??_-;_-@_-" sourceLinked="1"/>
        <c:majorTickMark val="none"/>
        <c:minorTickMark val="none"/>
        <c:tickLblPos val="nextTo"/>
        <c:crossAx val="632831071"/>
        <c:crosses val="max"/>
        <c:crossBetween val="between"/>
        <c:dispUnits>
          <c:builtInUnit val="thousands"/>
          <c:dispUnitsLbl>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ru-RU"/>
              </a:p>
            </c:txPr>
          </c:dispUnitsLbl>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10000"/>
                  <a:lumOff val="90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pPr>
      <a:endParaRPr lang="ru-RU"/>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204108</xdr:colOff>
      <xdr:row>6</xdr:row>
      <xdr:rowOff>100693</xdr:rowOff>
    </xdr:from>
    <xdr:to>
      <xdr:col>2</xdr:col>
      <xdr:colOff>676822</xdr:colOff>
      <xdr:row>14</xdr:row>
      <xdr:rowOff>0</xdr:rowOff>
    </xdr:to>
    <mc:AlternateContent xmlns:mc="http://schemas.openxmlformats.org/markup-compatibility/2006" xmlns:a14="http://schemas.microsoft.com/office/drawing/2010/main">
      <mc:Choice Requires="a14">
        <xdr:graphicFrame macro="">
          <xdr:nvGraphicFramePr>
            <xdr:cNvPr id="2" name="Подразделение 2">
              <a:extLst>
                <a:ext uri="{FF2B5EF4-FFF2-40B4-BE49-F238E27FC236}">
                  <a16:creationId xmlns:a16="http://schemas.microsoft.com/office/drawing/2014/main" id="{31D97B7E-CB60-43C4-AB6E-2B32F7CF9D35}"/>
                </a:ext>
              </a:extLst>
            </xdr:cNvPr>
            <xdr:cNvGraphicFramePr/>
          </xdr:nvGraphicFramePr>
          <xdr:xfrm>
            <a:off x="0" y="0"/>
            <a:ext cx="0" cy="0"/>
          </xdr:xfrm>
          <a:graphic>
            <a:graphicData uri="http://schemas.microsoft.com/office/drawing/2010/slicer">
              <sle:slicer xmlns:sle="http://schemas.microsoft.com/office/drawing/2010/slicer" name="Подразделение 2"/>
            </a:graphicData>
          </a:graphic>
        </xdr:graphicFrame>
      </mc:Choice>
      <mc:Fallback xmlns="">
        <xdr:sp macro="" textlink="">
          <xdr:nvSpPr>
            <xdr:cNvPr id="0" name=""/>
            <xdr:cNvSpPr>
              <a:spLocks noTextEdit="1"/>
            </xdr:cNvSpPr>
          </xdr:nvSpPr>
          <xdr:spPr>
            <a:xfrm>
              <a:off x="204108" y="1951264"/>
              <a:ext cx="2160000" cy="184512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204108</xdr:colOff>
      <xdr:row>30</xdr:row>
      <xdr:rowOff>213633</xdr:rowOff>
    </xdr:from>
    <xdr:to>
      <xdr:col>2</xdr:col>
      <xdr:colOff>676822</xdr:colOff>
      <xdr:row>41</xdr:row>
      <xdr:rowOff>163287</xdr:rowOff>
    </xdr:to>
    <mc:AlternateContent xmlns:mc="http://schemas.openxmlformats.org/markup-compatibility/2006" xmlns:a14="http://schemas.microsoft.com/office/drawing/2010/main">
      <mc:Choice Requires="a14">
        <xdr:graphicFrame macro="">
          <xdr:nvGraphicFramePr>
            <xdr:cNvPr id="3" name="Статья расходов 2">
              <a:extLst>
                <a:ext uri="{FF2B5EF4-FFF2-40B4-BE49-F238E27FC236}">
                  <a16:creationId xmlns:a16="http://schemas.microsoft.com/office/drawing/2014/main" id="{E2406E71-5C85-49C0-BEC9-DF226E2FB88E}"/>
                </a:ext>
              </a:extLst>
            </xdr:cNvPr>
            <xdr:cNvGraphicFramePr/>
          </xdr:nvGraphicFramePr>
          <xdr:xfrm>
            <a:off x="0" y="0"/>
            <a:ext cx="0" cy="0"/>
          </xdr:xfrm>
          <a:graphic>
            <a:graphicData uri="http://schemas.microsoft.com/office/drawing/2010/slicer">
              <sle:slicer xmlns:sle="http://schemas.microsoft.com/office/drawing/2010/slicer" name="Статья расходов 2"/>
            </a:graphicData>
          </a:graphic>
        </xdr:graphicFrame>
      </mc:Choice>
      <mc:Fallback xmlns="">
        <xdr:sp macro="" textlink="">
          <xdr:nvSpPr>
            <xdr:cNvPr id="0" name=""/>
            <xdr:cNvSpPr>
              <a:spLocks noTextEdit="1"/>
            </xdr:cNvSpPr>
          </xdr:nvSpPr>
          <xdr:spPr>
            <a:xfrm>
              <a:off x="204108" y="7806419"/>
              <a:ext cx="2160000" cy="249418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204108</xdr:colOff>
      <xdr:row>16</xdr:row>
      <xdr:rowOff>36740</xdr:rowOff>
    </xdr:from>
    <xdr:to>
      <xdr:col>2</xdr:col>
      <xdr:colOff>676822</xdr:colOff>
      <xdr:row>27</xdr:row>
      <xdr:rowOff>151041</xdr:rowOff>
    </xdr:to>
    <mc:AlternateContent xmlns:mc="http://schemas.openxmlformats.org/markup-compatibility/2006" xmlns:a14="http://schemas.microsoft.com/office/drawing/2010/main">
      <mc:Choice Requires="a14">
        <xdr:graphicFrame macro="">
          <xdr:nvGraphicFramePr>
            <xdr:cNvPr id="4" name="Месяц 2">
              <a:extLst>
                <a:ext uri="{FF2B5EF4-FFF2-40B4-BE49-F238E27FC236}">
                  <a16:creationId xmlns:a16="http://schemas.microsoft.com/office/drawing/2014/main" id="{D89E3B1A-DA24-49B1-B72A-445565DBF037}"/>
                </a:ext>
              </a:extLst>
            </xdr:cNvPr>
            <xdr:cNvGraphicFramePr/>
          </xdr:nvGraphicFramePr>
          <xdr:xfrm>
            <a:off x="0" y="0"/>
            <a:ext cx="0" cy="0"/>
          </xdr:xfrm>
          <a:graphic>
            <a:graphicData uri="http://schemas.microsoft.com/office/drawing/2010/slicer">
              <sle:slicer xmlns:sle="http://schemas.microsoft.com/office/drawing/2010/slicer" name="Месяц 2"/>
            </a:graphicData>
          </a:graphic>
        </xdr:graphicFrame>
      </mc:Choice>
      <mc:Fallback xmlns="">
        <xdr:sp macro="" textlink="">
          <xdr:nvSpPr>
            <xdr:cNvPr id="0" name=""/>
            <xdr:cNvSpPr>
              <a:spLocks noTextEdit="1"/>
            </xdr:cNvSpPr>
          </xdr:nvSpPr>
          <xdr:spPr>
            <a:xfrm>
              <a:off x="204108" y="4295776"/>
              <a:ext cx="2160000" cy="2754086"/>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xdr:colOff>
      <xdr:row>7</xdr:row>
      <xdr:rowOff>40822</xdr:rowOff>
    </xdr:from>
    <xdr:to>
      <xdr:col>17</xdr:col>
      <xdr:colOff>775607</xdr:colOff>
      <xdr:row>23</xdr:row>
      <xdr:rowOff>204107</xdr:rowOff>
    </xdr:to>
    <xdr:graphicFrame macro="">
      <xdr:nvGraphicFramePr>
        <xdr:cNvPr id="5" name="Chart 4">
          <a:extLst>
            <a:ext uri="{FF2B5EF4-FFF2-40B4-BE49-F238E27FC236}">
              <a16:creationId xmlns:a16="http://schemas.microsoft.com/office/drawing/2014/main" id="{8990F1B7-B64B-443C-ACAF-ED4CD002B9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28574</xdr:colOff>
      <xdr:row>25</xdr:row>
      <xdr:rowOff>40821</xdr:rowOff>
    </xdr:from>
    <xdr:to>
      <xdr:col>10</xdr:col>
      <xdr:colOff>95250</xdr:colOff>
      <xdr:row>42</xdr:row>
      <xdr:rowOff>54749</xdr:rowOff>
    </xdr:to>
    <xdr:graphicFrame macro="">
      <xdr:nvGraphicFramePr>
        <xdr:cNvPr id="6" name="Chart 5">
          <a:extLst>
            <a:ext uri="{FF2B5EF4-FFF2-40B4-BE49-F238E27FC236}">
              <a16:creationId xmlns:a16="http://schemas.microsoft.com/office/drawing/2014/main" id="{B64B1041-8020-45F8-A94D-F751BA53D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81644</xdr:colOff>
      <xdr:row>25</xdr:row>
      <xdr:rowOff>40821</xdr:rowOff>
    </xdr:from>
    <xdr:to>
      <xdr:col>17</xdr:col>
      <xdr:colOff>776968</xdr:colOff>
      <xdr:row>42</xdr:row>
      <xdr:rowOff>54749</xdr:rowOff>
    </xdr:to>
    <xdr:graphicFrame macro="">
      <xdr:nvGraphicFramePr>
        <xdr:cNvPr id="7" name="Chart 6">
          <a:extLst>
            <a:ext uri="{FF2B5EF4-FFF2-40B4-BE49-F238E27FC236}">
              <a16:creationId xmlns:a16="http://schemas.microsoft.com/office/drawing/2014/main" id="{988C9FED-2420-4DBE-8E9D-3A76DBDB2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2</xdr:row>
      <xdr:rowOff>68036</xdr:rowOff>
    </xdr:from>
    <xdr:to>
      <xdr:col>6</xdr:col>
      <xdr:colOff>54430</xdr:colOff>
      <xdr:row>5</xdr:row>
      <xdr:rowOff>163287</xdr:rowOff>
    </xdr:to>
    <xdr:grpSp>
      <xdr:nvGrpSpPr>
        <xdr:cNvPr id="12" name="Group 11">
          <a:extLst>
            <a:ext uri="{FF2B5EF4-FFF2-40B4-BE49-F238E27FC236}">
              <a16:creationId xmlns:a16="http://schemas.microsoft.com/office/drawing/2014/main" id="{8657E83B-4111-4102-8797-47F85F8D83DA}"/>
            </a:ext>
          </a:extLst>
        </xdr:cNvPr>
        <xdr:cNvGrpSpPr/>
      </xdr:nvGrpSpPr>
      <xdr:grpSpPr>
        <a:xfrm>
          <a:off x="2530929" y="693965"/>
          <a:ext cx="2898322" cy="952501"/>
          <a:chOff x="2530929" y="898071"/>
          <a:chExt cx="2898322" cy="923312"/>
        </a:xfrm>
        <a:solidFill>
          <a:schemeClr val="accent3"/>
        </a:solidFill>
      </xdr:grpSpPr>
      <xdr:sp macro="" textlink="">
        <xdr:nvSpPr>
          <xdr:cNvPr id="8" name="Rectangle 7">
            <a:extLst>
              <a:ext uri="{FF2B5EF4-FFF2-40B4-BE49-F238E27FC236}">
                <a16:creationId xmlns:a16="http://schemas.microsoft.com/office/drawing/2014/main" id="{D0EA3C4E-F9BD-B112-8D42-3FEFD2A853E4}"/>
              </a:ext>
            </a:extLst>
          </xdr:cNvPr>
          <xdr:cNvSpPr/>
        </xdr:nvSpPr>
        <xdr:spPr>
          <a:xfrm>
            <a:off x="2530929" y="898071"/>
            <a:ext cx="2898322" cy="92331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200">
                <a:solidFill>
                  <a:srgbClr val="FFFFFF"/>
                </a:solidFill>
              </a:rPr>
              <a:t>План, тыс. руб.</a:t>
            </a:r>
          </a:p>
        </xdr:txBody>
      </xdr:sp>
      <xdr:sp macro="" textlink="PivotTables!A32">
        <xdr:nvSpPr>
          <xdr:cNvPr id="9" name="TextBox 8">
            <a:extLst>
              <a:ext uri="{FF2B5EF4-FFF2-40B4-BE49-F238E27FC236}">
                <a16:creationId xmlns:a16="http://schemas.microsoft.com/office/drawing/2014/main" id="{08AD48A2-DAC0-E44A-EE5F-FEA943375B53}"/>
              </a:ext>
            </a:extLst>
          </xdr:cNvPr>
          <xdr:cNvSpPr txBox="1"/>
        </xdr:nvSpPr>
        <xdr:spPr>
          <a:xfrm>
            <a:off x="3471874" y="1163441"/>
            <a:ext cx="1016433" cy="392572"/>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5B08EBA0-A377-4BC4-98AA-E530F2733595}" type="TxLink">
              <a:rPr lang="en-US" sz="2000" b="0" i="0" u="none" strike="noStrike">
                <a:solidFill>
                  <a:srgbClr val="FFFFFF"/>
                </a:solidFill>
                <a:latin typeface="Montserrat"/>
              </a:rPr>
              <a:pPr algn="ctr"/>
              <a:t> 7 820 </a:t>
            </a:fld>
            <a:endParaRPr lang="ru-RU" sz="2000">
              <a:solidFill>
                <a:srgbClr val="FFFFFF"/>
              </a:solidFill>
            </a:endParaRPr>
          </a:p>
        </xdr:txBody>
      </xdr:sp>
    </xdr:grpSp>
    <xdr:clientData/>
  </xdr:twoCellAnchor>
  <xdr:twoCellAnchor>
    <xdr:from>
      <xdr:col>8</xdr:col>
      <xdr:colOff>756558</xdr:colOff>
      <xdr:row>2</xdr:row>
      <xdr:rowOff>68036</xdr:rowOff>
    </xdr:from>
    <xdr:to>
      <xdr:col>11</xdr:col>
      <xdr:colOff>810987</xdr:colOff>
      <xdr:row>5</xdr:row>
      <xdr:rowOff>163287</xdr:rowOff>
    </xdr:to>
    <xdr:grpSp>
      <xdr:nvGrpSpPr>
        <xdr:cNvPr id="13" name="Group 12">
          <a:extLst>
            <a:ext uri="{FF2B5EF4-FFF2-40B4-BE49-F238E27FC236}">
              <a16:creationId xmlns:a16="http://schemas.microsoft.com/office/drawing/2014/main" id="{92EFA287-187E-44DB-BB83-09019B962574}"/>
            </a:ext>
          </a:extLst>
        </xdr:cNvPr>
        <xdr:cNvGrpSpPr/>
      </xdr:nvGrpSpPr>
      <xdr:grpSpPr>
        <a:xfrm>
          <a:off x="7818665" y="693965"/>
          <a:ext cx="2898322" cy="952501"/>
          <a:chOff x="2530929" y="898071"/>
          <a:chExt cx="2898322" cy="923312"/>
        </a:xfrm>
        <a:solidFill>
          <a:schemeClr val="accent3"/>
        </a:solidFill>
      </xdr:grpSpPr>
      <xdr:sp macro="" textlink="">
        <xdr:nvSpPr>
          <xdr:cNvPr id="14" name="Rectangle 13">
            <a:extLst>
              <a:ext uri="{FF2B5EF4-FFF2-40B4-BE49-F238E27FC236}">
                <a16:creationId xmlns:a16="http://schemas.microsoft.com/office/drawing/2014/main" id="{D445447D-41C5-94F8-6C07-4F5FF1A0DB23}"/>
              </a:ext>
            </a:extLst>
          </xdr:cNvPr>
          <xdr:cNvSpPr/>
        </xdr:nvSpPr>
        <xdr:spPr>
          <a:xfrm>
            <a:off x="2530929" y="898071"/>
            <a:ext cx="2898322" cy="92331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200">
                <a:solidFill>
                  <a:srgbClr val="FFFFFF"/>
                </a:solidFill>
              </a:rPr>
              <a:t>Факт, тыс. руб.</a:t>
            </a:r>
          </a:p>
        </xdr:txBody>
      </xdr:sp>
      <xdr:sp macro="" textlink="PivotTables!B32">
        <xdr:nvSpPr>
          <xdr:cNvPr id="15" name="TextBox 14">
            <a:extLst>
              <a:ext uri="{FF2B5EF4-FFF2-40B4-BE49-F238E27FC236}">
                <a16:creationId xmlns:a16="http://schemas.microsoft.com/office/drawing/2014/main" id="{6F6BBC46-F603-8331-C31E-7BE146380198}"/>
              </a:ext>
            </a:extLst>
          </xdr:cNvPr>
          <xdr:cNvSpPr txBox="1"/>
        </xdr:nvSpPr>
        <xdr:spPr>
          <a:xfrm>
            <a:off x="3534456" y="1163441"/>
            <a:ext cx="891270" cy="392572"/>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3C8632A6-1E91-4A15-9643-164D4225A09C}" type="TxLink">
              <a:rPr lang="en-US" sz="2000" b="0" i="0" u="none" strike="noStrike">
                <a:solidFill>
                  <a:srgbClr val="FFFFFF"/>
                </a:solidFill>
                <a:latin typeface="Montserrat"/>
              </a:rPr>
              <a:pPr algn="ctr"/>
              <a:t> 8 161 </a:t>
            </a:fld>
            <a:endParaRPr lang="ru-RU" sz="4000">
              <a:solidFill>
                <a:srgbClr val="FFFFFF"/>
              </a:solidFill>
            </a:endParaRPr>
          </a:p>
        </xdr:txBody>
      </xdr:sp>
    </xdr:grpSp>
    <xdr:clientData/>
  </xdr:twoCellAnchor>
  <xdr:twoCellAnchor>
    <xdr:from>
      <xdr:col>14</xdr:col>
      <xdr:colOff>669471</xdr:colOff>
      <xdr:row>2</xdr:row>
      <xdr:rowOff>68036</xdr:rowOff>
    </xdr:from>
    <xdr:to>
      <xdr:col>17</xdr:col>
      <xdr:colOff>751115</xdr:colOff>
      <xdr:row>5</xdr:row>
      <xdr:rowOff>163287</xdr:rowOff>
    </xdr:to>
    <xdr:grpSp>
      <xdr:nvGrpSpPr>
        <xdr:cNvPr id="16" name="Group 15">
          <a:extLst>
            <a:ext uri="{FF2B5EF4-FFF2-40B4-BE49-F238E27FC236}">
              <a16:creationId xmlns:a16="http://schemas.microsoft.com/office/drawing/2014/main" id="{29D33AA4-2577-4188-35DC-FE761C720DAA}"/>
            </a:ext>
          </a:extLst>
        </xdr:cNvPr>
        <xdr:cNvGrpSpPr/>
      </xdr:nvGrpSpPr>
      <xdr:grpSpPr>
        <a:xfrm>
          <a:off x="13106400" y="693965"/>
          <a:ext cx="2898322" cy="952501"/>
          <a:chOff x="2530929" y="898071"/>
          <a:chExt cx="2898322" cy="680358"/>
        </a:xfrm>
        <a:solidFill>
          <a:schemeClr val="accent3"/>
        </a:solidFill>
      </xdr:grpSpPr>
      <xdr:sp macro="" textlink="">
        <xdr:nvSpPr>
          <xdr:cNvPr id="17" name="Rectangle 16">
            <a:extLst>
              <a:ext uri="{FF2B5EF4-FFF2-40B4-BE49-F238E27FC236}">
                <a16:creationId xmlns:a16="http://schemas.microsoft.com/office/drawing/2014/main" id="{72B531C5-1BF6-8AEA-3FE9-BEF966B4763E}"/>
              </a:ext>
            </a:extLst>
          </xdr:cNvPr>
          <xdr:cNvSpPr/>
        </xdr:nvSpPr>
        <xdr:spPr>
          <a:xfrm>
            <a:off x="2530929" y="898071"/>
            <a:ext cx="2898322" cy="680358"/>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200">
                <a:solidFill>
                  <a:srgbClr val="FFFFFF"/>
                </a:solidFill>
              </a:rPr>
              <a:t>Исполнение</a:t>
            </a:r>
          </a:p>
        </xdr:txBody>
      </xdr:sp>
      <xdr:sp macro="" textlink="PivotTables!C31">
        <xdr:nvSpPr>
          <xdr:cNvPr id="18" name="TextBox 17">
            <a:extLst>
              <a:ext uri="{FF2B5EF4-FFF2-40B4-BE49-F238E27FC236}">
                <a16:creationId xmlns:a16="http://schemas.microsoft.com/office/drawing/2014/main" id="{1DD93753-25AE-26A1-3B15-C60E9291BAD5}"/>
              </a:ext>
            </a:extLst>
          </xdr:cNvPr>
          <xdr:cNvSpPr txBox="1"/>
        </xdr:nvSpPr>
        <xdr:spPr>
          <a:xfrm>
            <a:off x="3565490" y="1093612"/>
            <a:ext cx="829202" cy="289274"/>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6EF8D3C5-87A1-4D40-A0CA-209FF9A07278}" type="TxLink">
              <a:rPr lang="en-US" sz="2000" b="0" i="0" u="none" strike="noStrike">
                <a:solidFill>
                  <a:srgbClr val="FFFFFF"/>
                </a:solidFill>
                <a:latin typeface="Montserrat"/>
              </a:rPr>
              <a:pPr algn="ctr"/>
              <a:t>104%</a:t>
            </a:fld>
            <a:endParaRPr lang="ru-RU" sz="6600">
              <a:solidFill>
                <a:srgbClr val="FFFFFF"/>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204108</xdr:colOff>
      <xdr:row>6</xdr:row>
      <xdr:rowOff>100693</xdr:rowOff>
    </xdr:from>
    <xdr:to>
      <xdr:col>2</xdr:col>
      <xdr:colOff>676822</xdr:colOff>
      <xdr:row>14</xdr:row>
      <xdr:rowOff>0</xdr:rowOff>
    </xdr:to>
    <mc:AlternateContent xmlns:mc="http://schemas.openxmlformats.org/markup-compatibility/2006" xmlns:a14="http://schemas.microsoft.com/office/drawing/2010/main">
      <mc:Choice Requires="a14">
        <xdr:graphicFrame macro="">
          <xdr:nvGraphicFramePr>
            <xdr:cNvPr id="2" name="Подразделение 3">
              <a:extLst>
                <a:ext uri="{FF2B5EF4-FFF2-40B4-BE49-F238E27FC236}">
                  <a16:creationId xmlns:a16="http://schemas.microsoft.com/office/drawing/2014/main" id="{C0C0BBBE-98F1-4304-8F8A-A751B90137C2}"/>
                </a:ext>
              </a:extLst>
            </xdr:cNvPr>
            <xdr:cNvGraphicFramePr/>
          </xdr:nvGraphicFramePr>
          <xdr:xfrm>
            <a:off x="0" y="0"/>
            <a:ext cx="0" cy="0"/>
          </xdr:xfrm>
          <a:graphic>
            <a:graphicData uri="http://schemas.microsoft.com/office/drawing/2010/slicer">
              <sle:slicer xmlns:sle="http://schemas.microsoft.com/office/drawing/2010/slicer" name="Подразделение 3"/>
            </a:graphicData>
          </a:graphic>
        </xdr:graphicFrame>
      </mc:Choice>
      <mc:Fallback xmlns="">
        <xdr:sp macro="" textlink="">
          <xdr:nvSpPr>
            <xdr:cNvPr id="0" name=""/>
            <xdr:cNvSpPr>
              <a:spLocks noTextEdit="1"/>
            </xdr:cNvSpPr>
          </xdr:nvSpPr>
          <xdr:spPr>
            <a:xfrm>
              <a:off x="202203" y="1939018"/>
              <a:ext cx="2152924" cy="181764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204108</xdr:colOff>
      <xdr:row>30</xdr:row>
      <xdr:rowOff>213633</xdr:rowOff>
    </xdr:from>
    <xdr:to>
      <xdr:col>2</xdr:col>
      <xdr:colOff>676822</xdr:colOff>
      <xdr:row>41</xdr:row>
      <xdr:rowOff>163287</xdr:rowOff>
    </xdr:to>
    <mc:AlternateContent xmlns:mc="http://schemas.openxmlformats.org/markup-compatibility/2006" xmlns:a14="http://schemas.microsoft.com/office/drawing/2010/main">
      <mc:Choice Requires="a14">
        <xdr:graphicFrame macro="">
          <xdr:nvGraphicFramePr>
            <xdr:cNvPr id="3" name="Статья расходов 3">
              <a:extLst>
                <a:ext uri="{FF2B5EF4-FFF2-40B4-BE49-F238E27FC236}">
                  <a16:creationId xmlns:a16="http://schemas.microsoft.com/office/drawing/2014/main" id="{B15E553F-EDA5-4016-9FC4-1A5482F115E3}"/>
                </a:ext>
              </a:extLst>
            </xdr:cNvPr>
            <xdr:cNvGraphicFramePr/>
          </xdr:nvGraphicFramePr>
          <xdr:xfrm>
            <a:off x="0" y="0"/>
            <a:ext cx="0" cy="0"/>
          </xdr:xfrm>
          <a:graphic>
            <a:graphicData uri="http://schemas.microsoft.com/office/drawing/2010/slicer">
              <sle:slicer xmlns:sle="http://schemas.microsoft.com/office/drawing/2010/slicer" name="Статья расходов 3"/>
            </a:graphicData>
          </a:graphic>
        </xdr:graphicFrame>
      </mc:Choice>
      <mc:Fallback xmlns="">
        <xdr:sp macro="" textlink="">
          <xdr:nvSpPr>
            <xdr:cNvPr id="0" name=""/>
            <xdr:cNvSpPr>
              <a:spLocks noTextEdit="1"/>
            </xdr:cNvSpPr>
          </xdr:nvSpPr>
          <xdr:spPr>
            <a:xfrm>
              <a:off x="202203" y="7723143"/>
              <a:ext cx="2152924" cy="245853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204108</xdr:colOff>
      <xdr:row>16</xdr:row>
      <xdr:rowOff>36740</xdr:rowOff>
    </xdr:from>
    <xdr:to>
      <xdr:col>2</xdr:col>
      <xdr:colOff>676822</xdr:colOff>
      <xdr:row>27</xdr:row>
      <xdr:rowOff>151041</xdr:rowOff>
    </xdr:to>
    <mc:AlternateContent xmlns:mc="http://schemas.openxmlformats.org/markup-compatibility/2006" xmlns:a14="http://schemas.microsoft.com/office/drawing/2010/main">
      <mc:Choice Requires="a14">
        <xdr:graphicFrame macro="">
          <xdr:nvGraphicFramePr>
            <xdr:cNvPr id="4" name="Месяц 3">
              <a:extLst>
                <a:ext uri="{FF2B5EF4-FFF2-40B4-BE49-F238E27FC236}">
                  <a16:creationId xmlns:a16="http://schemas.microsoft.com/office/drawing/2014/main" id="{219B9D5E-6596-4BCE-947A-91C615C69B53}"/>
                </a:ext>
              </a:extLst>
            </xdr:cNvPr>
            <xdr:cNvGraphicFramePr/>
          </xdr:nvGraphicFramePr>
          <xdr:xfrm>
            <a:off x="0" y="0"/>
            <a:ext cx="0" cy="0"/>
          </xdr:xfrm>
          <a:graphic>
            <a:graphicData uri="http://schemas.microsoft.com/office/drawing/2010/slicer">
              <sle:slicer xmlns:sle="http://schemas.microsoft.com/office/drawing/2010/slicer" name="Месяц 3"/>
            </a:graphicData>
          </a:graphic>
        </xdr:graphicFrame>
      </mc:Choice>
      <mc:Fallback xmlns="">
        <xdr:sp macro="" textlink="">
          <xdr:nvSpPr>
            <xdr:cNvPr id="0" name=""/>
            <xdr:cNvSpPr>
              <a:spLocks noTextEdit="1"/>
            </xdr:cNvSpPr>
          </xdr:nvSpPr>
          <xdr:spPr>
            <a:xfrm>
              <a:off x="202203" y="4250600"/>
              <a:ext cx="2152924" cy="2720341"/>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xdr:colOff>
      <xdr:row>7</xdr:row>
      <xdr:rowOff>40822</xdr:rowOff>
    </xdr:from>
    <xdr:to>
      <xdr:col>17</xdr:col>
      <xdr:colOff>775607</xdr:colOff>
      <xdr:row>23</xdr:row>
      <xdr:rowOff>204107</xdr:rowOff>
    </xdr:to>
    <xdr:graphicFrame macro="">
      <xdr:nvGraphicFramePr>
        <xdr:cNvPr id="5" name="Chart 4">
          <a:extLst>
            <a:ext uri="{FF2B5EF4-FFF2-40B4-BE49-F238E27FC236}">
              <a16:creationId xmlns:a16="http://schemas.microsoft.com/office/drawing/2014/main" id="{BE737366-6F49-413A-8592-C90758DA50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28574</xdr:colOff>
      <xdr:row>25</xdr:row>
      <xdr:rowOff>40821</xdr:rowOff>
    </xdr:from>
    <xdr:to>
      <xdr:col>10</xdr:col>
      <xdr:colOff>95250</xdr:colOff>
      <xdr:row>42</xdr:row>
      <xdr:rowOff>54749</xdr:rowOff>
    </xdr:to>
    <xdr:graphicFrame macro="">
      <xdr:nvGraphicFramePr>
        <xdr:cNvPr id="6" name="Chart 5">
          <a:extLst>
            <a:ext uri="{FF2B5EF4-FFF2-40B4-BE49-F238E27FC236}">
              <a16:creationId xmlns:a16="http://schemas.microsoft.com/office/drawing/2014/main" id="{85A1259B-26C6-4B52-9E76-EF1DA4C5B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81644</xdr:colOff>
      <xdr:row>25</xdr:row>
      <xdr:rowOff>40821</xdr:rowOff>
    </xdr:from>
    <xdr:to>
      <xdr:col>17</xdr:col>
      <xdr:colOff>776968</xdr:colOff>
      <xdr:row>42</xdr:row>
      <xdr:rowOff>54749</xdr:rowOff>
    </xdr:to>
    <xdr:graphicFrame macro="">
      <xdr:nvGraphicFramePr>
        <xdr:cNvPr id="7" name="Chart 6">
          <a:extLst>
            <a:ext uri="{FF2B5EF4-FFF2-40B4-BE49-F238E27FC236}">
              <a16:creationId xmlns:a16="http://schemas.microsoft.com/office/drawing/2014/main" id="{59E5FA5C-9FFA-4360-83AC-C5F0BCA95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2</xdr:row>
      <xdr:rowOff>68036</xdr:rowOff>
    </xdr:from>
    <xdr:to>
      <xdr:col>6</xdr:col>
      <xdr:colOff>54430</xdr:colOff>
      <xdr:row>5</xdr:row>
      <xdr:rowOff>163287</xdr:rowOff>
    </xdr:to>
    <xdr:grpSp>
      <xdr:nvGrpSpPr>
        <xdr:cNvPr id="8" name="Group 7">
          <a:extLst>
            <a:ext uri="{FF2B5EF4-FFF2-40B4-BE49-F238E27FC236}">
              <a16:creationId xmlns:a16="http://schemas.microsoft.com/office/drawing/2014/main" id="{8970134F-6982-422E-90AF-5A7B9DEF174F}"/>
            </a:ext>
          </a:extLst>
        </xdr:cNvPr>
        <xdr:cNvGrpSpPr/>
      </xdr:nvGrpSpPr>
      <xdr:grpSpPr>
        <a:xfrm>
          <a:off x="2530929" y="693965"/>
          <a:ext cx="2898322" cy="952501"/>
          <a:chOff x="2530929" y="898071"/>
          <a:chExt cx="2898322" cy="923312"/>
        </a:xfrm>
        <a:solidFill>
          <a:schemeClr val="tx1">
            <a:lumMod val="75000"/>
            <a:lumOff val="25000"/>
          </a:schemeClr>
        </a:solidFill>
      </xdr:grpSpPr>
      <xdr:sp macro="" textlink="">
        <xdr:nvSpPr>
          <xdr:cNvPr id="9" name="Rectangle 8">
            <a:extLst>
              <a:ext uri="{FF2B5EF4-FFF2-40B4-BE49-F238E27FC236}">
                <a16:creationId xmlns:a16="http://schemas.microsoft.com/office/drawing/2014/main" id="{C580B584-F1C2-9D7F-9FF3-C200F4B5E7E0}"/>
              </a:ext>
            </a:extLst>
          </xdr:cNvPr>
          <xdr:cNvSpPr/>
        </xdr:nvSpPr>
        <xdr:spPr>
          <a:xfrm>
            <a:off x="2530929" y="898071"/>
            <a:ext cx="2898322" cy="92331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200">
                <a:solidFill>
                  <a:srgbClr val="FFFFFF"/>
                </a:solidFill>
              </a:rPr>
              <a:t>План, тыс. руб.</a:t>
            </a:r>
          </a:p>
        </xdr:txBody>
      </xdr:sp>
      <xdr:sp macro="" textlink="PivotTables!A32">
        <xdr:nvSpPr>
          <xdr:cNvPr id="10" name="TextBox 9">
            <a:extLst>
              <a:ext uri="{FF2B5EF4-FFF2-40B4-BE49-F238E27FC236}">
                <a16:creationId xmlns:a16="http://schemas.microsoft.com/office/drawing/2014/main" id="{AEAAEBEF-D366-11E5-E47B-E5CFDD357204}"/>
              </a:ext>
            </a:extLst>
          </xdr:cNvPr>
          <xdr:cNvSpPr txBox="1"/>
        </xdr:nvSpPr>
        <xdr:spPr>
          <a:xfrm>
            <a:off x="3471874" y="1163441"/>
            <a:ext cx="1016433" cy="392572"/>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5B08EBA0-A377-4BC4-98AA-E530F2733595}" type="TxLink">
              <a:rPr lang="en-US" sz="2000" b="0" i="0" u="none" strike="noStrike">
                <a:solidFill>
                  <a:srgbClr val="FFFFFF"/>
                </a:solidFill>
                <a:latin typeface="Montserrat"/>
              </a:rPr>
              <a:pPr algn="ctr"/>
              <a:t> 7 820 </a:t>
            </a:fld>
            <a:endParaRPr lang="ru-RU" sz="2000">
              <a:solidFill>
                <a:srgbClr val="FFFFFF"/>
              </a:solidFill>
            </a:endParaRPr>
          </a:p>
        </xdr:txBody>
      </xdr:sp>
    </xdr:grpSp>
    <xdr:clientData/>
  </xdr:twoCellAnchor>
  <xdr:twoCellAnchor>
    <xdr:from>
      <xdr:col>8</xdr:col>
      <xdr:colOff>756558</xdr:colOff>
      <xdr:row>2</xdr:row>
      <xdr:rowOff>68036</xdr:rowOff>
    </xdr:from>
    <xdr:to>
      <xdr:col>11</xdr:col>
      <xdr:colOff>810987</xdr:colOff>
      <xdr:row>5</xdr:row>
      <xdr:rowOff>163287</xdr:rowOff>
    </xdr:to>
    <xdr:grpSp>
      <xdr:nvGrpSpPr>
        <xdr:cNvPr id="11" name="Group 10">
          <a:extLst>
            <a:ext uri="{FF2B5EF4-FFF2-40B4-BE49-F238E27FC236}">
              <a16:creationId xmlns:a16="http://schemas.microsoft.com/office/drawing/2014/main" id="{2041E3FA-B21E-43D1-B755-ABF3B90B68AB}"/>
            </a:ext>
          </a:extLst>
        </xdr:cNvPr>
        <xdr:cNvGrpSpPr/>
      </xdr:nvGrpSpPr>
      <xdr:grpSpPr>
        <a:xfrm>
          <a:off x="7818665" y="693965"/>
          <a:ext cx="2898322" cy="952501"/>
          <a:chOff x="2530929" y="898071"/>
          <a:chExt cx="2898322" cy="923312"/>
        </a:xfrm>
        <a:solidFill>
          <a:schemeClr val="tx1">
            <a:lumMod val="75000"/>
            <a:lumOff val="25000"/>
          </a:schemeClr>
        </a:solidFill>
      </xdr:grpSpPr>
      <xdr:sp macro="" textlink="">
        <xdr:nvSpPr>
          <xdr:cNvPr id="12" name="Rectangle 11">
            <a:extLst>
              <a:ext uri="{FF2B5EF4-FFF2-40B4-BE49-F238E27FC236}">
                <a16:creationId xmlns:a16="http://schemas.microsoft.com/office/drawing/2014/main" id="{2701C6CC-E156-4F1E-C747-A76AE4948128}"/>
              </a:ext>
            </a:extLst>
          </xdr:cNvPr>
          <xdr:cNvSpPr/>
        </xdr:nvSpPr>
        <xdr:spPr>
          <a:xfrm>
            <a:off x="2530929" y="898071"/>
            <a:ext cx="2898322" cy="92331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200">
                <a:solidFill>
                  <a:srgbClr val="FFFFFF"/>
                </a:solidFill>
              </a:rPr>
              <a:t>Факт, тыс. руб.</a:t>
            </a:r>
          </a:p>
        </xdr:txBody>
      </xdr:sp>
      <xdr:sp macro="" textlink="PivotTables!B32">
        <xdr:nvSpPr>
          <xdr:cNvPr id="13" name="TextBox 12">
            <a:extLst>
              <a:ext uri="{FF2B5EF4-FFF2-40B4-BE49-F238E27FC236}">
                <a16:creationId xmlns:a16="http://schemas.microsoft.com/office/drawing/2014/main" id="{BA6E64C5-0CA3-AE27-5E8C-7C5F7B359EB3}"/>
              </a:ext>
            </a:extLst>
          </xdr:cNvPr>
          <xdr:cNvSpPr txBox="1"/>
        </xdr:nvSpPr>
        <xdr:spPr>
          <a:xfrm>
            <a:off x="3534456" y="1163441"/>
            <a:ext cx="891270" cy="392572"/>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3C8632A6-1E91-4A15-9643-164D4225A09C}" type="TxLink">
              <a:rPr lang="en-US" sz="2000" b="0" i="0" u="none" strike="noStrike">
                <a:solidFill>
                  <a:srgbClr val="FFFFFF"/>
                </a:solidFill>
                <a:latin typeface="Montserrat"/>
              </a:rPr>
              <a:pPr algn="ctr"/>
              <a:t> 8 161 </a:t>
            </a:fld>
            <a:endParaRPr lang="ru-RU" sz="4000">
              <a:solidFill>
                <a:srgbClr val="FFFFFF"/>
              </a:solidFill>
            </a:endParaRPr>
          </a:p>
        </xdr:txBody>
      </xdr:sp>
    </xdr:grpSp>
    <xdr:clientData/>
  </xdr:twoCellAnchor>
  <xdr:twoCellAnchor>
    <xdr:from>
      <xdr:col>14</xdr:col>
      <xdr:colOff>669471</xdr:colOff>
      <xdr:row>2</xdr:row>
      <xdr:rowOff>68036</xdr:rowOff>
    </xdr:from>
    <xdr:to>
      <xdr:col>17</xdr:col>
      <xdr:colOff>751115</xdr:colOff>
      <xdr:row>5</xdr:row>
      <xdr:rowOff>163287</xdr:rowOff>
    </xdr:to>
    <xdr:grpSp>
      <xdr:nvGrpSpPr>
        <xdr:cNvPr id="14" name="Group 13">
          <a:extLst>
            <a:ext uri="{FF2B5EF4-FFF2-40B4-BE49-F238E27FC236}">
              <a16:creationId xmlns:a16="http://schemas.microsoft.com/office/drawing/2014/main" id="{F5CA3FD0-0A04-48B5-A202-E78A985CB123}"/>
            </a:ext>
          </a:extLst>
        </xdr:cNvPr>
        <xdr:cNvGrpSpPr/>
      </xdr:nvGrpSpPr>
      <xdr:grpSpPr>
        <a:xfrm>
          <a:off x="13106400" y="693965"/>
          <a:ext cx="2898322" cy="952501"/>
          <a:chOff x="2530929" y="898071"/>
          <a:chExt cx="2898322" cy="680358"/>
        </a:xfrm>
        <a:solidFill>
          <a:schemeClr val="tx1">
            <a:lumMod val="75000"/>
            <a:lumOff val="25000"/>
          </a:schemeClr>
        </a:solidFill>
      </xdr:grpSpPr>
      <xdr:sp macro="" textlink="">
        <xdr:nvSpPr>
          <xdr:cNvPr id="15" name="Rectangle 14">
            <a:extLst>
              <a:ext uri="{FF2B5EF4-FFF2-40B4-BE49-F238E27FC236}">
                <a16:creationId xmlns:a16="http://schemas.microsoft.com/office/drawing/2014/main" id="{E66C0490-1633-355B-90A3-E3A187EB158B}"/>
              </a:ext>
            </a:extLst>
          </xdr:cNvPr>
          <xdr:cNvSpPr/>
        </xdr:nvSpPr>
        <xdr:spPr>
          <a:xfrm>
            <a:off x="2530929" y="898071"/>
            <a:ext cx="2898322" cy="680358"/>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1200">
                <a:solidFill>
                  <a:srgbClr val="FFFFFF"/>
                </a:solidFill>
              </a:rPr>
              <a:t>Исполнение</a:t>
            </a:r>
          </a:p>
        </xdr:txBody>
      </xdr:sp>
      <xdr:sp macro="" textlink="PivotTables!C31">
        <xdr:nvSpPr>
          <xdr:cNvPr id="16" name="TextBox 15">
            <a:extLst>
              <a:ext uri="{FF2B5EF4-FFF2-40B4-BE49-F238E27FC236}">
                <a16:creationId xmlns:a16="http://schemas.microsoft.com/office/drawing/2014/main" id="{A083E138-DF04-60F4-D37D-7DFC83D549ED}"/>
              </a:ext>
            </a:extLst>
          </xdr:cNvPr>
          <xdr:cNvSpPr txBox="1"/>
        </xdr:nvSpPr>
        <xdr:spPr>
          <a:xfrm>
            <a:off x="3565490" y="1093612"/>
            <a:ext cx="829202" cy="289274"/>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fld id="{6EF8D3C5-87A1-4D40-A0CA-209FF9A07278}" type="TxLink">
              <a:rPr lang="en-US" sz="2000" b="0" i="0" u="none" strike="noStrike">
                <a:solidFill>
                  <a:srgbClr val="FFFFFF"/>
                </a:solidFill>
                <a:latin typeface="Montserrat"/>
              </a:rPr>
              <a:pPr algn="ctr"/>
              <a:t>104%</a:t>
            </a:fld>
            <a:endParaRPr lang="ru-RU" sz="6600">
              <a:solidFill>
                <a:srgbClr val="FFFFFF"/>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rar" refreshedDate="45071.667462384263" createdVersion="8" refreshedVersion="8" minRefreshableVersion="3" recordCount="120" xr:uid="{816900BF-47FA-496F-A6D4-F795BC12B427}">
  <cacheSource type="worksheet">
    <worksheetSource name="Плоская_таблица"/>
  </cacheSource>
  <cacheFields count="5">
    <cacheField name="Подразделение" numFmtId="0">
      <sharedItems count="4">
        <s v="Производственный персонал"/>
        <s v="Коммерческий персонал"/>
        <s v="Логистика и сервис"/>
        <s v="Дирекция"/>
      </sharedItems>
    </cacheField>
    <cacheField name="Статья расходов" numFmtId="0">
      <sharedItems count="5">
        <s v="Оклад"/>
        <s v="Премия "/>
        <s v="ГПХ"/>
        <s v="Резерв по отпускам"/>
        <s v="Внебюджетные фонды"/>
      </sharedItems>
    </cacheField>
    <cacheField name="Месяц" numFmtId="0">
      <sharedItems count="7">
        <s v="Январь"/>
        <s v="Февраль"/>
        <s v="Март"/>
        <s v="Апрель"/>
        <s v="Май"/>
        <s v="Июнь"/>
        <s v="Июль" u="1"/>
      </sharedItems>
    </cacheField>
    <cacheField name="План" numFmtId="164">
      <sharedItems containsSemiMixedTypes="0" containsString="0" containsNumber="1" minValue="0" maxValue="493546.75"/>
    </cacheField>
    <cacheField name="Факт" numFmtId="164">
      <sharedItems containsSemiMixedTypes="0" containsString="0" containsNumber="1" minValue="0" maxValue="465369.18"/>
    </cacheField>
  </cacheFields>
  <extLst>
    <ext xmlns:x14="http://schemas.microsoft.com/office/spreadsheetml/2009/9/main" uri="{725AE2AE-9491-48be-B2B4-4EB974FC3084}">
      <x14:pivotCacheDefinition pivotCacheId="16250088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x v="0"/>
    <n v="493546.75"/>
    <n v="307170.43000000005"/>
  </r>
  <r>
    <x v="0"/>
    <x v="1"/>
    <x v="0"/>
    <n v="0"/>
    <n v="445935.72"/>
  </r>
  <r>
    <x v="0"/>
    <x v="2"/>
    <x v="0"/>
    <n v="10049.44"/>
    <n v="22454.67"/>
  </r>
  <r>
    <x v="0"/>
    <x v="3"/>
    <x v="0"/>
    <n v="27703.760000000002"/>
    <n v="74603.7"/>
  </r>
  <r>
    <x v="0"/>
    <x v="4"/>
    <x v="0"/>
    <n v="96679.790000000008"/>
    <n v="209429.14"/>
  </r>
  <r>
    <x v="1"/>
    <x v="0"/>
    <x v="0"/>
    <n v="225441.62"/>
    <n v="145370.6"/>
  </r>
  <r>
    <x v="1"/>
    <x v="1"/>
    <x v="0"/>
    <n v="55949.16"/>
    <n v="133432.49"/>
  </r>
  <r>
    <x v="1"/>
    <x v="2"/>
    <x v="0"/>
    <n v="0"/>
    <n v="17197.53"/>
  </r>
  <r>
    <x v="1"/>
    <x v="3"/>
    <x v="0"/>
    <n v="24804.71"/>
    <n v="31245.070000000003"/>
  </r>
  <r>
    <x v="1"/>
    <x v="4"/>
    <x v="0"/>
    <n v="85134.41"/>
    <n v="89416.66"/>
  </r>
  <r>
    <x v="2"/>
    <x v="0"/>
    <x v="0"/>
    <n v="11917.23"/>
    <n v="18000.009999999998"/>
  </r>
  <r>
    <x v="2"/>
    <x v="1"/>
    <x v="0"/>
    <n v="6142"/>
    <n v="0"/>
  </r>
  <r>
    <x v="2"/>
    <x v="2"/>
    <x v="0"/>
    <n v="14906"/>
    <n v="1639.68"/>
  </r>
  <r>
    <x v="2"/>
    <x v="3"/>
    <x v="0"/>
    <n v="2242.5700000000002"/>
    <n v="2347.1999999999998"/>
  </r>
  <r>
    <x v="2"/>
    <x v="4"/>
    <x v="0"/>
    <n v="9267.6"/>
    <n v="5916.35"/>
  </r>
  <r>
    <x v="3"/>
    <x v="0"/>
    <x v="0"/>
    <n v="237957.16"/>
    <n v="108809.51999999999"/>
  </r>
  <r>
    <x v="3"/>
    <x v="1"/>
    <x v="0"/>
    <n v="38581.259999999995"/>
    <n v="53600.340000000011"/>
  </r>
  <r>
    <x v="3"/>
    <x v="2"/>
    <x v="0"/>
    <n v="0"/>
    <n v="0"/>
  </r>
  <r>
    <x v="3"/>
    <x v="3"/>
    <x v="0"/>
    <n v="11326.7"/>
    <n v="36814.76"/>
  </r>
  <r>
    <x v="3"/>
    <x v="4"/>
    <x v="0"/>
    <n v="76021.33"/>
    <n v="94271.02"/>
  </r>
  <r>
    <x v="0"/>
    <x v="0"/>
    <x v="1"/>
    <n v="231698.71"/>
    <n v="215687.43000000002"/>
  </r>
  <r>
    <x v="0"/>
    <x v="1"/>
    <x v="1"/>
    <n v="0"/>
    <n v="0"/>
  </r>
  <r>
    <x v="0"/>
    <x v="2"/>
    <x v="1"/>
    <n v="0"/>
    <n v="32660.68"/>
  </r>
  <r>
    <x v="0"/>
    <x v="3"/>
    <x v="1"/>
    <n v="27259.010000000002"/>
    <n v="26888.01"/>
  </r>
  <r>
    <x v="0"/>
    <x v="4"/>
    <x v="1"/>
    <n v="68596.160000000003"/>
    <n v="65568.97"/>
  </r>
  <r>
    <x v="1"/>
    <x v="0"/>
    <x v="1"/>
    <n v="166044.26"/>
    <n v="139493.04999999999"/>
  </r>
  <r>
    <x v="1"/>
    <x v="1"/>
    <x v="1"/>
    <n v="41356.159999999996"/>
    <n v="44716.14"/>
  </r>
  <r>
    <x v="1"/>
    <x v="2"/>
    <x v="1"/>
    <n v="0"/>
    <n v="0"/>
  </r>
  <r>
    <x v="1"/>
    <x v="3"/>
    <x v="1"/>
    <n v="20820.540000000005"/>
    <n v="21609.19"/>
  </r>
  <r>
    <x v="1"/>
    <x v="4"/>
    <x v="1"/>
    <n v="63049.73000000001"/>
    <n v="55999.57"/>
  </r>
  <r>
    <x v="2"/>
    <x v="0"/>
    <x v="1"/>
    <n v="900"/>
    <n v="4819.0200000000004"/>
  </r>
  <r>
    <x v="2"/>
    <x v="1"/>
    <x v="1"/>
    <n v="0"/>
    <n v="0"/>
  </r>
  <r>
    <x v="2"/>
    <x v="2"/>
    <x v="1"/>
    <n v="6879.04"/>
    <n v="43723.96"/>
  </r>
  <r>
    <x v="2"/>
    <x v="3"/>
    <x v="1"/>
    <n v="117.36"/>
    <n v="59.02"/>
  </r>
  <r>
    <x v="2"/>
    <x v="4"/>
    <x v="1"/>
    <n v="2137.8200000000002"/>
    <n v="13314.18"/>
  </r>
  <r>
    <x v="3"/>
    <x v="0"/>
    <x v="1"/>
    <n v="121350.1"/>
    <n v="103409.73"/>
  </r>
  <r>
    <x v="3"/>
    <x v="1"/>
    <x v="1"/>
    <n v="139577.13999999998"/>
    <n v="57472.65"/>
  </r>
  <r>
    <x v="3"/>
    <x v="2"/>
    <x v="1"/>
    <n v="0"/>
    <n v="0"/>
  </r>
  <r>
    <x v="3"/>
    <x v="3"/>
    <x v="1"/>
    <n v="15824.05"/>
    <n v="10706.529999999999"/>
  </r>
  <r>
    <x v="3"/>
    <x v="4"/>
    <x v="1"/>
    <n v="45362.740000000005"/>
    <n v="31436.54"/>
  </r>
  <r>
    <x v="0"/>
    <x v="0"/>
    <x v="2"/>
    <n v="227112.88"/>
    <n v="347518.30000000005"/>
  </r>
  <r>
    <x v="0"/>
    <x v="1"/>
    <x v="2"/>
    <n v="0"/>
    <n v="0"/>
  </r>
  <r>
    <x v="0"/>
    <x v="2"/>
    <x v="2"/>
    <n v="0"/>
    <n v="0"/>
  </r>
  <r>
    <x v="0"/>
    <x v="3"/>
    <x v="2"/>
    <n v="21980.67"/>
    <n v="23443.52"/>
  </r>
  <r>
    <x v="0"/>
    <x v="4"/>
    <x v="2"/>
    <n v="41514.47"/>
    <n v="61267.100000000006"/>
  </r>
  <r>
    <x v="1"/>
    <x v="0"/>
    <x v="2"/>
    <n v="189583.2"/>
    <n v="180151.31"/>
  </r>
  <r>
    <x v="1"/>
    <x v="1"/>
    <x v="2"/>
    <n v="38581.259999999995"/>
    <n v="56907.990000000005"/>
  </r>
  <r>
    <x v="1"/>
    <x v="2"/>
    <x v="2"/>
    <n v="0"/>
    <n v="0"/>
  </r>
  <r>
    <x v="1"/>
    <x v="3"/>
    <x v="2"/>
    <n v="18182.41"/>
    <n v="25665.340000000004"/>
  </r>
  <r>
    <x v="1"/>
    <x v="4"/>
    <x v="2"/>
    <n v="68621.45"/>
    <n v="69948.580000000016"/>
  </r>
  <r>
    <x v="2"/>
    <x v="0"/>
    <x v="2"/>
    <n v="30455.609999999997"/>
    <n v="32266.54"/>
  </r>
  <r>
    <x v="2"/>
    <x v="1"/>
    <x v="2"/>
    <n v="6142"/>
    <n v="5624.74"/>
  </r>
  <r>
    <x v="2"/>
    <x v="2"/>
    <x v="2"/>
    <n v="0"/>
    <n v="0"/>
  </r>
  <r>
    <x v="2"/>
    <x v="3"/>
    <x v="2"/>
    <n v="4637.66"/>
    <n v="4396.8600000000006"/>
  </r>
  <r>
    <x v="2"/>
    <x v="4"/>
    <x v="2"/>
    <n v="11081.75"/>
    <n v="11473.48"/>
  </r>
  <r>
    <x v="3"/>
    <x v="0"/>
    <x v="2"/>
    <n v="186584.12"/>
    <n v="144103.18"/>
  </r>
  <r>
    <x v="3"/>
    <x v="1"/>
    <x v="2"/>
    <n v="144103.18"/>
    <n v="144103.18"/>
  </r>
  <r>
    <x v="3"/>
    <x v="2"/>
    <x v="2"/>
    <n v="0"/>
    <n v="0"/>
  </r>
  <r>
    <x v="3"/>
    <x v="3"/>
    <x v="2"/>
    <n v="14874.279999999999"/>
    <n v="16195.57"/>
  </r>
  <r>
    <x v="3"/>
    <x v="4"/>
    <x v="2"/>
    <n v="62597.729999999996"/>
    <n v="43634.45"/>
  </r>
  <r>
    <x v="0"/>
    <x v="0"/>
    <x v="3"/>
    <n v="130200"/>
    <n v="382518.44999999995"/>
  </r>
  <r>
    <x v="0"/>
    <x v="1"/>
    <x v="3"/>
    <n v="355927.87"/>
    <n v="307615.39"/>
  </r>
  <r>
    <x v="0"/>
    <x v="2"/>
    <x v="3"/>
    <n v="0"/>
    <n v="0"/>
  </r>
  <r>
    <x v="0"/>
    <x v="3"/>
    <x v="3"/>
    <n v="58018.55"/>
    <n v="39033.740000000005"/>
  </r>
  <r>
    <x v="0"/>
    <x v="4"/>
    <x v="3"/>
    <n v="94057.81"/>
    <n v="158400.500872"/>
  </r>
  <r>
    <x v="1"/>
    <x v="0"/>
    <x v="3"/>
    <n v="206404.15"/>
    <n v="163981.42000000001"/>
  </r>
  <r>
    <x v="1"/>
    <x v="1"/>
    <x v="3"/>
    <n v="130921.16999999998"/>
    <n v="137327.13"/>
  </r>
  <r>
    <x v="1"/>
    <x v="2"/>
    <x v="3"/>
    <n v="0"/>
    <n v="0"/>
  </r>
  <r>
    <x v="1"/>
    <x v="3"/>
    <x v="3"/>
    <n v="34420.06"/>
    <n v="24693.03"/>
  </r>
  <r>
    <x v="1"/>
    <x v="4"/>
    <x v="3"/>
    <n v="102142.13"/>
    <n v="90276.408263999998"/>
  </r>
  <r>
    <x v="2"/>
    <x v="0"/>
    <x v="3"/>
    <n v="33197.61"/>
    <n v="37165.620000000003"/>
  </r>
  <r>
    <x v="2"/>
    <x v="1"/>
    <x v="3"/>
    <n v="42732.18"/>
    <n v="19190.620000000003"/>
  </r>
  <r>
    <x v="2"/>
    <x v="2"/>
    <x v="3"/>
    <n v="0"/>
    <n v="0"/>
  </r>
  <r>
    <x v="2"/>
    <x v="3"/>
    <x v="3"/>
    <n v="9352.5300000000007"/>
    <n v="6820.6299999999992"/>
  </r>
  <r>
    <x v="2"/>
    <x v="4"/>
    <x v="3"/>
    <n v="22991.55"/>
    <n v="17064.7"/>
  </r>
  <r>
    <x v="3"/>
    <x v="0"/>
    <x v="3"/>
    <n v="152998.77000000002"/>
    <n v="134672.26"/>
  </r>
  <r>
    <x v="3"/>
    <x v="1"/>
    <x v="3"/>
    <n v="227508.36000000002"/>
    <n v="238984.82"/>
  </r>
  <r>
    <x v="3"/>
    <x v="2"/>
    <x v="3"/>
    <n v="0"/>
    <n v="0"/>
  </r>
  <r>
    <x v="3"/>
    <x v="3"/>
    <x v="3"/>
    <n v="44311.53"/>
    <n v="13308.119999999999"/>
  </r>
  <r>
    <x v="3"/>
    <x v="4"/>
    <x v="3"/>
    <n v="121302.78"/>
    <n v="104203.643136"/>
  </r>
  <r>
    <x v="0"/>
    <x v="0"/>
    <x v="4"/>
    <n v="465369.18"/>
    <n v="383634.33999999997"/>
  </r>
  <r>
    <x v="0"/>
    <x v="1"/>
    <x v="4"/>
    <n v="0"/>
    <n v="0"/>
  </r>
  <r>
    <x v="0"/>
    <x v="2"/>
    <x v="4"/>
    <n v="79572.87"/>
    <n v="0"/>
  </r>
  <r>
    <x v="0"/>
    <x v="3"/>
    <x v="4"/>
    <n v="20093.43"/>
    <n v="34325.67"/>
  </r>
  <r>
    <x v="0"/>
    <x v="4"/>
    <x v="4"/>
    <n v="71573.78"/>
    <n v="66042.37"/>
  </r>
  <r>
    <x v="1"/>
    <x v="0"/>
    <x v="4"/>
    <n v="209737.82"/>
    <n v="182472.74"/>
  </r>
  <r>
    <x v="1"/>
    <x v="1"/>
    <x v="4"/>
    <n v="57472.65"/>
    <n v="53600.340000000011"/>
  </r>
  <r>
    <x v="1"/>
    <x v="2"/>
    <x v="4"/>
    <n v="0"/>
    <n v="0"/>
  </r>
  <r>
    <x v="1"/>
    <x v="3"/>
    <x v="4"/>
    <n v="27519.09"/>
    <n v="6820.6299999999992"/>
  </r>
  <r>
    <x v="1"/>
    <x v="4"/>
    <x v="4"/>
    <n v="79572.87"/>
    <n v="67967.62000000001"/>
  </r>
  <r>
    <x v="2"/>
    <x v="0"/>
    <x v="4"/>
    <n v="21269.949999999997"/>
    <n v="38751.99"/>
  </r>
  <r>
    <x v="2"/>
    <x v="1"/>
    <x v="4"/>
    <n v="0"/>
    <n v="15267.58"/>
  </r>
  <r>
    <x v="2"/>
    <x v="2"/>
    <x v="4"/>
    <n v="12040"/>
    <n v="0"/>
  </r>
  <r>
    <x v="2"/>
    <x v="3"/>
    <x v="4"/>
    <n v="6820.6299999999992"/>
    <n v="5569.3799999999992"/>
  </r>
  <r>
    <x v="2"/>
    <x v="4"/>
    <x v="4"/>
    <n v="9703.39"/>
    <n v="16357.12"/>
  </r>
  <r>
    <x v="3"/>
    <x v="0"/>
    <x v="4"/>
    <n v="107850.08"/>
    <n v="132285.81"/>
  </r>
  <r>
    <x v="3"/>
    <x v="1"/>
    <x v="4"/>
    <n v="144103.18"/>
    <n v="184029.77"/>
  </r>
  <r>
    <x v="3"/>
    <x v="2"/>
    <x v="4"/>
    <n v="0"/>
    <n v="0"/>
  </r>
  <r>
    <x v="3"/>
    <x v="3"/>
    <x v="4"/>
    <n v="13876.71"/>
    <n v="6820.6299999999992"/>
  </r>
  <r>
    <x v="3"/>
    <x v="4"/>
    <x v="4"/>
    <n v="30917.01"/>
    <n v="30647.84"/>
  </r>
  <r>
    <x v="0"/>
    <x v="0"/>
    <x v="5"/>
    <n v="383634.33999999997"/>
    <n v="465369.18"/>
  </r>
  <r>
    <x v="0"/>
    <x v="1"/>
    <x v="5"/>
    <n v="0"/>
    <n v="0"/>
  </r>
  <r>
    <x v="0"/>
    <x v="2"/>
    <x v="5"/>
    <n v="0"/>
    <n v="24593.21"/>
  </r>
  <r>
    <x v="0"/>
    <x v="3"/>
    <x v="5"/>
    <n v="34325.67"/>
    <n v="23443.52"/>
  </r>
  <r>
    <x v="0"/>
    <x v="4"/>
    <x v="5"/>
    <n v="66042.37"/>
    <n v="105411.88"/>
  </r>
  <r>
    <x v="1"/>
    <x v="0"/>
    <x v="5"/>
    <n v="182472.74"/>
    <n v="141886.39999999999"/>
  </r>
  <r>
    <x v="1"/>
    <x v="1"/>
    <x v="5"/>
    <n v="53600.340000000011"/>
    <n v="41602.67"/>
  </r>
  <r>
    <x v="1"/>
    <x v="2"/>
    <x v="5"/>
    <n v="0"/>
    <n v="0"/>
  </r>
  <r>
    <x v="1"/>
    <x v="3"/>
    <x v="5"/>
    <n v="24938.510000000002"/>
    <n v="19903.98"/>
  </r>
  <r>
    <x v="1"/>
    <x v="4"/>
    <x v="5"/>
    <n v="67967.62000000001"/>
    <n v="55560.479999999996"/>
  </r>
  <r>
    <x v="2"/>
    <x v="0"/>
    <x v="5"/>
    <n v="38751.99"/>
    <n v="23904.25"/>
  </r>
  <r>
    <x v="2"/>
    <x v="1"/>
    <x v="5"/>
    <n v="15267.58"/>
    <n v="0"/>
  </r>
  <r>
    <x v="2"/>
    <x v="2"/>
    <x v="5"/>
    <n v="0"/>
    <n v="0"/>
  </r>
  <r>
    <x v="2"/>
    <x v="3"/>
    <x v="5"/>
    <n v="5569.3799999999992"/>
    <n v="2410.64"/>
  </r>
  <r>
    <x v="2"/>
    <x v="4"/>
    <x v="5"/>
    <n v="16357.12"/>
    <n v="7238.21"/>
  </r>
  <r>
    <x v="3"/>
    <x v="0"/>
    <x v="5"/>
    <n v="132285.81"/>
    <n v="121747.66"/>
  </r>
  <r>
    <x v="3"/>
    <x v="1"/>
    <x v="5"/>
    <n v="184029.77"/>
    <n v="137327.13"/>
  </r>
  <r>
    <x v="3"/>
    <x v="2"/>
    <x v="5"/>
    <n v="0"/>
    <n v="0"/>
  </r>
  <r>
    <x v="3"/>
    <x v="3"/>
    <x v="5"/>
    <n v="15638.269999999999"/>
    <n v="13289.63"/>
  </r>
  <r>
    <x v="3"/>
    <x v="4"/>
    <x v="5"/>
    <n v="30647.84"/>
    <n v="45716.2400000000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DF2F4F-3B2C-4112-BBBE-7410778496B1}" name="По месяцам"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5">
  <location ref="A3:C10" firstHeaderRow="0" firstDataRow="1" firstDataCol="1"/>
  <pivotFields count="5">
    <pivotField showAll="0">
      <items count="5">
        <item x="3"/>
        <item x="1"/>
        <item x="2"/>
        <item x="0"/>
        <item t="default"/>
      </items>
    </pivotField>
    <pivotField showAll="0">
      <items count="6">
        <item x="4"/>
        <item x="2"/>
        <item x="0"/>
        <item x="1"/>
        <item x="3"/>
        <item t="default"/>
      </items>
    </pivotField>
    <pivotField axis="axisRow" showAll="0">
      <items count="8">
        <item x="0"/>
        <item x="1"/>
        <item x="2"/>
        <item x="3"/>
        <item x="4"/>
        <item x="5"/>
        <item m="1" x="6"/>
        <item t="default"/>
      </items>
    </pivotField>
    <pivotField dataField="1" numFmtId="164" showAll="0"/>
    <pivotField dataField="1" numFmtId="164" showAll="0"/>
  </pivotFields>
  <rowFields count="1">
    <field x="2"/>
  </rowFields>
  <rowItems count="7">
    <i>
      <x/>
    </i>
    <i>
      <x v="1"/>
    </i>
    <i>
      <x v="2"/>
    </i>
    <i>
      <x v="3"/>
    </i>
    <i>
      <x v="4"/>
    </i>
    <i>
      <x v="5"/>
    </i>
    <i t="grand">
      <x/>
    </i>
  </rowItems>
  <colFields count="1">
    <field x="-2"/>
  </colFields>
  <colItems count="2">
    <i>
      <x/>
    </i>
    <i i="1">
      <x v="1"/>
    </i>
  </colItems>
  <dataFields count="2">
    <dataField name="План " fld="3" baseField="2" baseItem="0"/>
    <dataField name="Факт " fld="4" baseField="2" baseItem="0"/>
  </dataFields>
  <formats count="3">
    <format dxfId="2">
      <pivotArea collapsedLevelsAreSubtotals="1" fieldPosition="0">
        <references count="2">
          <reference field="4294967294" count="1" selected="0">
            <x v="0"/>
          </reference>
          <reference field="2" count="0"/>
        </references>
      </pivotArea>
    </format>
    <format dxfId="1">
      <pivotArea collapsedLevelsAreSubtotals="1" fieldPosition="0">
        <references count="2">
          <reference field="4294967294" count="1" selected="0">
            <x v="1"/>
          </reference>
          <reference field="2" count="0"/>
        </references>
      </pivotArea>
    </format>
    <format dxfId="0">
      <pivotArea outline="0" collapsedLevelsAreSubtotals="1" fieldPosition="0"/>
    </format>
  </formats>
  <chartFormats count="10">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 chart="14" format="12"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2A7CD9-ABA4-4004-8C5C-EDDBF146AC85}" name="По статьям"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location ref="A21:C27" firstHeaderRow="0" firstDataRow="1" firstDataCol="1"/>
  <pivotFields count="5">
    <pivotField showAll="0">
      <items count="5">
        <item x="3"/>
        <item x="1"/>
        <item x="2"/>
        <item x="0"/>
        <item t="default"/>
      </items>
    </pivotField>
    <pivotField axis="axisRow" showAll="0" sortType="descending">
      <items count="6">
        <item x="4"/>
        <item x="2"/>
        <item x="0"/>
        <item x="1"/>
        <item x="3"/>
        <item t="default"/>
      </items>
      <autoSortScope>
        <pivotArea dataOnly="0" outline="0" fieldPosition="0">
          <references count="1">
            <reference field="4294967294" count="1" selected="0">
              <x v="1"/>
            </reference>
          </references>
        </pivotArea>
      </autoSortScope>
    </pivotField>
    <pivotField showAll="0">
      <items count="8">
        <item x="0"/>
        <item x="1"/>
        <item x="2"/>
        <item x="3"/>
        <item x="4"/>
        <item x="5"/>
        <item m="1" x="6"/>
        <item t="default"/>
      </items>
    </pivotField>
    <pivotField dataField="1" numFmtId="164" showAll="0"/>
    <pivotField dataField="1" numFmtId="164" showAll="0"/>
  </pivotFields>
  <rowFields count="1">
    <field x="1"/>
  </rowFields>
  <rowItems count="6">
    <i>
      <x v="2"/>
    </i>
    <i>
      <x v="3"/>
    </i>
    <i>
      <x/>
    </i>
    <i>
      <x v="4"/>
    </i>
    <i>
      <x v="1"/>
    </i>
    <i t="grand">
      <x/>
    </i>
  </rowItems>
  <colFields count="1">
    <field x="-2"/>
  </colFields>
  <colItems count="2">
    <i>
      <x/>
    </i>
    <i i="1">
      <x v="1"/>
    </i>
  </colItems>
  <dataFields count="2">
    <dataField name="План " fld="3" baseField="1" baseItem="0"/>
    <dataField name="Факт " fld="4" baseField="1" baseItem="0"/>
  </dataFields>
  <formats count="1">
    <format dxfId="3">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7" format="13" series="1">
      <pivotArea type="data" outline="0" fieldPosition="0">
        <references count="1">
          <reference field="4294967294" count="1" selected="0">
            <x v="0"/>
          </reference>
        </references>
      </pivotArea>
    </chartFormat>
    <chartFormat chart="7" format="1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61CF8E-2552-46D5-B99F-206725B5BFC0}"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location ref="A30:B31" firstHeaderRow="0" firstDataRow="1" firstDataCol="0"/>
  <pivotFields count="5">
    <pivotField showAll="0">
      <items count="5">
        <item x="3"/>
        <item x="1"/>
        <item x="2"/>
        <item x="0"/>
        <item t="default"/>
      </items>
    </pivotField>
    <pivotField showAll="0">
      <items count="6">
        <item x="4"/>
        <item x="2"/>
        <item x="0"/>
        <item x="1"/>
        <item x="3"/>
        <item t="default"/>
      </items>
    </pivotField>
    <pivotField showAll="0">
      <items count="8">
        <item x="0"/>
        <item x="1"/>
        <item x="2"/>
        <item x="3"/>
        <item x="4"/>
        <item x="5"/>
        <item m="1" x="6"/>
        <item t="default"/>
      </items>
    </pivotField>
    <pivotField dataField="1" numFmtId="164" showAll="0"/>
    <pivotField dataField="1" numFmtId="164" showAll="0"/>
  </pivotFields>
  <rowItems count="1">
    <i/>
  </rowItems>
  <colFields count="1">
    <field x="-2"/>
  </colFields>
  <colItems count="2">
    <i>
      <x/>
    </i>
    <i i="1">
      <x v="1"/>
    </i>
  </colItems>
  <dataFields count="2">
    <dataField name="Sum of План" fld="3" baseField="0" baseItem="0"/>
    <dataField name="Sum of Факт" fld="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C04ABE-B2B6-41B1-947F-A636016CA628}" name="По отделам"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location ref="A13:C18" firstHeaderRow="0" firstDataRow="1" firstDataCol="1"/>
  <pivotFields count="5">
    <pivotField axis="axisRow" showAll="0" sortType="descending">
      <items count="5">
        <item x="3"/>
        <item x="1"/>
        <item x="2"/>
        <item x="0"/>
        <item t="default"/>
      </items>
      <autoSortScope>
        <pivotArea dataOnly="0" outline="0" fieldPosition="0">
          <references count="1">
            <reference field="4294967294" count="1" selected="0">
              <x v="1"/>
            </reference>
          </references>
        </pivotArea>
      </autoSortScope>
    </pivotField>
    <pivotField showAll="0">
      <items count="6">
        <item x="4"/>
        <item x="2"/>
        <item x="0"/>
        <item x="1"/>
        <item x="3"/>
        <item t="default"/>
      </items>
    </pivotField>
    <pivotField showAll="0">
      <items count="8">
        <item x="0"/>
        <item x="1"/>
        <item x="2"/>
        <item x="3"/>
        <item x="4"/>
        <item x="5"/>
        <item m="1" x="6"/>
        <item t="default"/>
      </items>
    </pivotField>
    <pivotField dataField="1" numFmtId="164" showAll="0"/>
    <pivotField dataField="1" numFmtId="164" showAll="0"/>
  </pivotFields>
  <rowFields count="1">
    <field x="0"/>
  </rowFields>
  <rowItems count="5">
    <i>
      <x v="3"/>
    </i>
    <i>
      <x/>
    </i>
    <i>
      <x v="1"/>
    </i>
    <i>
      <x v="2"/>
    </i>
    <i t="grand">
      <x/>
    </i>
  </rowItems>
  <colFields count="1">
    <field x="-2"/>
  </colFields>
  <colItems count="2">
    <i>
      <x/>
    </i>
    <i i="1">
      <x v="1"/>
    </i>
  </colItems>
  <dataFields count="2">
    <dataField name="План " fld="3" baseField="0" baseItem="0"/>
    <dataField name="Факт " fld="4" baseField="0" baseItem="0"/>
  </dataFields>
  <formats count="1">
    <format dxfId="4">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Подразделение1" xr10:uid="{E9A1D46F-14AF-41A7-A99A-7506E213C1D1}" sourceName="Подразделение">
  <pivotTables>
    <pivotTable tabId="7" name="По месяцам"/>
    <pivotTable tabId="7" name="По статьям"/>
    <pivotTable tabId="7" name="PivotTable1"/>
  </pivotTables>
  <data>
    <tabular pivotCacheId="1625008874">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Статья_расходов1" xr10:uid="{EE7DE325-C784-4A5C-A0B6-F83E0852C30D}" sourceName="Статья расходов">
  <pivotTables>
    <pivotTable tabId="7" name="По месяцам"/>
    <pivotTable tabId="7" name="По отделам"/>
    <pivotTable tabId="7" name="PivotTable1"/>
  </pivotTables>
  <data>
    <tabular pivotCacheId="1625008874">
      <items count="5">
        <i x="4" s="1"/>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Месяц1" xr10:uid="{F3855798-B52A-49D4-8030-581EAF16946F}" sourceName="Месяц">
  <pivotTables>
    <pivotTable tabId="7" name="По отделам"/>
    <pivotTable tabId="7" name="По статьям"/>
    <pivotTable tabId="7" name="PivotTable1"/>
  </pivotTables>
  <data>
    <tabular pivotCacheId="1625008874">
      <items count="7">
        <i x="0" s="1"/>
        <i x="1" s="1"/>
        <i x="2" s="1"/>
        <i x="3" s="1"/>
        <i x="4" s="1"/>
        <i x="5"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Подразделение 2" xr10:uid="{A9AFBFA0-71F0-4BA7-A2BB-C625105E1E65}" cache="Slicer_Подразделение1" caption="Подразделение" style="SlicerStyleLight1 3 2" rowHeight="288925"/>
  <slicer name="Статья расходов 2" xr10:uid="{160F0630-D9F1-475C-AF36-8764B546CC9D}" cache="Slicer_Статья_расходов1" caption="Статья расходов" style="SlicerStyleLight1 3 2" rowHeight="288925"/>
  <slicer name="Месяц 2" xr10:uid="{43E487CD-473F-41AA-8FFB-B97A707DBEFF}" cache="Slicer_Месяц1" caption="Месяц" style="SlicerStyleLight1 3 2" rowHeight="2889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Подразделение 3" xr10:uid="{473BA9F5-B1A1-46CA-9F40-DB65C2E7E9E9}" cache="Slicer_Подразделение1" caption="Подразделение" style="SlicerStyleDark2 dark" rowHeight="288925"/>
  <slicer name="Статья расходов 3" xr10:uid="{8598C70B-40EC-4E17-BC55-F8A2696909AA}" cache="Slicer_Статья_расходов1" caption="Статья расходов" style="SlicerStyleDark2 dark" rowHeight="288925"/>
  <slicer name="Месяц 3" xr10:uid="{C74C54C5-5CEC-421D-AD3E-2E5F167B36EA}" cache="Slicer_Месяц1" caption="Месяц" style="SlicerStyleDark2 dark" rowHeight="2889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6B2BE5-999E-48F9-90F4-4034AA33D258}" name="Table2" displayName="Table2" ref="A1:E121" totalsRowShown="0">
  <autoFilter ref="A1:E121" xr:uid="{306B2BE5-999E-48F9-90F4-4034AA33D258}"/>
  <tableColumns count="5">
    <tableColumn id="1" xr3:uid="{B659E495-3B31-422D-8EF5-ACF7499EE47B}" name="Подразделение"/>
    <tableColumn id="2" xr3:uid="{11DF70BD-EA52-4DEE-AFB8-E51602CEA247}" name="Статья расходов"/>
    <tableColumn id="3" xr3:uid="{8B976FDF-B2F6-459B-8035-FD9A6F26E8E5}" name="Месяц"/>
    <tableColumn id="4" xr3:uid="{C0DDCEC6-3381-49A7-80F6-24F67A3FB334}" name="План"/>
    <tableColumn id="5" xr3:uid="{8DF21273-D414-46B3-A358-E5C3244EF4B6}" name="Факт"/>
  </tableColumns>
  <tableStyleInfo name="TableStyleLight8" showFirstColumn="0" showLastColumn="0" showRowStripes="1" showColumnStripes="0"/>
</table>
</file>

<file path=xl/theme/theme1.xml><?xml version="1.0" encoding="utf-8"?>
<a:theme xmlns:a="http://schemas.openxmlformats.org/drawingml/2006/main" name="Тема ИБА">
  <a:themeElements>
    <a:clrScheme name="Custom 7">
      <a:dk1>
        <a:srgbClr val="1F1A1A"/>
      </a:dk1>
      <a:lt1>
        <a:srgbClr val="FFFCEB"/>
      </a:lt1>
      <a:dk2>
        <a:srgbClr val="5E5E5E"/>
      </a:dk2>
      <a:lt2>
        <a:srgbClr val="DDDDDD"/>
      </a:lt2>
      <a:accent1>
        <a:srgbClr val="F8C845"/>
      </a:accent1>
      <a:accent2>
        <a:srgbClr val="CB5033"/>
      </a:accent2>
      <a:accent3>
        <a:srgbClr val="2C4A94"/>
      </a:accent3>
      <a:accent4>
        <a:srgbClr val="008864"/>
      </a:accent4>
      <a:accent5>
        <a:srgbClr val="FEC306"/>
      </a:accent5>
      <a:accent6>
        <a:srgbClr val="DF5327"/>
      </a:accent6>
      <a:hlink>
        <a:srgbClr val="F59E00"/>
      </a:hlink>
      <a:folHlink>
        <a:srgbClr val="B2B2B2"/>
      </a:folHlink>
    </a:clrScheme>
    <a:fontScheme name="ИБА">
      <a:majorFont>
        <a:latin typeface="Montserrat SemiBold"/>
        <a:ea typeface=""/>
        <a:cs typeface=""/>
      </a:majorFont>
      <a:minorFont>
        <a:latin typeface="Montserrat"/>
        <a:ea typeface=""/>
        <a:cs typeface=""/>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Тема ИБА" id="{15E461D0-5CE0-43A4-80BC-19901B7B69C6}" vid="{DA07A822-A442-44DC-85CB-9BFD7061EF74}"/>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9A220-E9D6-4A82-A5DD-E1BAA85B768F}">
  <dimension ref="A1:E121"/>
  <sheetViews>
    <sheetView workbookViewId="0"/>
  </sheetViews>
  <sheetFormatPr defaultRowHeight="18" x14ac:dyDescent="0.35"/>
  <cols>
    <col min="1" max="1" width="29.19921875" customWidth="1"/>
    <col min="2" max="2" width="28.19921875" customWidth="1"/>
    <col min="3" max="3" width="17" customWidth="1"/>
    <col min="4" max="4" width="20.09765625" customWidth="1"/>
    <col min="5" max="5" width="22.69921875" customWidth="1"/>
  </cols>
  <sheetData>
    <row r="1" spans="1:5" x14ac:dyDescent="0.35">
      <c r="A1" t="s">
        <v>0</v>
      </c>
      <c r="B1" t="s">
        <v>18</v>
      </c>
      <c r="C1" t="s">
        <v>19</v>
      </c>
      <c r="D1" t="s">
        <v>1</v>
      </c>
      <c r="E1" t="s">
        <v>2</v>
      </c>
    </row>
    <row r="2" spans="1:5" x14ac:dyDescent="0.35">
      <c r="A2" t="s">
        <v>3</v>
      </c>
      <c r="B2" t="s">
        <v>4</v>
      </c>
      <c r="C2" t="s">
        <v>12</v>
      </c>
      <c r="D2">
        <v>493546.75</v>
      </c>
      <c r="E2">
        <v>307170.43000000005</v>
      </c>
    </row>
    <row r="3" spans="1:5" x14ac:dyDescent="0.35">
      <c r="A3" t="s">
        <v>3</v>
      </c>
      <c r="B3" t="s">
        <v>5</v>
      </c>
      <c r="C3" t="s">
        <v>12</v>
      </c>
      <c r="D3">
        <v>0</v>
      </c>
      <c r="E3">
        <v>445935.72</v>
      </c>
    </row>
    <row r="4" spans="1:5" x14ac:dyDescent="0.35">
      <c r="A4" t="s">
        <v>3</v>
      </c>
      <c r="B4" t="s">
        <v>6</v>
      </c>
      <c r="C4" t="s">
        <v>12</v>
      </c>
      <c r="D4">
        <v>10049.44</v>
      </c>
      <c r="E4">
        <v>22454.67</v>
      </c>
    </row>
    <row r="5" spans="1:5" x14ac:dyDescent="0.35">
      <c r="A5" t="s">
        <v>3</v>
      </c>
      <c r="B5" t="s">
        <v>7</v>
      </c>
      <c r="C5" t="s">
        <v>12</v>
      </c>
      <c r="D5">
        <v>27703.760000000002</v>
      </c>
      <c r="E5">
        <v>74603.7</v>
      </c>
    </row>
    <row r="6" spans="1:5" x14ac:dyDescent="0.35">
      <c r="A6" t="s">
        <v>3</v>
      </c>
      <c r="B6" t="s">
        <v>8</v>
      </c>
      <c r="C6" t="s">
        <v>12</v>
      </c>
      <c r="D6">
        <v>96679.790000000008</v>
      </c>
      <c r="E6">
        <v>209429.14</v>
      </c>
    </row>
    <row r="7" spans="1:5" x14ac:dyDescent="0.35">
      <c r="A7" t="s">
        <v>9</v>
      </c>
      <c r="B7" t="s">
        <v>4</v>
      </c>
      <c r="C7" t="s">
        <v>12</v>
      </c>
      <c r="D7">
        <v>225441.62</v>
      </c>
      <c r="E7">
        <v>145370.6</v>
      </c>
    </row>
    <row r="8" spans="1:5" x14ac:dyDescent="0.35">
      <c r="A8" t="s">
        <v>9</v>
      </c>
      <c r="B8" t="s">
        <v>5</v>
      </c>
      <c r="C8" t="s">
        <v>12</v>
      </c>
      <c r="D8">
        <v>55949.16</v>
      </c>
      <c r="E8">
        <v>133432.49</v>
      </c>
    </row>
    <row r="9" spans="1:5" x14ac:dyDescent="0.35">
      <c r="A9" t="s">
        <v>9</v>
      </c>
      <c r="B9" t="s">
        <v>6</v>
      </c>
      <c r="C9" t="s">
        <v>12</v>
      </c>
      <c r="D9">
        <v>0</v>
      </c>
      <c r="E9">
        <v>17197.53</v>
      </c>
    </row>
    <row r="10" spans="1:5" x14ac:dyDescent="0.35">
      <c r="A10" t="s">
        <v>9</v>
      </c>
      <c r="B10" t="s">
        <v>7</v>
      </c>
      <c r="C10" t="s">
        <v>12</v>
      </c>
      <c r="D10">
        <v>24804.71</v>
      </c>
      <c r="E10">
        <v>31245.070000000003</v>
      </c>
    </row>
    <row r="11" spans="1:5" x14ac:dyDescent="0.35">
      <c r="A11" t="s">
        <v>9</v>
      </c>
      <c r="B11" t="s">
        <v>8</v>
      </c>
      <c r="C11" t="s">
        <v>12</v>
      </c>
      <c r="D11">
        <v>85134.41</v>
      </c>
      <c r="E11">
        <v>89416.66</v>
      </c>
    </row>
    <row r="12" spans="1:5" x14ac:dyDescent="0.35">
      <c r="A12" t="s">
        <v>10</v>
      </c>
      <c r="B12" t="s">
        <v>4</v>
      </c>
      <c r="C12" t="s">
        <v>12</v>
      </c>
      <c r="D12">
        <v>11917.23</v>
      </c>
      <c r="E12">
        <v>18000.009999999998</v>
      </c>
    </row>
    <row r="13" spans="1:5" x14ac:dyDescent="0.35">
      <c r="A13" t="s">
        <v>10</v>
      </c>
      <c r="B13" t="s">
        <v>5</v>
      </c>
      <c r="C13" t="s">
        <v>12</v>
      </c>
      <c r="D13">
        <v>6142</v>
      </c>
      <c r="E13">
        <v>0</v>
      </c>
    </row>
    <row r="14" spans="1:5" x14ac:dyDescent="0.35">
      <c r="A14" t="s">
        <v>10</v>
      </c>
      <c r="B14" t="s">
        <v>6</v>
      </c>
      <c r="C14" t="s">
        <v>12</v>
      </c>
      <c r="D14">
        <v>14906</v>
      </c>
      <c r="E14">
        <v>1639.68</v>
      </c>
    </row>
    <row r="15" spans="1:5" x14ac:dyDescent="0.35">
      <c r="A15" t="s">
        <v>10</v>
      </c>
      <c r="B15" t="s">
        <v>7</v>
      </c>
      <c r="C15" t="s">
        <v>12</v>
      </c>
      <c r="D15">
        <v>2242.5700000000002</v>
      </c>
      <c r="E15">
        <v>2347.1999999999998</v>
      </c>
    </row>
    <row r="16" spans="1:5" x14ac:dyDescent="0.35">
      <c r="A16" t="s">
        <v>10</v>
      </c>
      <c r="B16" t="s">
        <v>8</v>
      </c>
      <c r="C16" t="s">
        <v>12</v>
      </c>
      <c r="D16">
        <v>9267.6</v>
      </c>
      <c r="E16">
        <v>5916.35</v>
      </c>
    </row>
    <row r="17" spans="1:5" x14ac:dyDescent="0.35">
      <c r="A17" t="s">
        <v>11</v>
      </c>
      <c r="B17" t="s">
        <v>4</v>
      </c>
      <c r="C17" t="s">
        <v>12</v>
      </c>
      <c r="D17">
        <v>237957.16</v>
      </c>
      <c r="E17">
        <v>108809.51999999999</v>
      </c>
    </row>
    <row r="18" spans="1:5" x14ac:dyDescent="0.35">
      <c r="A18" t="s">
        <v>11</v>
      </c>
      <c r="B18" t="s">
        <v>5</v>
      </c>
      <c r="C18" t="s">
        <v>12</v>
      </c>
      <c r="D18">
        <v>38581.259999999995</v>
      </c>
      <c r="E18">
        <v>53600.340000000011</v>
      </c>
    </row>
    <row r="19" spans="1:5" x14ac:dyDescent="0.35">
      <c r="A19" t="s">
        <v>11</v>
      </c>
      <c r="B19" t="s">
        <v>6</v>
      </c>
      <c r="C19" t="s">
        <v>12</v>
      </c>
      <c r="D19">
        <v>0</v>
      </c>
      <c r="E19">
        <v>0</v>
      </c>
    </row>
    <row r="20" spans="1:5" x14ac:dyDescent="0.35">
      <c r="A20" t="s">
        <v>11</v>
      </c>
      <c r="B20" t="s">
        <v>7</v>
      </c>
      <c r="C20" t="s">
        <v>12</v>
      </c>
      <c r="D20">
        <v>11326.7</v>
      </c>
      <c r="E20">
        <v>36814.76</v>
      </c>
    </row>
    <row r="21" spans="1:5" x14ac:dyDescent="0.35">
      <c r="A21" t="s">
        <v>11</v>
      </c>
      <c r="B21" t="s">
        <v>8</v>
      </c>
      <c r="C21" t="s">
        <v>12</v>
      </c>
      <c r="D21">
        <v>76021.33</v>
      </c>
      <c r="E21">
        <v>94271.02</v>
      </c>
    </row>
    <row r="22" spans="1:5" x14ac:dyDescent="0.35">
      <c r="A22" t="s">
        <v>3</v>
      </c>
      <c r="B22" t="s">
        <v>4</v>
      </c>
      <c r="C22" t="s">
        <v>13</v>
      </c>
      <c r="D22">
        <v>231698.71</v>
      </c>
      <c r="E22">
        <v>215687.43000000002</v>
      </c>
    </row>
    <row r="23" spans="1:5" x14ac:dyDescent="0.35">
      <c r="A23" t="s">
        <v>3</v>
      </c>
      <c r="B23" t="s">
        <v>5</v>
      </c>
      <c r="C23" t="s">
        <v>13</v>
      </c>
      <c r="D23">
        <v>0</v>
      </c>
      <c r="E23">
        <v>0</v>
      </c>
    </row>
    <row r="24" spans="1:5" x14ac:dyDescent="0.35">
      <c r="A24" t="s">
        <v>3</v>
      </c>
      <c r="B24" t="s">
        <v>6</v>
      </c>
      <c r="C24" t="s">
        <v>13</v>
      </c>
      <c r="D24">
        <v>0</v>
      </c>
      <c r="E24">
        <v>32660.68</v>
      </c>
    </row>
    <row r="25" spans="1:5" x14ac:dyDescent="0.35">
      <c r="A25" t="s">
        <v>3</v>
      </c>
      <c r="B25" t="s">
        <v>7</v>
      </c>
      <c r="C25" t="s">
        <v>13</v>
      </c>
      <c r="D25">
        <v>27259.010000000002</v>
      </c>
      <c r="E25">
        <v>26888.01</v>
      </c>
    </row>
    <row r="26" spans="1:5" x14ac:dyDescent="0.35">
      <c r="A26" t="s">
        <v>3</v>
      </c>
      <c r="B26" t="s">
        <v>8</v>
      </c>
      <c r="C26" t="s">
        <v>13</v>
      </c>
      <c r="D26">
        <v>68596.160000000003</v>
      </c>
      <c r="E26">
        <v>65568.97</v>
      </c>
    </row>
    <row r="27" spans="1:5" x14ac:dyDescent="0.35">
      <c r="A27" t="s">
        <v>9</v>
      </c>
      <c r="B27" t="s">
        <v>4</v>
      </c>
      <c r="C27" t="s">
        <v>13</v>
      </c>
      <c r="D27">
        <v>166044.26</v>
      </c>
      <c r="E27">
        <v>139493.04999999999</v>
      </c>
    </row>
    <row r="28" spans="1:5" x14ac:dyDescent="0.35">
      <c r="A28" t="s">
        <v>9</v>
      </c>
      <c r="B28" t="s">
        <v>5</v>
      </c>
      <c r="C28" t="s">
        <v>13</v>
      </c>
      <c r="D28">
        <v>41356.159999999996</v>
      </c>
      <c r="E28">
        <v>44716.14</v>
      </c>
    </row>
    <row r="29" spans="1:5" x14ac:dyDescent="0.35">
      <c r="A29" t="s">
        <v>9</v>
      </c>
      <c r="B29" t="s">
        <v>6</v>
      </c>
      <c r="C29" t="s">
        <v>13</v>
      </c>
      <c r="D29">
        <v>0</v>
      </c>
      <c r="E29">
        <v>0</v>
      </c>
    </row>
    <row r="30" spans="1:5" x14ac:dyDescent="0.35">
      <c r="A30" t="s">
        <v>9</v>
      </c>
      <c r="B30" t="s">
        <v>7</v>
      </c>
      <c r="C30" t="s">
        <v>13</v>
      </c>
      <c r="D30">
        <v>20820.540000000005</v>
      </c>
      <c r="E30">
        <v>21609.19</v>
      </c>
    </row>
    <row r="31" spans="1:5" x14ac:dyDescent="0.35">
      <c r="A31" t="s">
        <v>9</v>
      </c>
      <c r="B31" t="s">
        <v>8</v>
      </c>
      <c r="C31" t="s">
        <v>13</v>
      </c>
      <c r="D31">
        <v>63049.73000000001</v>
      </c>
      <c r="E31">
        <v>55999.57</v>
      </c>
    </row>
    <row r="32" spans="1:5" x14ac:dyDescent="0.35">
      <c r="A32" t="s">
        <v>10</v>
      </c>
      <c r="B32" t="s">
        <v>4</v>
      </c>
      <c r="C32" t="s">
        <v>13</v>
      </c>
      <c r="D32">
        <v>900</v>
      </c>
      <c r="E32">
        <v>4819.0200000000004</v>
      </c>
    </row>
    <row r="33" spans="1:5" x14ac:dyDescent="0.35">
      <c r="A33" t="s">
        <v>10</v>
      </c>
      <c r="B33" t="s">
        <v>5</v>
      </c>
      <c r="C33" t="s">
        <v>13</v>
      </c>
      <c r="D33">
        <v>0</v>
      </c>
      <c r="E33">
        <v>0</v>
      </c>
    </row>
    <row r="34" spans="1:5" x14ac:dyDescent="0.35">
      <c r="A34" t="s">
        <v>10</v>
      </c>
      <c r="B34" t="s">
        <v>6</v>
      </c>
      <c r="C34" t="s">
        <v>13</v>
      </c>
      <c r="D34">
        <v>6879.04</v>
      </c>
      <c r="E34">
        <v>43723.96</v>
      </c>
    </row>
    <row r="35" spans="1:5" x14ac:dyDescent="0.35">
      <c r="A35" t="s">
        <v>10</v>
      </c>
      <c r="B35" t="s">
        <v>7</v>
      </c>
      <c r="C35" t="s">
        <v>13</v>
      </c>
      <c r="D35">
        <v>117.36</v>
      </c>
      <c r="E35">
        <v>59.02</v>
      </c>
    </row>
    <row r="36" spans="1:5" x14ac:dyDescent="0.35">
      <c r="A36" t="s">
        <v>10</v>
      </c>
      <c r="B36" t="s">
        <v>8</v>
      </c>
      <c r="C36" t="s">
        <v>13</v>
      </c>
      <c r="D36">
        <v>2137.8200000000002</v>
      </c>
      <c r="E36">
        <v>13314.18</v>
      </c>
    </row>
    <row r="37" spans="1:5" x14ac:dyDescent="0.35">
      <c r="A37" t="s">
        <v>11</v>
      </c>
      <c r="B37" t="s">
        <v>4</v>
      </c>
      <c r="C37" t="s">
        <v>13</v>
      </c>
      <c r="D37">
        <v>121350.1</v>
      </c>
      <c r="E37">
        <v>103409.73</v>
      </c>
    </row>
    <row r="38" spans="1:5" x14ac:dyDescent="0.35">
      <c r="A38" t="s">
        <v>11</v>
      </c>
      <c r="B38" t="s">
        <v>5</v>
      </c>
      <c r="C38" t="s">
        <v>13</v>
      </c>
      <c r="D38">
        <v>139577.13999999998</v>
      </c>
      <c r="E38">
        <v>57472.65</v>
      </c>
    </row>
    <row r="39" spans="1:5" x14ac:dyDescent="0.35">
      <c r="A39" t="s">
        <v>11</v>
      </c>
      <c r="B39" t="s">
        <v>6</v>
      </c>
      <c r="C39" t="s">
        <v>13</v>
      </c>
      <c r="D39">
        <v>0</v>
      </c>
      <c r="E39">
        <v>0</v>
      </c>
    </row>
    <row r="40" spans="1:5" x14ac:dyDescent="0.35">
      <c r="A40" t="s">
        <v>11</v>
      </c>
      <c r="B40" t="s">
        <v>7</v>
      </c>
      <c r="C40" t="s">
        <v>13</v>
      </c>
      <c r="D40">
        <v>15824.05</v>
      </c>
      <c r="E40">
        <v>10706.529999999999</v>
      </c>
    </row>
    <row r="41" spans="1:5" x14ac:dyDescent="0.35">
      <c r="A41" t="s">
        <v>11</v>
      </c>
      <c r="B41" t="s">
        <v>8</v>
      </c>
      <c r="C41" t="s">
        <v>13</v>
      </c>
      <c r="D41">
        <v>45362.740000000005</v>
      </c>
      <c r="E41">
        <v>31436.54</v>
      </c>
    </row>
    <row r="42" spans="1:5" x14ac:dyDescent="0.35">
      <c r="A42" t="s">
        <v>3</v>
      </c>
      <c r="B42" t="s">
        <v>4</v>
      </c>
      <c r="C42" t="s">
        <v>14</v>
      </c>
      <c r="D42">
        <v>227112.88</v>
      </c>
      <c r="E42">
        <v>347518.30000000005</v>
      </c>
    </row>
    <row r="43" spans="1:5" x14ac:dyDescent="0.35">
      <c r="A43" t="s">
        <v>3</v>
      </c>
      <c r="B43" t="s">
        <v>5</v>
      </c>
      <c r="C43" t="s">
        <v>14</v>
      </c>
      <c r="D43">
        <v>0</v>
      </c>
      <c r="E43">
        <v>0</v>
      </c>
    </row>
    <row r="44" spans="1:5" x14ac:dyDescent="0.35">
      <c r="A44" t="s">
        <v>3</v>
      </c>
      <c r="B44" t="s">
        <v>6</v>
      </c>
      <c r="C44" t="s">
        <v>14</v>
      </c>
      <c r="D44">
        <v>0</v>
      </c>
      <c r="E44">
        <v>0</v>
      </c>
    </row>
    <row r="45" spans="1:5" x14ac:dyDescent="0.35">
      <c r="A45" t="s">
        <v>3</v>
      </c>
      <c r="B45" t="s">
        <v>7</v>
      </c>
      <c r="C45" t="s">
        <v>14</v>
      </c>
      <c r="D45">
        <v>21980.67</v>
      </c>
      <c r="E45">
        <v>23443.52</v>
      </c>
    </row>
    <row r="46" spans="1:5" x14ac:dyDescent="0.35">
      <c r="A46" t="s">
        <v>3</v>
      </c>
      <c r="B46" t="s">
        <v>8</v>
      </c>
      <c r="C46" t="s">
        <v>14</v>
      </c>
      <c r="D46">
        <v>41514.47</v>
      </c>
      <c r="E46">
        <v>61267.100000000006</v>
      </c>
    </row>
    <row r="47" spans="1:5" x14ac:dyDescent="0.35">
      <c r="A47" t="s">
        <v>9</v>
      </c>
      <c r="B47" t="s">
        <v>4</v>
      </c>
      <c r="C47" t="s">
        <v>14</v>
      </c>
      <c r="D47">
        <v>189583.2</v>
      </c>
      <c r="E47">
        <v>180151.31</v>
      </c>
    </row>
    <row r="48" spans="1:5" x14ac:dyDescent="0.35">
      <c r="A48" t="s">
        <v>9</v>
      </c>
      <c r="B48" t="s">
        <v>5</v>
      </c>
      <c r="C48" t="s">
        <v>14</v>
      </c>
      <c r="D48">
        <v>38581.259999999995</v>
      </c>
      <c r="E48">
        <v>56907.990000000005</v>
      </c>
    </row>
    <row r="49" spans="1:5" x14ac:dyDescent="0.35">
      <c r="A49" t="s">
        <v>9</v>
      </c>
      <c r="B49" t="s">
        <v>6</v>
      </c>
      <c r="C49" t="s">
        <v>14</v>
      </c>
      <c r="D49">
        <v>0</v>
      </c>
      <c r="E49">
        <v>0</v>
      </c>
    </row>
    <row r="50" spans="1:5" x14ac:dyDescent="0.35">
      <c r="A50" t="s">
        <v>9</v>
      </c>
      <c r="B50" t="s">
        <v>7</v>
      </c>
      <c r="C50" t="s">
        <v>14</v>
      </c>
      <c r="D50">
        <v>18182.41</v>
      </c>
      <c r="E50">
        <v>25665.340000000004</v>
      </c>
    </row>
    <row r="51" spans="1:5" x14ac:dyDescent="0.35">
      <c r="A51" t="s">
        <v>9</v>
      </c>
      <c r="B51" t="s">
        <v>8</v>
      </c>
      <c r="C51" t="s">
        <v>14</v>
      </c>
      <c r="D51">
        <v>68621.45</v>
      </c>
      <c r="E51">
        <v>69948.580000000016</v>
      </c>
    </row>
    <row r="52" spans="1:5" x14ac:dyDescent="0.35">
      <c r="A52" t="s">
        <v>10</v>
      </c>
      <c r="B52" t="s">
        <v>4</v>
      </c>
      <c r="C52" t="s">
        <v>14</v>
      </c>
      <c r="D52">
        <v>30455.609999999997</v>
      </c>
      <c r="E52">
        <v>32266.54</v>
      </c>
    </row>
    <row r="53" spans="1:5" x14ac:dyDescent="0.35">
      <c r="A53" t="s">
        <v>10</v>
      </c>
      <c r="B53" t="s">
        <v>5</v>
      </c>
      <c r="C53" t="s">
        <v>14</v>
      </c>
      <c r="D53">
        <v>6142</v>
      </c>
      <c r="E53">
        <v>5624.74</v>
      </c>
    </row>
    <row r="54" spans="1:5" x14ac:dyDescent="0.35">
      <c r="A54" t="s">
        <v>10</v>
      </c>
      <c r="B54" t="s">
        <v>6</v>
      </c>
      <c r="C54" t="s">
        <v>14</v>
      </c>
      <c r="D54">
        <v>0</v>
      </c>
      <c r="E54">
        <v>0</v>
      </c>
    </row>
    <row r="55" spans="1:5" x14ac:dyDescent="0.35">
      <c r="A55" t="s">
        <v>10</v>
      </c>
      <c r="B55" t="s">
        <v>7</v>
      </c>
      <c r="C55" t="s">
        <v>14</v>
      </c>
      <c r="D55">
        <v>4637.66</v>
      </c>
      <c r="E55">
        <v>4396.8600000000006</v>
      </c>
    </row>
    <row r="56" spans="1:5" x14ac:dyDescent="0.35">
      <c r="A56" t="s">
        <v>10</v>
      </c>
      <c r="B56" t="s">
        <v>8</v>
      </c>
      <c r="C56" t="s">
        <v>14</v>
      </c>
      <c r="D56">
        <v>11081.75</v>
      </c>
      <c r="E56">
        <v>11473.48</v>
      </c>
    </row>
    <row r="57" spans="1:5" x14ac:dyDescent="0.35">
      <c r="A57" t="s">
        <v>11</v>
      </c>
      <c r="B57" t="s">
        <v>4</v>
      </c>
      <c r="C57" t="s">
        <v>14</v>
      </c>
      <c r="D57">
        <v>186584.12</v>
      </c>
      <c r="E57">
        <v>144103.18</v>
      </c>
    </row>
    <row r="58" spans="1:5" x14ac:dyDescent="0.35">
      <c r="A58" t="s">
        <v>11</v>
      </c>
      <c r="B58" t="s">
        <v>5</v>
      </c>
      <c r="C58" t="s">
        <v>14</v>
      </c>
      <c r="D58">
        <v>144103.18</v>
      </c>
      <c r="E58">
        <v>144103.18</v>
      </c>
    </row>
    <row r="59" spans="1:5" x14ac:dyDescent="0.35">
      <c r="A59" t="s">
        <v>11</v>
      </c>
      <c r="B59" t="s">
        <v>6</v>
      </c>
      <c r="C59" t="s">
        <v>14</v>
      </c>
      <c r="D59">
        <v>0</v>
      </c>
      <c r="E59">
        <v>0</v>
      </c>
    </row>
    <row r="60" spans="1:5" x14ac:dyDescent="0.35">
      <c r="A60" t="s">
        <v>11</v>
      </c>
      <c r="B60" t="s">
        <v>7</v>
      </c>
      <c r="C60" t="s">
        <v>14</v>
      </c>
      <c r="D60">
        <v>14874.279999999999</v>
      </c>
      <c r="E60">
        <v>16195.57</v>
      </c>
    </row>
    <row r="61" spans="1:5" x14ac:dyDescent="0.35">
      <c r="A61" t="s">
        <v>11</v>
      </c>
      <c r="B61" t="s">
        <v>8</v>
      </c>
      <c r="C61" t="s">
        <v>14</v>
      </c>
      <c r="D61">
        <v>62597.729999999996</v>
      </c>
      <c r="E61">
        <v>43634.45</v>
      </c>
    </row>
    <row r="62" spans="1:5" x14ac:dyDescent="0.35">
      <c r="A62" t="s">
        <v>3</v>
      </c>
      <c r="B62" t="s">
        <v>4</v>
      </c>
      <c r="C62" t="s">
        <v>15</v>
      </c>
      <c r="D62">
        <v>130200</v>
      </c>
      <c r="E62">
        <v>382518.44999999995</v>
      </c>
    </row>
    <row r="63" spans="1:5" x14ac:dyDescent="0.35">
      <c r="A63" t="s">
        <v>3</v>
      </c>
      <c r="B63" t="s">
        <v>5</v>
      </c>
      <c r="C63" t="s">
        <v>15</v>
      </c>
      <c r="D63">
        <v>355927.87</v>
      </c>
      <c r="E63">
        <v>307615.39</v>
      </c>
    </row>
    <row r="64" spans="1:5" x14ac:dyDescent="0.35">
      <c r="A64" t="s">
        <v>3</v>
      </c>
      <c r="B64" t="s">
        <v>6</v>
      </c>
      <c r="C64" t="s">
        <v>15</v>
      </c>
      <c r="D64">
        <v>0</v>
      </c>
      <c r="E64">
        <v>0</v>
      </c>
    </row>
    <row r="65" spans="1:5" x14ac:dyDescent="0.35">
      <c r="A65" t="s">
        <v>3</v>
      </c>
      <c r="B65" t="s">
        <v>7</v>
      </c>
      <c r="C65" t="s">
        <v>15</v>
      </c>
      <c r="D65">
        <v>58018.55</v>
      </c>
      <c r="E65">
        <v>39033.740000000005</v>
      </c>
    </row>
    <row r="66" spans="1:5" x14ac:dyDescent="0.35">
      <c r="A66" t="s">
        <v>3</v>
      </c>
      <c r="B66" t="s">
        <v>8</v>
      </c>
      <c r="C66" t="s">
        <v>15</v>
      </c>
      <c r="D66">
        <v>94057.81</v>
      </c>
      <c r="E66">
        <v>158400.500872</v>
      </c>
    </row>
    <row r="67" spans="1:5" x14ac:dyDescent="0.35">
      <c r="A67" t="s">
        <v>9</v>
      </c>
      <c r="B67" t="s">
        <v>4</v>
      </c>
      <c r="C67" t="s">
        <v>15</v>
      </c>
      <c r="D67">
        <v>206404.15</v>
      </c>
      <c r="E67">
        <v>163981.42000000001</v>
      </c>
    </row>
    <row r="68" spans="1:5" x14ac:dyDescent="0.35">
      <c r="A68" t="s">
        <v>9</v>
      </c>
      <c r="B68" t="s">
        <v>5</v>
      </c>
      <c r="C68" t="s">
        <v>15</v>
      </c>
      <c r="D68">
        <v>130921.16999999998</v>
      </c>
      <c r="E68">
        <v>137327.13</v>
      </c>
    </row>
    <row r="69" spans="1:5" x14ac:dyDescent="0.35">
      <c r="A69" t="s">
        <v>9</v>
      </c>
      <c r="B69" t="s">
        <v>6</v>
      </c>
      <c r="C69" t="s">
        <v>15</v>
      </c>
      <c r="D69">
        <v>0</v>
      </c>
      <c r="E69">
        <v>0</v>
      </c>
    </row>
    <row r="70" spans="1:5" x14ac:dyDescent="0.35">
      <c r="A70" t="s">
        <v>9</v>
      </c>
      <c r="B70" t="s">
        <v>7</v>
      </c>
      <c r="C70" t="s">
        <v>15</v>
      </c>
      <c r="D70">
        <v>34420.06</v>
      </c>
      <c r="E70">
        <v>24693.03</v>
      </c>
    </row>
    <row r="71" spans="1:5" x14ac:dyDescent="0.35">
      <c r="A71" t="s">
        <v>9</v>
      </c>
      <c r="B71" t="s">
        <v>8</v>
      </c>
      <c r="C71" t="s">
        <v>15</v>
      </c>
      <c r="D71">
        <v>102142.13</v>
      </c>
      <c r="E71">
        <v>90276.408263999998</v>
      </c>
    </row>
    <row r="72" spans="1:5" x14ac:dyDescent="0.35">
      <c r="A72" t="s">
        <v>10</v>
      </c>
      <c r="B72" t="s">
        <v>4</v>
      </c>
      <c r="C72" t="s">
        <v>15</v>
      </c>
      <c r="D72">
        <v>33197.61</v>
      </c>
      <c r="E72">
        <v>37165.620000000003</v>
      </c>
    </row>
    <row r="73" spans="1:5" x14ac:dyDescent="0.35">
      <c r="A73" t="s">
        <v>10</v>
      </c>
      <c r="B73" t="s">
        <v>5</v>
      </c>
      <c r="C73" t="s">
        <v>15</v>
      </c>
      <c r="D73">
        <v>42732.18</v>
      </c>
      <c r="E73">
        <v>19190.620000000003</v>
      </c>
    </row>
    <row r="74" spans="1:5" x14ac:dyDescent="0.35">
      <c r="A74" t="s">
        <v>10</v>
      </c>
      <c r="B74" t="s">
        <v>6</v>
      </c>
      <c r="C74" t="s">
        <v>15</v>
      </c>
      <c r="D74">
        <v>0</v>
      </c>
      <c r="E74">
        <v>0</v>
      </c>
    </row>
    <row r="75" spans="1:5" x14ac:dyDescent="0.35">
      <c r="A75" t="s">
        <v>10</v>
      </c>
      <c r="B75" t="s">
        <v>7</v>
      </c>
      <c r="C75" t="s">
        <v>15</v>
      </c>
      <c r="D75">
        <v>9352.5300000000007</v>
      </c>
      <c r="E75">
        <v>6820.6299999999992</v>
      </c>
    </row>
    <row r="76" spans="1:5" x14ac:dyDescent="0.35">
      <c r="A76" t="s">
        <v>10</v>
      </c>
      <c r="B76" t="s">
        <v>8</v>
      </c>
      <c r="C76" t="s">
        <v>15</v>
      </c>
      <c r="D76">
        <v>22991.55</v>
      </c>
      <c r="E76">
        <v>17064.7</v>
      </c>
    </row>
    <row r="77" spans="1:5" x14ac:dyDescent="0.35">
      <c r="A77" t="s">
        <v>11</v>
      </c>
      <c r="B77" t="s">
        <v>4</v>
      </c>
      <c r="C77" t="s">
        <v>15</v>
      </c>
      <c r="D77">
        <v>152998.77000000002</v>
      </c>
      <c r="E77">
        <v>134672.26</v>
      </c>
    </row>
    <row r="78" spans="1:5" x14ac:dyDescent="0.35">
      <c r="A78" t="s">
        <v>11</v>
      </c>
      <c r="B78" t="s">
        <v>5</v>
      </c>
      <c r="C78" t="s">
        <v>15</v>
      </c>
      <c r="D78">
        <v>227508.36000000002</v>
      </c>
      <c r="E78">
        <v>238984.82</v>
      </c>
    </row>
    <row r="79" spans="1:5" x14ac:dyDescent="0.35">
      <c r="A79" t="s">
        <v>11</v>
      </c>
      <c r="B79" t="s">
        <v>6</v>
      </c>
      <c r="C79" t="s">
        <v>15</v>
      </c>
      <c r="D79">
        <v>0</v>
      </c>
      <c r="E79">
        <v>0</v>
      </c>
    </row>
    <row r="80" spans="1:5" x14ac:dyDescent="0.35">
      <c r="A80" t="s">
        <v>11</v>
      </c>
      <c r="B80" t="s">
        <v>7</v>
      </c>
      <c r="C80" t="s">
        <v>15</v>
      </c>
      <c r="D80">
        <v>44311.53</v>
      </c>
      <c r="E80">
        <v>13308.119999999999</v>
      </c>
    </row>
    <row r="81" spans="1:5" x14ac:dyDescent="0.35">
      <c r="A81" t="s">
        <v>11</v>
      </c>
      <c r="B81" t="s">
        <v>8</v>
      </c>
      <c r="C81" t="s">
        <v>15</v>
      </c>
      <c r="D81">
        <v>121302.78</v>
      </c>
      <c r="E81">
        <v>104203.643136</v>
      </c>
    </row>
    <row r="82" spans="1:5" x14ac:dyDescent="0.35">
      <c r="A82" t="s">
        <v>3</v>
      </c>
      <c r="B82" t="s">
        <v>4</v>
      </c>
      <c r="C82" t="s">
        <v>16</v>
      </c>
      <c r="D82">
        <v>465369.18</v>
      </c>
      <c r="E82">
        <v>383634.33999999997</v>
      </c>
    </row>
    <row r="83" spans="1:5" x14ac:dyDescent="0.35">
      <c r="A83" t="s">
        <v>3</v>
      </c>
      <c r="B83" t="s">
        <v>5</v>
      </c>
      <c r="C83" t="s">
        <v>16</v>
      </c>
      <c r="D83">
        <v>0</v>
      </c>
      <c r="E83">
        <v>0</v>
      </c>
    </row>
    <row r="84" spans="1:5" x14ac:dyDescent="0.35">
      <c r="A84" t="s">
        <v>3</v>
      </c>
      <c r="B84" t="s">
        <v>6</v>
      </c>
      <c r="C84" t="s">
        <v>16</v>
      </c>
      <c r="D84">
        <v>79572.87</v>
      </c>
      <c r="E84">
        <v>0</v>
      </c>
    </row>
    <row r="85" spans="1:5" x14ac:dyDescent="0.35">
      <c r="A85" t="s">
        <v>3</v>
      </c>
      <c r="B85" t="s">
        <v>7</v>
      </c>
      <c r="C85" t="s">
        <v>16</v>
      </c>
      <c r="D85">
        <v>20093.43</v>
      </c>
      <c r="E85">
        <v>34325.67</v>
      </c>
    </row>
    <row r="86" spans="1:5" x14ac:dyDescent="0.35">
      <c r="A86" t="s">
        <v>3</v>
      </c>
      <c r="B86" t="s">
        <v>8</v>
      </c>
      <c r="C86" t="s">
        <v>16</v>
      </c>
      <c r="D86">
        <v>71573.78</v>
      </c>
      <c r="E86">
        <v>66042.37</v>
      </c>
    </row>
    <row r="87" spans="1:5" x14ac:dyDescent="0.35">
      <c r="A87" t="s">
        <v>9</v>
      </c>
      <c r="B87" t="s">
        <v>4</v>
      </c>
      <c r="C87" t="s">
        <v>16</v>
      </c>
      <c r="D87">
        <v>209737.82</v>
      </c>
      <c r="E87">
        <v>182472.74</v>
      </c>
    </row>
    <row r="88" spans="1:5" x14ac:dyDescent="0.35">
      <c r="A88" t="s">
        <v>9</v>
      </c>
      <c r="B88" t="s">
        <v>5</v>
      </c>
      <c r="C88" t="s">
        <v>16</v>
      </c>
      <c r="D88">
        <v>57472.65</v>
      </c>
      <c r="E88">
        <v>53600.340000000011</v>
      </c>
    </row>
    <row r="89" spans="1:5" x14ac:dyDescent="0.35">
      <c r="A89" t="s">
        <v>9</v>
      </c>
      <c r="B89" t="s">
        <v>6</v>
      </c>
      <c r="C89" t="s">
        <v>16</v>
      </c>
      <c r="D89">
        <v>0</v>
      </c>
      <c r="E89">
        <v>0</v>
      </c>
    </row>
    <row r="90" spans="1:5" x14ac:dyDescent="0.35">
      <c r="A90" t="s">
        <v>9</v>
      </c>
      <c r="B90" t="s">
        <v>7</v>
      </c>
      <c r="C90" t="s">
        <v>16</v>
      </c>
      <c r="D90">
        <v>27519.09</v>
      </c>
      <c r="E90">
        <v>6820.6299999999992</v>
      </c>
    </row>
    <row r="91" spans="1:5" x14ac:dyDescent="0.35">
      <c r="A91" t="s">
        <v>9</v>
      </c>
      <c r="B91" t="s">
        <v>8</v>
      </c>
      <c r="C91" t="s">
        <v>16</v>
      </c>
      <c r="D91">
        <v>79572.87</v>
      </c>
      <c r="E91">
        <v>67967.62000000001</v>
      </c>
    </row>
    <row r="92" spans="1:5" x14ac:dyDescent="0.35">
      <c r="A92" t="s">
        <v>10</v>
      </c>
      <c r="B92" t="s">
        <v>4</v>
      </c>
      <c r="C92" t="s">
        <v>16</v>
      </c>
      <c r="D92">
        <v>21269.949999999997</v>
      </c>
      <c r="E92">
        <v>38751.99</v>
      </c>
    </row>
    <row r="93" spans="1:5" x14ac:dyDescent="0.35">
      <c r="A93" t="s">
        <v>10</v>
      </c>
      <c r="B93" t="s">
        <v>5</v>
      </c>
      <c r="C93" t="s">
        <v>16</v>
      </c>
      <c r="D93">
        <v>0</v>
      </c>
      <c r="E93">
        <v>15267.58</v>
      </c>
    </row>
    <row r="94" spans="1:5" x14ac:dyDescent="0.35">
      <c r="A94" t="s">
        <v>10</v>
      </c>
      <c r="B94" t="s">
        <v>6</v>
      </c>
      <c r="C94" t="s">
        <v>16</v>
      </c>
      <c r="D94">
        <v>12040</v>
      </c>
      <c r="E94">
        <v>0</v>
      </c>
    </row>
    <row r="95" spans="1:5" x14ac:dyDescent="0.35">
      <c r="A95" t="s">
        <v>10</v>
      </c>
      <c r="B95" t="s">
        <v>7</v>
      </c>
      <c r="C95" t="s">
        <v>16</v>
      </c>
      <c r="D95">
        <v>6820.6299999999992</v>
      </c>
      <c r="E95">
        <v>5569.3799999999992</v>
      </c>
    </row>
    <row r="96" spans="1:5" x14ac:dyDescent="0.35">
      <c r="A96" t="s">
        <v>10</v>
      </c>
      <c r="B96" t="s">
        <v>8</v>
      </c>
      <c r="C96" t="s">
        <v>16</v>
      </c>
      <c r="D96">
        <v>9703.39</v>
      </c>
      <c r="E96">
        <v>16357.12</v>
      </c>
    </row>
    <row r="97" spans="1:5" x14ac:dyDescent="0.35">
      <c r="A97" t="s">
        <v>11</v>
      </c>
      <c r="B97" t="s">
        <v>4</v>
      </c>
      <c r="C97" t="s">
        <v>16</v>
      </c>
      <c r="D97">
        <v>107850.08</v>
      </c>
      <c r="E97">
        <v>132285.81</v>
      </c>
    </row>
    <row r="98" spans="1:5" x14ac:dyDescent="0.35">
      <c r="A98" t="s">
        <v>11</v>
      </c>
      <c r="B98" t="s">
        <v>5</v>
      </c>
      <c r="C98" t="s">
        <v>16</v>
      </c>
      <c r="D98">
        <v>144103.18</v>
      </c>
      <c r="E98">
        <v>184029.77</v>
      </c>
    </row>
    <row r="99" spans="1:5" x14ac:dyDescent="0.35">
      <c r="A99" t="s">
        <v>11</v>
      </c>
      <c r="B99" t="s">
        <v>6</v>
      </c>
      <c r="C99" t="s">
        <v>16</v>
      </c>
      <c r="D99">
        <v>0</v>
      </c>
      <c r="E99">
        <v>0</v>
      </c>
    </row>
    <row r="100" spans="1:5" x14ac:dyDescent="0.35">
      <c r="A100" t="s">
        <v>11</v>
      </c>
      <c r="B100" t="s">
        <v>7</v>
      </c>
      <c r="C100" t="s">
        <v>16</v>
      </c>
      <c r="D100">
        <v>13876.71</v>
      </c>
      <c r="E100">
        <v>6820.6299999999992</v>
      </c>
    </row>
    <row r="101" spans="1:5" x14ac:dyDescent="0.35">
      <c r="A101" t="s">
        <v>11</v>
      </c>
      <c r="B101" t="s">
        <v>8</v>
      </c>
      <c r="C101" t="s">
        <v>16</v>
      </c>
      <c r="D101">
        <v>30917.01</v>
      </c>
      <c r="E101">
        <v>30647.84</v>
      </c>
    </row>
    <row r="102" spans="1:5" x14ac:dyDescent="0.35">
      <c r="A102" t="s">
        <v>3</v>
      </c>
      <c r="B102" t="s">
        <v>4</v>
      </c>
      <c r="C102" t="s">
        <v>17</v>
      </c>
      <c r="D102">
        <v>383634.33999999997</v>
      </c>
      <c r="E102">
        <v>465369.18</v>
      </c>
    </row>
    <row r="103" spans="1:5" x14ac:dyDescent="0.35">
      <c r="A103" t="s">
        <v>3</v>
      </c>
      <c r="B103" t="s">
        <v>5</v>
      </c>
      <c r="C103" t="s">
        <v>17</v>
      </c>
      <c r="D103">
        <v>0</v>
      </c>
      <c r="E103">
        <v>0</v>
      </c>
    </row>
    <row r="104" spans="1:5" x14ac:dyDescent="0.35">
      <c r="A104" t="s">
        <v>3</v>
      </c>
      <c r="B104" t="s">
        <v>6</v>
      </c>
      <c r="C104" t="s">
        <v>17</v>
      </c>
      <c r="D104">
        <v>0</v>
      </c>
      <c r="E104">
        <v>24593.21</v>
      </c>
    </row>
    <row r="105" spans="1:5" x14ac:dyDescent="0.35">
      <c r="A105" t="s">
        <v>3</v>
      </c>
      <c r="B105" t="s">
        <v>7</v>
      </c>
      <c r="C105" t="s">
        <v>17</v>
      </c>
      <c r="D105">
        <v>34325.67</v>
      </c>
      <c r="E105">
        <v>23443.52</v>
      </c>
    </row>
    <row r="106" spans="1:5" x14ac:dyDescent="0.35">
      <c r="A106" t="s">
        <v>3</v>
      </c>
      <c r="B106" t="s">
        <v>8</v>
      </c>
      <c r="C106" t="s">
        <v>17</v>
      </c>
      <c r="D106">
        <v>66042.37</v>
      </c>
      <c r="E106">
        <v>105411.88</v>
      </c>
    </row>
    <row r="107" spans="1:5" x14ac:dyDescent="0.35">
      <c r="A107" t="s">
        <v>9</v>
      </c>
      <c r="B107" t="s">
        <v>4</v>
      </c>
      <c r="C107" t="s">
        <v>17</v>
      </c>
      <c r="D107">
        <v>182472.74</v>
      </c>
      <c r="E107">
        <v>141886.39999999999</v>
      </c>
    </row>
    <row r="108" spans="1:5" x14ac:dyDescent="0.35">
      <c r="A108" t="s">
        <v>9</v>
      </c>
      <c r="B108" t="s">
        <v>5</v>
      </c>
      <c r="C108" t="s">
        <v>17</v>
      </c>
      <c r="D108">
        <v>53600.340000000011</v>
      </c>
      <c r="E108">
        <v>41602.67</v>
      </c>
    </row>
    <row r="109" spans="1:5" x14ac:dyDescent="0.35">
      <c r="A109" t="s">
        <v>9</v>
      </c>
      <c r="B109" t="s">
        <v>6</v>
      </c>
      <c r="C109" t="s">
        <v>17</v>
      </c>
      <c r="D109">
        <v>0</v>
      </c>
      <c r="E109">
        <v>0</v>
      </c>
    </row>
    <row r="110" spans="1:5" x14ac:dyDescent="0.35">
      <c r="A110" t="s">
        <v>9</v>
      </c>
      <c r="B110" t="s">
        <v>7</v>
      </c>
      <c r="C110" t="s">
        <v>17</v>
      </c>
      <c r="D110">
        <v>24938.510000000002</v>
      </c>
      <c r="E110">
        <v>19903.98</v>
      </c>
    </row>
    <row r="111" spans="1:5" x14ac:dyDescent="0.35">
      <c r="A111" t="s">
        <v>9</v>
      </c>
      <c r="B111" t="s">
        <v>8</v>
      </c>
      <c r="C111" t="s">
        <v>17</v>
      </c>
      <c r="D111">
        <v>67967.62000000001</v>
      </c>
      <c r="E111">
        <v>55560.479999999996</v>
      </c>
    </row>
    <row r="112" spans="1:5" x14ac:dyDescent="0.35">
      <c r="A112" t="s">
        <v>10</v>
      </c>
      <c r="B112" t="s">
        <v>4</v>
      </c>
      <c r="C112" t="s">
        <v>17</v>
      </c>
      <c r="D112">
        <v>38751.99</v>
      </c>
      <c r="E112">
        <v>23904.25</v>
      </c>
    </row>
    <row r="113" spans="1:5" x14ac:dyDescent="0.35">
      <c r="A113" t="s">
        <v>10</v>
      </c>
      <c r="B113" t="s">
        <v>5</v>
      </c>
      <c r="C113" t="s">
        <v>17</v>
      </c>
      <c r="D113">
        <v>15267.58</v>
      </c>
      <c r="E113">
        <v>0</v>
      </c>
    </row>
    <row r="114" spans="1:5" x14ac:dyDescent="0.35">
      <c r="A114" t="s">
        <v>10</v>
      </c>
      <c r="B114" t="s">
        <v>6</v>
      </c>
      <c r="C114" t="s">
        <v>17</v>
      </c>
      <c r="D114">
        <v>0</v>
      </c>
      <c r="E114">
        <v>0</v>
      </c>
    </row>
    <row r="115" spans="1:5" x14ac:dyDescent="0.35">
      <c r="A115" t="s">
        <v>10</v>
      </c>
      <c r="B115" t="s">
        <v>7</v>
      </c>
      <c r="C115" t="s">
        <v>17</v>
      </c>
      <c r="D115">
        <v>5569.3799999999992</v>
      </c>
      <c r="E115">
        <v>2410.64</v>
      </c>
    </row>
    <row r="116" spans="1:5" x14ac:dyDescent="0.35">
      <c r="A116" t="s">
        <v>10</v>
      </c>
      <c r="B116" t="s">
        <v>8</v>
      </c>
      <c r="C116" t="s">
        <v>17</v>
      </c>
      <c r="D116">
        <v>16357.12</v>
      </c>
      <c r="E116">
        <v>7238.21</v>
      </c>
    </row>
    <row r="117" spans="1:5" x14ac:dyDescent="0.35">
      <c r="A117" t="s">
        <v>11</v>
      </c>
      <c r="B117" t="s">
        <v>4</v>
      </c>
      <c r="C117" t="s">
        <v>17</v>
      </c>
      <c r="D117">
        <v>132285.81</v>
      </c>
      <c r="E117">
        <v>121747.66</v>
      </c>
    </row>
    <row r="118" spans="1:5" x14ac:dyDescent="0.35">
      <c r="A118" t="s">
        <v>11</v>
      </c>
      <c r="B118" t="s">
        <v>5</v>
      </c>
      <c r="C118" t="s">
        <v>17</v>
      </c>
      <c r="D118">
        <v>184029.77</v>
      </c>
      <c r="E118">
        <v>137327.13</v>
      </c>
    </row>
    <row r="119" spans="1:5" x14ac:dyDescent="0.35">
      <c r="A119" t="s">
        <v>11</v>
      </c>
      <c r="B119" t="s">
        <v>6</v>
      </c>
      <c r="C119" t="s">
        <v>17</v>
      </c>
      <c r="D119">
        <v>0</v>
      </c>
      <c r="E119">
        <v>0</v>
      </c>
    </row>
    <row r="120" spans="1:5" x14ac:dyDescent="0.35">
      <c r="A120" t="s">
        <v>11</v>
      </c>
      <c r="B120" t="s">
        <v>7</v>
      </c>
      <c r="C120" t="s">
        <v>17</v>
      </c>
      <c r="D120">
        <v>15638.269999999999</v>
      </c>
      <c r="E120">
        <v>13289.63</v>
      </c>
    </row>
    <row r="121" spans="1:5" x14ac:dyDescent="0.35">
      <c r="A121" t="s">
        <v>11</v>
      </c>
      <c r="B121" t="s">
        <v>8</v>
      </c>
      <c r="C121" t="s">
        <v>17</v>
      </c>
      <c r="D121">
        <v>30647.84</v>
      </c>
      <c r="E121">
        <v>45716.240000000005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D322-9B13-47A8-B741-332D6CDCB9DA}">
  <dimension ref="A2:C32"/>
  <sheetViews>
    <sheetView zoomScaleNormal="100" workbookViewId="0">
      <selection activeCell="C36" sqref="C36"/>
    </sheetView>
  </sheetViews>
  <sheetFormatPr defaultRowHeight="18" x14ac:dyDescent="0.35"/>
  <cols>
    <col min="1" max="1" width="11.3984375" bestFit="1" customWidth="1"/>
    <col min="2" max="2" width="11.8984375" bestFit="1" customWidth="1"/>
    <col min="3" max="3" width="12" bestFit="1" customWidth="1"/>
  </cols>
  <sheetData>
    <row r="2" spans="1:3" x14ac:dyDescent="0.35">
      <c r="A2" t="s">
        <v>28</v>
      </c>
    </row>
    <row r="3" spans="1:3" x14ac:dyDescent="0.35">
      <c r="A3" s="2" t="s">
        <v>22</v>
      </c>
      <c r="B3" t="s">
        <v>26</v>
      </c>
      <c r="C3" t="s">
        <v>27</v>
      </c>
    </row>
    <row r="4" spans="1:3" x14ac:dyDescent="0.35">
      <c r="A4" s="1" t="s">
        <v>12</v>
      </c>
      <c r="B4" s="3">
        <v>1427671.4900000002</v>
      </c>
      <c r="C4" s="3">
        <v>1797654.8900000004</v>
      </c>
    </row>
    <row r="5" spans="1:3" x14ac:dyDescent="0.35">
      <c r="A5" s="1" t="s">
        <v>13</v>
      </c>
      <c r="B5" s="3">
        <v>950972.82000000007</v>
      </c>
      <c r="C5" s="3">
        <v>867564.66999999993</v>
      </c>
    </row>
    <row r="6" spans="1:3" x14ac:dyDescent="0.35">
      <c r="A6" s="1" t="s">
        <v>14</v>
      </c>
      <c r="B6" s="3">
        <v>1066052.67</v>
      </c>
      <c r="C6" s="3">
        <v>1166700.1399999999</v>
      </c>
    </row>
    <row r="7" spans="1:3" x14ac:dyDescent="0.35">
      <c r="A7" s="1" t="s">
        <v>15</v>
      </c>
      <c r="B7" s="3">
        <v>1766487.0500000005</v>
      </c>
      <c r="C7" s="3">
        <v>1875256.4822720003</v>
      </c>
    </row>
    <row r="8" spans="1:3" x14ac:dyDescent="0.35">
      <c r="A8" s="1" t="s">
        <v>16</v>
      </c>
      <c r="B8" s="3">
        <v>1357492.64</v>
      </c>
      <c r="C8" s="3">
        <v>1224593.8299999998</v>
      </c>
    </row>
    <row r="9" spans="1:3" x14ac:dyDescent="0.35">
      <c r="A9" s="1" t="s">
        <v>17</v>
      </c>
      <c r="B9" s="3">
        <v>1251529.3499999999</v>
      </c>
      <c r="C9" s="3">
        <v>1229405.0799999998</v>
      </c>
    </row>
    <row r="10" spans="1:3" x14ac:dyDescent="0.35">
      <c r="A10" s="1" t="s">
        <v>23</v>
      </c>
      <c r="B10" s="3">
        <v>7820206.0200000005</v>
      </c>
      <c r="C10" s="3">
        <v>8161175.0922720004</v>
      </c>
    </row>
    <row r="12" spans="1:3" x14ac:dyDescent="0.35">
      <c r="A12" s="1" t="s">
        <v>29</v>
      </c>
    </row>
    <row r="13" spans="1:3" x14ac:dyDescent="0.35">
      <c r="A13" s="2" t="s">
        <v>22</v>
      </c>
      <c r="B13" t="s">
        <v>26</v>
      </c>
      <c r="C13" t="s">
        <v>27</v>
      </c>
    </row>
    <row r="14" spans="1:3" x14ac:dyDescent="0.35">
      <c r="A14" s="1" t="s">
        <v>3</v>
      </c>
      <c r="B14" s="3">
        <v>3004957.51</v>
      </c>
      <c r="C14" s="3">
        <v>3823015.9208720005</v>
      </c>
    </row>
    <row r="15" spans="1:3" x14ac:dyDescent="0.35">
      <c r="A15" s="1" t="s">
        <v>11</v>
      </c>
      <c r="B15" s="3">
        <v>2299629.9</v>
      </c>
      <c r="C15" s="3">
        <v>2007591.0231359999</v>
      </c>
    </row>
    <row r="16" spans="1:3" x14ac:dyDescent="0.35">
      <c r="A16" s="1" t="s">
        <v>9</v>
      </c>
      <c r="B16" s="3">
        <v>2174738.06</v>
      </c>
      <c r="C16" s="3">
        <v>1997246.3682639997</v>
      </c>
    </row>
    <row r="17" spans="1:3" x14ac:dyDescent="0.35">
      <c r="A17" s="1" t="s">
        <v>10</v>
      </c>
      <c r="B17" s="3">
        <v>340880.55</v>
      </c>
      <c r="C17" s="3">
        <v>333321.78000000009</v>
      </c>
    </row>
    <row r="18" spans="1:3" x14ac:dyDescent="0.35">
      <c r="A18" s="1" t="s">
        <v>23</v>
      </c>
      <c r="B18" s="3">
        <v>7820206.0199999996</v>
      </c>
      <c r="C18" s="3">
        <v>8161175.0922720004</v>
      </c>
    </row>
    <row r="20" spans="1:3" x14ac:dyDescent="0.35">
      <c r="A20" s="1" t="s">
        <v>30</v>
      </c>
    </row>
    <row r="21" spans="1:3" x14ac:dyDescent="0.35">
      <c r="A21" s="2" t="s">
        <v>22</v>
      </c>
      <c r="B21" t="s">
        <v>26</v>
      </c>
      <c r="C21" t="s">
        <v>27</v>
      </c>
    </row>
    <row r="22" spans="1:3" x14ac:dyDescent="0.35">
      <c r="A22" s="1" t="s">
        <v>4</v>
      </c>
      <c r="B22" s="3">
        <v>4186764.0800000005</v>
      </c>
      <c r="C22" s="3">
        <v>3955189.2400000007</v>
      </c>
    </row>
    <row r="23" spans="1:3" x14ac:dyDescent="0.35">
      <c r="A23" s="1" t="s">
        <v>5</v>
      </c>
      <c r="B23" s="3">
        <v>1681995.26</v>
      </c>
      <c r="C23" s="3">
        <v>2076738.7000000002</v>
      </c>
    </row>
    <row r="24" spans="1:3" x14ac:dyDescent="0.35">
      <c r="A24" s="1" t="s">
        <v>8</v>
      </c>
      <c r="B24" s="3">
        <v>1343341.2500000002</v>
      </c>
      <c r="C24" s="3">
        <v>1516563.0522720001</v>
      </c>
    </row>
    <row r="25" spans="1:3" x14ac:dyDescent="0.35">
      <c r="A25" s="1" t="s">
        <v>7</v>
      </c>
      <c r="B25" s="3">
        <v>484658.08000000007</v>
      </c>
      <c r="C25" s="3">
        <v>470414.37000000005</v>
      </c>
    </row>
    <row r="26" spans="1:3" x14ac:dyDescent="0.35">
      <c r="A26" s="1" t="s">
        <v>6</v>
      </c>
      <c r="B26" s="3">
        <v>123447.35</v>
      </c>
      <c r="C26" s="3">
        <v>142269.72999999998</v>
      </c>
    </row>
    <row r="27" spans="1:3" x14ac:dyDescent="0.35">
      <c r="A27" s="1" t="s">
        <v>23</v>
      </c>
      <c r="B27" s="3">
        <v>7820206.0200000005</v>
      </c>
      <c r="C27" s="3">
        <v>8161175.0922720013</v>
      </c>
    </row>
    <row r="29" spans="1:3" x14ac:dyDescent="0.35">
      <c r="A29" s="1" t="s">
        <v>31</v>
      </c>
    </row>
    <row r="30" spans="1:3" x14ac:dyDescent="0.35">
      <c r="A30" t="s">
        <v>20</v>
      </c>
      <c r="B30" t="s">
        <v>21</v>
      </c>
      <c r="C30" t="s">
        <v>24</v>
      </c>
    </row>
    <row r="31" spans="1:3" x14ac:dyDescent="0.35">
      <c r="A31">
        <v>7820206.0200000005</v>
      </c>
      <c r="B31">
        <v>8161175.0922720013</v>
      </c>
      <c r="C31" s="5">
        <f>B31/A31</f>
        <v>1.0436010344740254</v>
      </c>
    </row>
    <row r="32" spans="1:3" x14ac:dyDescent="0.35">
      <c r="A32" s="4">
        <f>A31/1000</f>
        <v>7820.2060200000005</v>
      </c>
      <c r="B32" s="4">
        <f>B31/1000</f>
        <v>8161.1750922720012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97CCA-AAD3-4C92-A858-7A9C4D3B51D4}">
  <dimension ref="D2:R26"/>
  <sheetViews>
    <sheetView showGridLines="0" showRowColHeaders="0" zoomScale="70" zoomScaleNormal="70" workbookViewId="0">
      <selection activeCell="B2" sqref="B2"/>
    </sheetView>
  </sheetViews>
  <sheetFormatPr defaultRowHeight="18" x14ac:dyDescent="0.35"/>
  <cols>
    <col min="1" max="4" width="8.796875" style="6"/>
    <col min="5" max="5" width="12.09765625" style="6" bestFit="1" customWidth="1"/>
    <col min="6" max="9" width="8.796875" style="6"/>
    <col min="10" max="10" width="12.09765625" style="6" bestFit="1" customWidth="1"/>
    <col min="11" max="14" width="8.796875" style="6"/>
    <col min="15" max="15" width="11.796875" style="6" bestFit="1" customWidth="1"/>
    <col min="16" max="16384" width="8.796875" style="6"/>
  </cols>
  <sheetData>
    <row r="2" spans="4:18" ht="30.75" x14ac:dyDescent="0.55000000000000004">
      <c r="D2" s="7" t="s">
        <v>25</v>
      </c>
    </row>
    <row r="4" spans="4:18" x14ac:dyDescent="0.35">
      <c r="E4" s="8"/>
      <c r="J4" s="8"/>
      <c r="O4" s="8"/>
    </row>
    <row r="5" spans="4:18" ht="30.75" x14ac:dyDescent="0.55000000000000004">
      <c r="E5" s="9"/>
      <c r="J5" s="9"/>
      <c r="O5" s="10"/>
    </row>
    <row r="6" spans="4:18" ht="29.25" customHeight="1" x14ac:dyDescent="0.35"/>
    <row r="7" spans="4:18" ht="24.75" thickBot="1" x14ac:dyDescent="0.5">
      <c r="D7" s="11" t="s">
        <v>28</v>
      </c>
      <c r="E7" s="11"/>
      <c r="F7" s="11"/>
      <c r="G7" s="11"/>
      <c r="H7" s="11"/>
      <c r="I7" s="11"/>
      <c r="J7" s="11"/>
      <c r="K7" s="11"/>
      <c r="L7" s="11"/>
      <c r="M7" s="11"/>
      <c r="N7" s="11"/>
      <c r="O7" s="11"/>
      <c r="P7" s="11"/>
      <c r="Q7" s="11"/>
      <c r="R7" s="11"/>
    </row>
    <row r="8" spans="4:18" ht="18.75" thickTop="1" x14ac:dyDescent="0.35"/>
    <row r="25" spans="4:18" ht="24.75" thickBot="1" x14ac:dyDescent="0.5">
      <c r="D25" s="11" t="s">
        <v>29</v>
      </c>
      <c r="E25" s="11"/>
      <c r="F25" s="11"/>
      <c r="G25" s="11"/>
      <c r="H25" s="11"/>
      <c r="I25" s="11"/>
      <c r="J25" s="11"/>
      <c r="L25" s="11" t="s">
        <v>30</v>
      </c>
      <c r="M25" s="11"/>
      <c r="N25" s="11"/>
      <c r="O25" s="11"/>
      <c r="P25" s="11"/>
      <c r="Q25" s="11"/>
      <c r="R25" s="11"/>
    </row>
    <row r="26" spans="4:18" ht="18.75" thickTop="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64CD8-B781-4720-A8D3-2D97732657F4}">
  <dimension ref="D2:R26"/>
  <sheetViews>
    <sheetView showGridLines="0" showRowColHeaders="0" tabSelected="1" zoomScale="70" zoomScaleNormal="70" workbookViewId="0"/>
  </sheetViews>
  <sheetFormatPr defaultRowHeight="18" x14ac:dyDescent="0.35"/>
  <cols>
    <col min="1" max="4" width="8.796875" style="12"/>
    <col min="5" max="5" width="12.09765625" style="12" bestFit="1" customWidth="1"/>
    <col min="6" max="9" width="8.796875" style="12"/>
    <col min="10" max="10" width="12.09765625" style="12" bestFit="1" customWidth="1"/>
    <col min="11" max="14" width="8.796875" style="12"/>
    <col min="15" max="15" width="11.796875" style="12" bestFit="1" customWidth="1"/>
    <col min="16" max="16384" width="8.796875" style="12"/>
  </cols>
  <sheetData>
    <row r="2" spans="4:18" ht="30.75" x14ac:dyDescent="0.55000000000000004">
      <c r="D2" s="16" t="s">
        <v>25</v>
      </c>
    </row>
    <row r="4" spans="4:18" x14ac:dyDescent="0.35">
      <c r="E4" s="13"/>
      <c r="J4" s="13"/>
      <c r="O4" s="13"/>
    </row>
    <row r="5" spans="4:18" ht="30.75" x14ac:dyDescent="0.55000000000000004">
      <c r="E5" s="14"/>
      <c r="J5" s="14"/>
      <c r="O5" s="15"/>
    </row>
    <row r="6" spans="4:18" ht="29.25" customHeight="1" x14ac:dyDescent="0.35"/>
    <row r="7" spans="4:18" ht="24.75" thickBot="1" x14ac:dyDescent="0.5">
      <c r="D7" s="18" t="s">
        <v>28</v>
      </c>
      <c r="E7" s="17"/>
      <c r="F7" s="17"/>
      <c r="G7" s="17"/>
      <c r="H7" s="17"/>
      <c r="I7" s="17"/>
      <c r="J7" s="17"/>
      <c r="K7" s="17"/>
      <c r="L7" s="17"/>
      <c r="M7" s="17"/>
      <c r="N7" s="17"/>
      <c r="O7" s="17"/>
      <c r="P7" s="17"/>
      <c r="Q7" s="17"/>
      <c r="R7" s="17"/>
    </row>
    <row r="8" spans="4:18" ht="18.75" thickTop="1" x14ac:dyDescent="0.35"/>
    <row r="25" spans="4:18" ht="24.75" thickBot="1" x14ac:dyDescent="0.5">
      <c r="D25" s="18" t="s">
        <v>29</v>
      </c>
      <c r="E25" s="17"/>
      <c r="F25" s="17"/>
      <c r="G25" s="17"/>
      <c r="H25" s="17"/>
      <c r="I25" s="17"/>
      <c r="J25" s="17"/>
      <c r="L25" s="18" t="s">
        <v>30</v>
      </c>
      <c r="M25" s="17"/>
      <c r="N25" s="17"/>
      <c r="O25" s="17"/>
      <c r="P25" s="17"/>
      <c r="Q25" s="17"/>
      <c r="R25" s="19"/>
    </row>
    <row r="26" spans="4:18" ht="18.75" thickTop="1" x14ac:dyDescent="0.3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PivotTables</vt:lpstr>
      <vt:lpstr>DashBoard (Light Theme)</vt:lpstr>
      <vt:lpstr>DashBoard (Dark Theme)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dinrar</cp:lastModifiedBy>
  <dcterms:created xsi:type="dcterms:W3CDTF">2019-07-03T06:52:00Z</dcterms:created>
  <dcterms:modified xsi:type="dcterms:W3CDTF">2023-05-30T09:59:38Z</dcterms:modified>
</cp:coreProperties>
</file>