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ções" sheetId="1" r:id="rId1"/>
    <sheet name="Inputs" sheetId="2" r:id="rId2"/>
    <sheet name="Meds alta imediata" sheetId="3" r:id="rId3"/>
  </sheets>
  <calcPr calcId="124519" fullCalcOnLoad="1"/>
</workbook>
</file>

<file path=xl/sharedStrings.xml><?xml version="1.0" encoding="utf-8"?>
<sst xmlns="http://schemas.openxmlformats.org/spreadsheetml/2006/main" count="40" uniqueCount="33">
  <si>
    <t>Campo</t>
  </si>
  <si>
    <t>Descrição</t>
  </si>
  <si>
    <t>Como usar</t>
  </si>
  <si>
    <t>Preencha C/T e Espera. KPIs automáticos.</t>
  </si>
  <si>
    <t>Parâmetro</t>
  </si>
  <si>
    <t>Valor</t>
  </si>
  <si>
    <t>Tempo disponível no turno (min)</t>
  </si>
  <si>
    <t>Demanda por turno (pacientes)</t>
  </si>
  <si>
    <t>Takt Time (min/paciente)</t>
  </si>
  <si>
    <t>Etapa</t>
  </si>
  <si>
    <t>Tipo (VA/NNVA/NVA)</t>
  </si>
  <si>
    <t>Tempo de Execução (C/T, min)</t>
  </si>
  <si>
    <t>Tempo de Espera (min)</t>
  </si>
  <si>
    <t>Início (min)</t>
  </si>
  <si>
    <t>Término (min)</t>
  </si>
  <si>
    <t>Espera para cadastro</t>
  </si>
  <si>
    <t>Cadastro</t>
  </si>
  <si>
    <t>Espera para triagem</t>
  </si>
  <si>
    <t>Triagem</t>
  </si>
  <si>
    <t>Espera para consulta</t>
  </si>
  <si>
    <t>Consulta médica</t>
  </si>
  <si>
    <t>Prescrição</t>
  </si>
  <si>
    <t>Espera para medicação</t>
  </si>
  <si>
    <t>Administração</t>
  </si>
  <si>
    <t>Saída real (não registrada)</t>
  </si>
  <si>
    <t>NVA</t>
  </si>
  <si>
    <t>NNVA</t>
  </si>
  <si>
    <t>VA</t>
  </si>
  <si>
    <t>Fluxo: Meds alta imediata</t>
  </si>
  <si>
    <t>Lead Time (min):</t>
  </si>
  <si>
    <t>Tempo VA (min):</t>
  </si>
  <si>
    <t>%VA:</t>
  </si>
  <si>
    <t>Tempo total de espera (min):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</si>
</sst>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5.7109375" customWidth="1"/>
    <col min="2" max="2" width="22.7109375" customWidth="1"/>
  </cols>
  <sheetData>
    <row r="1" spans="1:2">
      <c r="A1" s="1" t="s">
        <v>4</v>
      </c>
      <c r="B1" s="1" t="s">
        <v>5</v>
      </c>
    </row>
    <row r="2" spans="1:2">
      <c r="A2" t="s">
        <v>6</v>
      </c>
      <c r="B2">
        <v>720</v>
      </c>
    </row>
    <row r="3" spans="1:2">
      <c r="A3" t="s">
        <v>7</v>
      </c>
      <c r="B3">
        <f>IFERROR(B1/B2,"")</f>
        <v>0</v>
      </c>
    </row>
    <row r="4" spans="1:2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sheetData>
    <row r="1" spans="1:6">
      <c r="A1" t="s">
        <v>28</v>
      </c>
    </row>
    <row r="3" spans="1:6">
      <c r="A3" t="s">
        <v>29</v>
      </c>
      <c r="B3">
        <f>SUM(C6:C15) + SUM(D6:D15)</f>
        <v>0</v>
      </c>
      <c r="D3" t="s">
        <v>31</v>
      </c>
      <c r="E3">
        <f>IFERROR(B3/B2,0)</f>
        <v>0</v>
      </c>
    </row>
    <row r="4" spans="1:6">
      <c r="A4" t="s">
        <v>30</v>
      </c>
      <c r="B4">
        <f>SUMIF(B6:B15,"VA",C6:C15)</f>
        <v>0</v>
      </c>
      <c r="D4" t="s">
        <v>32</v>
      </c>
      <c r="E4">
        <f>SUM(D6:D15)</f>
        <v>0</v>
      </c>
    </row>
    <row r="6" spans="1: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 spans="1:6">
      <c r="A7" t="s">
        <v>15</v>
      </c>
      <c r="B7" t="s">
        <v>25</v>
      </c>
      <c r="C7">
        <v>0</v>
      </c>
      <c r="D7">
        <v>5</v>
      </c>
      <c r="E7">
        <f>0 + IFERROR(D7,0)</f>
        <v>0</v>
      </c>
      <c r="F7">
        <f>E7 + IFERROR(C7,0)</f>
        <v>0</v>
      </c>
    </row>
    <row r="8" spans="1:6">
      <c r="A8" t="s">
        <v>16</v>
      </c>
      <c r="B8" t="s">
        <v>26</v>
      </c>
      <c r="C8">
        <v>3</v>
      </c>
      <c r="D8">
        <v>0</v>
      </c>
      <c r="E8">
        <f>F7 + IFERROR(D8,0)</f>
        <v>0</v>
      </c>
      <c r="F8">
        <f>E8 + IFERROR(C8,0)</f>
        <v>0</v>
      </c>
    </row>
    <row r="9" spans="1:6">
      <c r="A9" t="s">
        <v>17</v>
      </c>
      <c r="B9" t="s">
        <v>25</v>
      </c>
      <c r="C9">
        <v>0</v>
      </c>
      <c r="D9">
        <v>10</v>
      </c>
      <c r="E9">
        <f>F8 + IFERROR(D9,0)</f>
        <v>0</v>
      </c>
      <c r="F9">
        <f>E9 + IFERROR(C9,0)</f>
        <v>0</v>
      </c>
    </row>
    <row r="10" spans="1:6">
      <c r="A10" t="s">
        <v>18</v>
      </c>
      <c r="B10" t="s">
        <v>27</v>
      </c>
      <c r="C10">
        <v>2</v>
      </c>
      <c r="D10">
        <v>0</v>
      </c>
      <c r="E10">
        <f>F9 + IFERROR(D10,0)</f>
        <v>0</v>
      </c>
      <c r="F10">
        <f>E10 + IFERROR(C10,0)</f>
        <v>0</v>
      </c>
    </row>
    <row r="11" spans="1:6">
      <c r="A11" t="s">
        <v>19</v>
      </c>
      <c r="B11" t="s">
        <v>25</v>
      </c>
      <c r="C11">
        <v>0</v>
      </c>
      <c r="D11">
        <v>60</v>
      </c>
      <c r="E11">
        <f>F10 + IFERROR(D11,0)</f>
        <v>0</v>
      </c>
      <c r="F11">
        <f>E11 + IFERROR(C11,0)</f>
        <v>0</v>
      </c>
    </row>
    <row r="12" spans="1:6">
      <c r="A12" t="s">
        <v>20</v>
      </c>
      <c r="B12" t="s">
        <v>27</v>
      </c>
      <c r="C12">
        <v>10</v>
      </c>
      <c r="D12">
        <v>0</v>
      </c>
      <c r="E12">
        <f>F11 + IFERROR(D12,0)</f>
        <v>0</v>
      </c>
      <c r="F12">
        <f>E12 + IFERROR(C12,0)</f>
        <v>0</v>
      </c>
    </row>
    <row r="13" spans="1:6">
      <c r="A13" t="s">
        <v>21</v>
      </c>
      <c r="B13" t="s">
        <v>26</v>
      </c>
      <c r="C13">
        <v>2</v>
      </c>
      <c r="D13">
        <v>0</v>
      </c>
      <c r="E13">
        <f>F12 + IFERROR(D13,0)</f>
        <v>0</v>
      </c>
      <c r="F13">
        <f>E13 + IFERROR(C13,0)</f>
        <v>0</v>
      </c>
    </row>
    <row r="14" spans="1:6">
      <c r="A14" t="s">
        <v>22</v>
      </c>
      <c r="B14" t="s">
        <v>25</v>
      </c>
      <c r="C14">
        <v>0</v>
      </c>
      <c r="D14">
        <v>30</v>
      </c>
      <c r="E14">
        <f>F13 + IFERROR(D14,0)</f>
        <v>0</v>
      </c>
      <c r="F14">
        <f>E14 + IFERROR(C14,0)</f>
        <v>0</v>
      </c>
    </row>
    <row r="15" spans="1:6">
      <c r="A15" t="s">
        <v>23</v>
      </c>
      <c r="B15" t="s">
        <v>27</v>
      </c>
      <c r="C15">
        <v>7</v>
      </c>
      <c r="D15">
        <v>0</v>
      </c>
      <c r="E15">
        <f>F14 + IFERROR(D15,0)</f>
        <v>0</v>
      </c>
      <c r="F15">
        <f>E15 + IFERROR(C15,0)</f>
        <v>0</v>
      </c>
    </row>
    <row r="16" spans="1:6">
      <c r="A16" t="s">
        <v>24</v>
      </c>
      <c r="B16" t="s">
        <v>25</v>
      </c>
      <c r="C16">
        <v>10</v>
      </c>
      <c r="D16">
        <v>0</v>
      </c>
      <c r="E16">
        <f>F15 + IFERROR(D16,0)</f>
        <v>0</v>
      </c>
      <c r="F16">
        <f>E16 + IFERROR(C16,0)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Instruções</vt:lpstr>
      <vt:lpstr>Inputs</vt:lpstr>
      <vt:lpstr>Meds alta imediata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2025-08-11T19:32:45Z</dcterms:created>
  <dcterms:modified xsi:type="dcterms:W3CDTF">2025-08-11T19:32:45Z</dcterms:modified>
</cp:coreProperties>
</file>