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8_{945878FF-F288-4087-9FB8-338A908B7950}" xr6:coauthVersionLast="47" xr6:coauthVersionMax="47" xr10:uidLastSave="{00000000-0000-0000-0000-000000000000}"/>
  <bookViews>
    <workbookView xWindow="28680" yWindow="-120" windowWidth="29040" windowHeight="16440" activeTab="7" xr2:uid="{00000000-000D-0000-FFFF-FFFF00000000}"/>
  </bookViews>
  <sheets>
    <sheet name="RLS_BRL" sheetId="2" r:id="rId1"/>
    <sheet name="Comp" sheetId="3" r:id="rId2"/>
    <sheet name="RLS_BRP" sheetId="4" r:id="rId3"/>
    <sheet name="RLM_BRL_BRP" sheetId="5" r:id="rId4"/>
    <sheet name="RLM_BRP_SPT" sheetId="6" r:id="rId5"/>
    <sheet name="RLM_XTUDO" sheetId="7" r:id="rId6"/>
    <sheet name="RLM_SPP_SPT_PRL_PRP_PRT" sheetId="8" r:id="rId7"/>
    <sheet name="dados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7" i="1" l="1"/>
  <c r="B245" i="1"/>
  <c r="G8" i="2"/>
  <c r="G9" i="2" s="1"/>
  <c r="G7" i="2"/>
  <c r="O1" i="1" l="1"/>
  <c r="D1" i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<sst xmlns="http://schemas.openxmlformats.org/spreadsheetml/2006/main" count="215" uniqueCount="59">
  <si>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</si>
  <si>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</si>
  <si>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</si>
  <si>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</si>
  <si>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</si>
  <si>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</si>
  <si>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</si>
  <si>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</si>
  <si>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</si>
  <si>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</si>
  <si>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</si>
  <si>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</si>
  <si>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</si>
  <si>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C.LIN.</t>
  </si>
  <si>
    <t>MEDIA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</si>
  <si>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</si>
  <si>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</si>
  <si>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</si>
  <si>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</si>
  <si>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</si>
  <si>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</si>
  <si>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</si>
  <si>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</si>
  <si>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</si>
  <si>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</si>
  <si>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</si>
  <si>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</si>
  <si>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</si>
  <si>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</si>
  <si>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</si>
  <si>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</si>
  <si>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</si>
  <si>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</si>
  <si>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</si>
  <si>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</si>
  <si>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</si>
  <si>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</si>
  <si>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</si>
  <si>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</si>
  <si>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AX + B</t>
  </si>
  <si>
    <t>PIB = 0,63 * BRL + 51,39</t>
  </si>
  <si>
    <t>MINHA PRIMEIRA REGRESSAO LINEAR &lt;3</t>
  </si>
  <si>
    <t>PIB(JAN-16) = 0,63 * (BRL Jan16) + 51,39</t>
  </si>
  <si>
    <t xml:space="preserve">PIB(JAN-16) </t>
  </si>
  <si>
    <t>Eprev</t>
  </si>
  <si>
    <t>Eprev%</t>
  </si>
  <si>
    <t>minha primeira previsão &lt;3&lt;3&lt;3</t>
  </si>
  <si>
    <t>Modelo</t>
  </si>
  <si>
    <t>R2</t>
  </si>
  <si>
    <t>ErroPadrão</t>
  </si>
  <si>
    <t>P-valor</t>
  </si>
  <si>
    <t>OK</t>
  </si>
  <si>
    <t>Y = A1*X1 + A2*X2 + B</t>
  </si>
  <si>
    <t>PIB = 0,26*BRL+0,58*BRP + 15,99</t>
  </si>
  <si>
    <t>BRL+BRP</t>
  </si>
  <si>
    <t>BRP+SPT</t>
  </si>
  <si>
    <t>x TUDO</t>
  </si>
  <si>
    <t>NOK</t>
  </si>
  <si>
    <t>SPP+SPT+PRL+PRP+PRT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</si>
</sst>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8">
    <xf numFmtId="0" fontId="0" fillId="0" borderId="0" xfId="0"/>
    <xf numFmtId="165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5" fillId="0" borderId="0" xfId="0" applyNumberFormat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13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10" fontId="0" fillId="0" borderId="0" xfId="1" applyNumberFormat="1" applyFont="1"/>
    <xf numFmtId="0" fontId="13" fillId="6" borderId="5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4" xfId="0" applyFill="1" applyBorder="1" applyAlignment="1"/>
    <xf numFmtId="0" fontId="11" fillId="0" borderId="0" xfId="0" applyFont="1"/>
    <xf numFmtId="0" fontId="0" fillId="5" borderId="4" xfId="0" applyFill="1" applyBorder="1" applyAlignment="1"/>
    <xf numFmtId="0" fontId="0" fillId="7" borderId="0" xfId="0" applyFill="1" applyBorder="1" applyAlignment="1"/>
    <xf numFmtId="0" fontId="0" fillId="7" borderId="4" xfId="0" applyFill="1" applyBorder="1" applyAlignment="1"/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86C6-5F4F-4AFC-BD9A-52F247B1B836}">
  <dimension ref="A1:I18"/>
  <sheetViews>
    <sheetView zoomScale="172" zoomScaleNormal="172" workbookViewId="0">
      <selection activeCell="E18" sqref="E18"/>
    </sheetView>
  </sheetViews>
  <sheetFormatPr defaultRowHeight="14.4" x14ac:dyDescent="0.3"/>
  <cols>
    <col min="1" max="1" width="12.77734375" customWidth="1"/>
    <col min="6" max="6" width="12.55468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7" t="s">
        <v>16</v>
      </c>
      <c r="B3" s="17"/>
      <c r="F3" t="s">
        <v>39</v>
      </c>
    </row>
    <row r="4" spans="1:9" x14ac:dyDescent="0.3">
      <c r="A4" s="14" t="s">
        <v>17</v>
      </c>
      <c r="B4" s="14">
        <v>0.88355614002480576</v>
      </c>
      <c r="F4" t="s">
        <v>40</v>
      </c>
      <c r="I4" t="s">
        <v>41</v>
      </c>
    </row>
    <row r="5" spans="1:9" x14ac:dyDescent="0.3">
      <c r="A5" s="19" t="s">
        <v>18</v>
      </c>
      <c r="B5" s="19">
        <v>0.78067145257553416</v>
      </c>
    </row>
    <row r="6" spans="1:9" x14ac:dyDescent="0.3">
      <c r="A6" s="14" t="s">
        <v>19</v>
      </c>
      <c r="B6" s="14">
        <v>0.77924724122862199</v>
      </c>
      <c r="F6" t="s">
        <v>42</v>
      </c>
    </row>
    <row r="7" spans="1:9" x14ac:dyDescent="0.3">
      <c r="A7" s="19" t="s">
        <v>20</v>
      </c>
      <c r="B7" s="19">
        <v>7.9645833770398058</v>
      </c>
      <c r="F7" t="s">
        <v>43</v>
      </c>
      <c r="G7">
        <f xml:space="preserve"> 0.63 * (170.64) + 51.39</f>
        <v>158.89319999999998</v>
      </c>
      <c r="I7" t="s">
        <v>46</v>
      </c>
    </row>
    <row r="8" spans="1:9" ht="15" thickBot="1" x14ac:dyDescent="0.35">
      <c r="A8" s="15" t="s">
        <v>21</v>
      </c>
      <c r="B8" s="15">
        <v>156</v>
      </c>
      <c r="F8" t="s">
        <v>44</v>
      </c>
      <c r="G8">
        <f xml:space="preserve"> G7-dados!B162</f>
        <v>18.314117596974313</v>
      </c>
    </row>
    <row r="9" spans="1:9" x14ac:dyDescent="0.3">
      <c r="F9" t="s">
        <v>45</v>
      </c>
      <c r="G9" s="20">
        <f>G8/dados!B162</f>
        <v>0.13027626360847652</v>
      </c>
    </row>
    <row r="10" spans="1:9" ht="15" thickBot="1" x14ac:dyDescent="0.35">
      <c r="A10" t="s">
        <v>22</v>
      </c>
    </row>
    <row r="11" spans="1:9" x14ac:dyDescent="0.3">
      <c r="A11" s="16"/>
      <c r="B11" s="16" t="s">
        <v>27</v>
      </c>
      <c r="C11" s="16" t="s">
        <v>28</v>
      </c>
      <c r="D11" s="16" t="s">
        <v>29</v>
      </c>
      <c r="E11" s="16" t="s">
        <v>30</v>
      </c>
      <c r="F11" s="16" t="s">
        <v>31</v>
      </c>
    </row>
    <row r="12" spans="1:9" x14ac:dyDescent="0.3">
      <c r="A12" s="14" t="s">
        <v>23</v>
      </c>
      <c r="B12" s="14">
        <v>1</v>
      </c>
      <c r="C12" s="14">
        <v>34771.224336589541</v>
      </c>
      <c r="D12" s="14">
        <v>34771.224336589541</v>
      </c>
      <c r="E12" s="14">
        <v>548.1429805120822</v>
      </c>
      <c r="F12" s="14">
        <v>1.332874719606031E-52</v>
      </c>
    </row>
    <row r="13" spans="1:9" x14ac:dyDescent="0.3">
      <c r="A13" s="14" t="s">
        <v>24</v>
      </c>
      <c r="B13" s="14">
        <v>154</v>
      </c>
      <c r="C13" s="14">
        <v>9768.9266089520952</v>
      </c>
      <c r="D13" s="14">
        <v>63.434588369818798</v>
      </c>
      <c r="E13" s="14"/>
      <c r="F13" s="14"/>
    </row>
    <row r="14" spans="1:9" ht="15" thickBot="1" x14ac:dyDescent="0.35">
      <c r="A14" s="15" t="s">
        <v>25</v>
      </c>
      <c r="B14" s="15">
        <v>155</v>
      </c>
      <c r="C14" s="15">
        <v>44540.150945541638</v>
      </c>
      <c r="D14" s="15"/>
      <c r="E14" s="15"/>
      <c r="F14" s="15"/>
    </row>
    <row r="15" spans="1:9" ht="15" thickBot="1" x14ac:dyDescent="0.35"/>
    <row r="16" spans="1:9" x14ac:dyDescent="0.3">
      <c r="A16" s="18"/>
      <c r="B16" s="21" t="s">
        <v>32</v>
      </c>
      <c r="C16" s="16" t="s">
        <v>20</v>
      </c>
      <c r="D16" s="16" t="s">
        <v>33</v>
      </c>
      <c r="E16" s="18" t="s">
        <v>34</v>
      </c>
      <c r="F16" s="16" t="s">
        <v>35</v>
      </c>
      <c r="G16" s="16" t="s">
        <v>36</v>
      </c>
      <c r="H16" s="16" t="s">
        <v>37</v>
      </c>
      <c r="I16" s="16" t="s">
        <v>38</v>
      </c>
    </row>
    <row r="17" spans="1:9" x14ac:dyDescent="0.3">
      <c r="A17" s="19" t="s">
        <v>26</v>
      </c>
      <c r="B17" s="22">
        <v>51.392440463847421</v>
      </c>
      <c r="C17" s="14">
        <v>3.4363973665019283</v>
      </c>
      <c r="D17" s="14">
        <v>14.955325296434568</v>
      </c>
      <c r="E17" s="19">
        <v>8.3463744073882369E-32</v>
      </c>
      <c r="F17" s="14">
        <v>44.603878502974929</v>
      </c>
      <c r="G17" s="14">
        <v>58.181002424719914</v>
      </c>
      <c r="H17" s="14">
        <v>44.603878502974929</v>
      </c>
      <c r="I17" s="14">
        <v>58.181002424719914</v>
      </c>
    </row>
    <row r="18" spans="1:9" ht="15" thickBot="1" x14ac:dyDescent="0.35">
      <c r="A18" s="15" t="s">
        <v>1</v>
      </c>
      <c r="B18" s="23">
        <v>0.63581308314242013</v>
      </c>
      <c r="C18" s="15">
        <v>2.7157046236160814E-2</v>
      </c>
      <c r="D18" s="15">
        <v>23.412453534648652</v>
      </c>
      <c r="E18" s="25">
        <v>1.332874719606031E-52</v>
      </c>
      <c r="F18" s="15">
        <v>0.58216466260596667</v>
      </c>
      <c r="G18" s="15">
        <v>0.6894615036788736</v>
      </c>
      <c r="H18" s="15">
        <v>0.58216466260596667</v>
      </c>
      <c r="I18" s="15">
        <v>0.6894615036788736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A6C3-96B2-4CE1-8A09-890695CFBBF6}">
  <dimension ref="A1:D7"/>
  <sheetViews>
    <sheetView zoomScale="196" zoomScaleNormal="196" workbookViewId="0">
      <selection activeCell="A7" sqref="A7"/>
    </sheetView>
  </sheetViews>
  <sheetFormatPr defaultRowHeight="14.4" x14ac:dyDescent="0.3"/>
  <cols>
    <col min="1" max="1" width="20.33203125" customWidth="1"/>
    <col min="3" max="3" width="10.44140625" bestFit="1" customWidth="1"/>
  </cols>
  <sheetData>
    <row r="1" spans="1:4" x14ac:dyDescent="0.3">
      <c r="A1" s="24" t="s">
        <v>47</v>
      </c>
      <c r="B1" s="24" t="s">
        <v>48</v>
      </c>
      <c r="C1" s="24" t="s">
        <v>49</v>
      </c>
      <c r="D1" s="24" t="s">
        <v>50</v>
      </c>
    </row>
    <row r="2" spans="1:4" x14ac:dyDescent="0.3">
      <c r="A2" t="s">
        <v>1</v>
      </c>
      <c r="B2">
        <v>0.78066999999999998</v>
      </c>
      <c r="C2">
        <v>7.9645000000000001</v>
      </c>
      <c r="D2" t="s">
        <v>51</v>
      </c>
    </row>
    <row r="3" spans="1:4" x14ac:dyDescent="0.3">
      <c r="A3" t="s">
        <v>2</v>
      </c>
      <c r="B3">
        <v>0.88929999999999998</v>
      </c>
      <c r="C3">
        <v>5.6559999999999997</v>
      </c>
      <c r="D3" t="s">
        <v>51</v>
      </c>
    </row>
    <row r="4" spans="1:4" x14ac:dyDescent="0.3">
      <c r="A4" t="s">
        <v>54</v>
      </c>
      <c r="B4">
        <v>0.94099999999999995</v>
      </c>
      <c r="C4">
        <v>4.125</v>
      </c>
      <c r="D4" t="s">
        <v>51</v>
      </c>
    </row>
    <row r="5" spans="1:4" x14ac:dyDescent="0.3">
      <c r="A5" t="s">
        <v>55</v>
      </c>
      <c r="B5">
        <v>0.94299999999999995</v>
      </c>
      <c r="C5">
        <v>4.04</v>
      </c>
      <c r="D5" t="s">
        <v>51</v>
      </c>
    </row>
    <row r="6" spans="1:4" x14ac:dyDescent="0.3">
      <c r="A6" t="s">
        <v>56</v>
      </c>
      <c r="B6">
        <v>0.96399999999999997</v>
      </c>
      <c r="C6">
        <v>3.3090000000000002</v>
      </c>
      <c r="D6" t="s">
        <v>57</v>
      </c>
    </row>
    <row r="7" spans="1:4" x14ac:dyDescent="0.3">
      <c r="A7" t="s">
        <v>58</v>
      </c>
      <c r="B7">
        <v>0.95099999999999996</v>
      </c>
      <c r="C7">
        <v>3.78</v>
      </c>
      <c r="D7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C368-7F8C-4599-9D06-B90B19B0F15B}">
  <dimension ref="A1:I18"/>
  <sheetViews>
    <sheetView zoomScale="154" zoomScaleNormal="154" workbookViewId="0">
      <selection activeCell="E19" sqref="E19"/>
    </sheetView>
  </sheetViews>
  <sheetFormatPr defaultRowHeight="14.4" x14ac:dyDescent="0.3"/>
  <cols>
    <col min="1" max="1" width="11.55468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7" t="s">
        <v>16</v>
      </c>
      <c r="B3" s="17"/>
    </row>
    <row r="4" spans="1:9" x14ac:dyDescent="0.3">
      <c r="A4" s="14" t="s">
        <v>17</v>
      </c>
      <c r="B4" s="14">
        <v>0.94305888039370889</v>
      </c>
    </row>
    <row r="5" spans="1:9" x14ac:dyDescent="0.3">
      <c r="A5" s="19" t="s">
        <v>18</v>
      </c>
      <c r="B5" s="19">
        <v>0.88936005188943579</v>
      </c>
    </row>
    <row r="6" spans="1:9" x14ac:dyDescent="0.3">
      <c r="A6" s="14" t="s">
        <v>19</v>
      </c>
      <c r="B6" s="14">
        <v>0.88864161066793868</v>
      </c>
    </row>
    <row r="7" spans="1:9" x14ac:dyDescent="0.3">
      <c r="A7" s="19" t="s">
        <v>20</v>
      </c>
      <c r="B7" s="19">
        <v>5.6568083272268721</v>
      </c>
    </row>
    <row r="8" spans="1:9" ht="15" thickBot="1" x14ac:dyDescent="0.35">
      <c r="A8" s="15" t="s">
        <v>21</v>
      </c>
      <c r="B8" s="15">
        <v>156</v>
      </c>
    </row>
    <row r="10" spans="1:9" ht="15" thickBot="1" x14ac:dyDescent="0.35">
      <c r="A10" t="s">
        <v>22</v>
      </c>
    </row>
    <row r="11" spans="1:9" x14ac:dyDescent="0.3">
      <c r="A11" s="16"/>
      <c r="B11" s="16" t="s">
        <v>27</v>
      </c>
      <c r="C11" s="16" t="s">
        <v>28</v>
      </c>
      <c r="D11" s="16" t="s">
        <v>29</v>
      </c>
      <c r="E11" s="16" t="s">
        <v>30</v>
      </c>
      <c r="F11" s="16" t="s">
        <v>31</v>
      </c>
    </row>
    <row r="12" spans="1:9" x14ac:dyDescent="0.3">
      <c r="A12" s="14" t="s">
        <v>23</v>
      </c>
      <c r="B12" s="14">
        <v>1</v>
      </c>
      <c r="C12" s="14">
        <v>39612.230956090214</v>
      </c>
      <c r="D12" s="14">
        <v>39612.230956090214</v>
      </c>
      <c r="E12" s="14">
        <v>1237.9023158444124</v>
      </c>
      <c r="F12" s="14">
        <v>1.6361058635841228E-75</v>
      </c>
    </row>
    <row r="13" spans="1:9" x14ac:dyDescent="0.3">
      <c r="A13" s="14" t="s">
        <v>24</v>
      </c>
      <c r="B13" s="14">
        <v>154</v>
      </c>
      <c r="C13" s="14">
        <v>4927.9199894514259</v>
      </c>
      <c r="D13" s="14">
        <v>31.999480450983285</v>
      </c>
      <c r="E13" s="14"/>
      <c r="F13" s="14"/>
    </row>
    <row r="14" spans="1:9" ht="15" thickBot="1" x14ac:dyDescent="0.35">
      <c r="A14" s="15" t="s">
        <v>25</v>
      </c>
      <c r="B14" s="15">
        <v>155</v>
      </c>
      <c r="C14" s="15">
        <v>44540.150945541638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32</v>
      </c>
      <c r="C16" s="16" t="s">
        <v>20</v>
      </c>
      <c r="D16" s="16" t="s">
        <v>33</v>
      </c>
      <c r="E16" s="18" t="s">
        <v>34</v>
      </c>
      <c r="F16" s="16" t="s">
        <v>35</v>
      </c>
      <c r="G16" s="16" t="s">
        <v>36</v>
      </c>
      <c r="H16" s="16" t="s">
        <v>37</v>
      </c>
      <c r="I16" s="16" t="s">
        <v>38</v>
      </c>
    </row>
    <row r="17" spans="1:9" x14ac:dyDescent="0.3">
      <c r="A17" s="14" t="s">
        <v>26</v>
      </c>
      <c r="B17" s="14">
        <v>12.709178482561867</v>
      </c>
      <c r="C17" s="14">
        <v>3.3769439824891085</v>
      </c>
      <c r="D17" s="14">
        <v>3.7635147483832618</v>
      </c>
      <c r="E17" s="19">
        <v>2.3774459277495992E-4</v>
      </c>
      <c r="F17" s="14">
        <v>6.0380659718283205</v>
      </c>
      <c r="G17" s="14">
        <v>19.380290993295414</v>
      </c>
      <c r="H17" s="14">
        <v>6.0380659718283205</v>
      </c>
      <c r="I17" s="14">
        <v>19.380290993295414</v>
      </c>
    </row>
    <row r="18" spans="1:9" ht="15" thickBot="1" x14ac:dyDescent="0.35">
      <c r="A18" s="15" t="s">
        <v>2</v>
      </c>
      <c r="B18" s="15">
        <v>0.84047276030742013</v>
      </c>
      <c r="C18" s="15">
        <v>2.3888036547517821E-2</v>
      </c>
      <c r="D18" s="15">
        <v>35.183836002409024</v>
      </c>
      <c r="E18" s="25">
        <v>1.6361058635840295E-75</v>
      </c>
      <c r="F18" s="15">
        <v>0.7932822293731332</v>
      </c>
      <c r="G18" s="15">
        <v>0.88766329124170706</v>
      </c>
      <c r="H18" s="15">
        <v>0.7932822293731332</v>
      </c>
      <c r="I18" s="15">
        <v>0.88766329124170706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A1C3-141F-4DED-8DAD-8F22D3FD00CE}">
  <dimension ref="A1:I19"/>
  <sheetViews>
    <sheetView topLeftCell="A3" zoomScale="208" zoomScaleNormal="208" workbookViewId="0">
      <selection activeCell="B7" sqref="B7"/>
    </sheetView>
  </sheetViews>
  <sheetFormatPr defaultRowHeight="14.4" x14ac:dyDescent="0.3"/>
  <cols>
    <col min="1" max="1" width="13.44140625" customWidth="1"/>
  </cols>
  <sheetData>
    <row r="1" spans="1:9" x14ac:dyDescent="0.3">
      <c r="A1" t="s">
        <v>15</v>
      </c>
    </row>
    <row r="2" spans="1:9" ht="15" thickBot="1" x14ac:dyDescent="0.35">
      <c r="E2" t="s">
        <v>52</v>
      </c>
    </row>
    <row r="3" spans="1:9" x14ac:dyDescent="0.3">
      <c r="A3" s="17" t="s">
        <v>16</v>
      </c>
      <c r="B3" s="17"/>
      <c r="E3" t="s">
        <v>53</v>
      </c>
    </row>
    <row r="4" spans="1:9" x14ac:dyDescent="0.3">
      <c r="A4" s="14" t="s">
        <v>17</v>
      </c>
      <c r="B4" s="14">
        <v>0.97032402895937686</v>
      </c>
    </row>
    <row r="5" spans="1:9" x14ac:dyDescent="0.3">
      <c r="A5" s="19" t="s">
        <v>18</v>
      </c>
      <c r="B5" s="19">
        <v>0.94152872117595754</v>
      </c>
    </row>
    <row r="6" spans="1:9" x14ac:dyDescent="0.3">
      <c r="A6" s="14" t="s">
        <v>19</v>
      </c>
      <c r="B6" s="14">
        <v>0.94076439073381313</v>
      </c>
    </row>
    <row r="7" spans="1:9" x14ac:dyDescent="0.3">
      <c r="A7" s="19" t="s">
        <v>20</v>
      </c>
      <c r="B7" s="19">
        <v>4.125735889837217</v>
      </c>
    </row>
    <row r="8" spans="1:9" ht="15" thickBot="1" x14ac:dyDescent="0.35">
      <c r="A8" s="15" t="s">
        <v>21</v>
      </c>
      <c r="B8" s="15">
        <v>156</v>
      </c>
    </row>
    <row r="10" spans="1:9" ht="15" thickBot="1" x14ac:dyDescent="0.35">
      <c r="A10" t="s">
        <v>22</v>
      </c>
    </row>
    <row r="11" spans="1:9" x14ac:dyDescent="0.3">
      <c r="A11" s="16"/>
      <c r="B11" s="16" t="s">
        <v>27</v>
      </c>
      <c r="C11" s="16" t="s">
        <v>28</v>
      </c>
      <c r="D11" s="16" t="s">
        <v>29</v>
      </c>
      <c r="E11" s="16" t="s">
        <v>30</v>
      </c>
      <c r="F11" s="16" t="s">
        <v>31</v>
      </c>
    </row>
    <row r="12" spans="1:9" x14ac:dyDescent="0.3">
      <c r="A12" s="14" t="s">
        <v>23</v>
      </c>
      <c r="B12" s="14">
        <v>2</v>
      </c>
      <c r="C12" s="14">
        <v>41935.831360739932</v>
      </c>
      <c r="D12" s="14">
        <v>20967.915680369966</v>
      </c>
      <c r="E12" s="14">
        <v>1231.8346480279877</v>
      </c>
      <c r="F12" s="14">
        <v>4.6893032363851878E-95</v>
      </c>
    </row>
    <row r="13" spans="1:9" x14ac:dyDescent="0.3">
      <c r="A13" s="14" t="s">
        <v>24</v>
      </c>
      <c r="B13" s="14">
        <v>153</v>
      </c>
      <c r="C13" s="14">
        <v>2604.3195848017062</v>
      </c>
      <c r="D13" s="14">
        <v>17.02169663269089</v>
      </c>
      <c r="E13" s="14"/>
      <c r="F13" s="14"/>
    </row>
    <row r="14" spans="1:9" ht="15" thickBot="1" x14ac:dyDescent="0.35">
      <c r="A14" s="15" t="s">
        <v>25</v>
      </c>
      <c r="B14" s="15">
        <v>155</v>
      </c>
      <c r="C14" s="15">
        <v>44540.150945541638</v>
      </c>
      <c r="D14" s="15"/>
      <c r="E14" s="15"/>
      <c r="F14" s="15"/>
    </row>
    <row r="15" spans="1:9" ht="15" thickBot="1" x14ac:dyDescent="0.35"/>
    <row r="16" spans="1:9" x14ac:dyDescent="0.3">
      <c r="A16" s="16"/>
      <c r="B16" s="18" t="s">
        <v>32</v>
      </c>
      <c r="C16" s="16" t="s">
        <v>20</v>
      </c>
      <c r="D16" s="16" t="s">
        <v>33</v>
      </c>
      <c r="E16" s="18" t="s">
        <v>34</v>
      </c>
      <c r="F16" s="16" t="s">
        <v>35</v>
      </c>
      <c r="G16" s="16" t="s">
        <v>36</v>
      </c>
      <c r="H16" s="16" t="s">
        <v>37</v>
      </c>
      <c r="I16" s="16" t="s">
        <v>38</v>
      </c>
    </row>
    <row r="17" spans="1:9" x14ac:dyDescent="0.3">
      <c r="A17" s="14" t="s">
        <v>26</v>
      </c>
      <c r="B17" s="14">
        <v>15.996774147562135</v>
      </c>
      <c r="C17" s="14">
        <v>2.4789614441904089</v>
      </c>
      <c r="D17" s="14">
        <v>6.4530145013152627</v>
      </c>
      <c r="E17" s="19">
        <v>1.3689493984765508E-9</v>
      </c>
      <c r="F17" s="14">
        <v>11.099361927148143</v>
      </c>
      <c r="G17" s="14">
        <v>20.894186367976125</v>
      </c>
      <c r="H17" s="14">
        <v>11.099361927148143</v>
      </c>
      <c r="I17" s="14">
        <v>20.894186367976125</v>
      </c>
    </row>
    <row r="18" spans="1:9" x14ac:dyDescent="0.3">
      <c r="A18" s="14" t="s">
        <v>1</v>
      </c>
      <c r="B18" s="14">
        <v>0.26679335959718947</v>
      </c>
      <c r="C18" s="14">
        <v>2.2834721398890815E-2</v>
      </c>
      <c r="D18" s="14">
        <v>11.683670448028712</v>
      </c>
      <c r="E18" s="19">
        <v>6.0379927785659425E-23</v>
      </c>
      <c r="F18" s="14">
        <v>0.22168130515569773</v>
      </c>
      <c r="G18" s="14">
        <v>0.31190541403868122</v>
      </c>
      <c r="H18" s="14">
        <v>0.22168130515569773</v>
      </c>
      <c r="I18" s="14">
        <v>0.31190541403868122</v>
      </c>
    </row>
    <row r="19" spans="1:9" ht="15" thickBot="1" x14ac:dyDescent="0.35">
      <c r="A19" s="15" t="s">
        <v>2</v>
      </c>
      <c r="B19" s="15">
        <v>0.5802030454734266</v>
      </c>
      <c r="C19" s="15">
        <v>2.8280379943831275E-2</v>
      </c>
      <c r="D19" s="15">
        <v>20.516097967063725</v>
      </c>
      <c r="E19" s="25">
        <v>8.9645332377699034E-46</v>
      </c>
      <c r="F19" s="15">
        <v>0.52433260075172494</v>
      </c>
      <c r="G19" s="15">
        <v>0.63607349019512827</v>
      </c>
      <c r="H19" s="15">
        <v>0.52433260075172494</v>
      </c>
      <c r="I19" s="15">
        <v>0.63607349019512827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BEB8-12B7-4BC3-AECD-88483847957D}">
  <dimension ref="A1:I19"/>
  <sheetViews>
    <sheetView zoomScale="142" zoomScaleNormal="142" workbookViewId="0">
      <selection activeCell="E16" sqref="E16:E19"/>
    </sheetView>
  </sheetViews>
  <sheetFormatPr defaultRowHeight="14.4" x14ac:dyDescent="0.3"/>
  <cols>
    <col min="1" max="1" width="13.886718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7" t="s">
        <v>16</v>
      </c>
      <c r="B3" s="17"/>
    </row>
    <row r="4" spans="1:9" x14ac:dyDescent="0.3">
      <c r="A4" s="14" t="s">
        <v>17</v>
      </c>
      <c r="B4" s="14">
        <v>0.9714518430737068</v>
      </c>
    </row>
    <row r="5" spans="1:9" x14ac:dyDescent="0.3">
      <c r="A5" s="19" t="s">
        <v>18</v>
      </c>
      <c r="B5" s="19">
        <v>0.94371868341130194</v>
      </c>
    </row>
    <row r="6" spans="1:9" x14ac:dyDescent="0.3">
      <c r="A6" s="14" t="s">
        <v>19</v>
      </c>
      <c r="B6" s="14">
        <v>0.94298297992648239</v>
      </c>
    </row>
    <row r="7" spans="1:9" x14ac:dyDescent="0.3">
      <c r="A7" s="19" t="s">
        <v>20</v>
      </c>
      <c r="B7" s="19">
        <v>4.0477366678815212</v>
      </c>
    </row>
    <row r="8" spans="1:9" ht="15" thickBot="1" x14ac:dyDescent="0.35">
      <c r="A8" s="15" t="s">
        <v>21</v>
      </c>
      <c r="B8" s="15">
        <v>156</v>
      </c>
    </row>
    <row r="10" spans="1:9" ht="15" thickBot="1" x14ac:dyDescent="0.35">
      <c r="A10" t="s">
        <v>22</v>
      </c>
    </row>
    <row r="11" spans="1:9" x14ac:dyDescent="0.3">
      <c r="A11" s="16"/>
      <c r="B11" s="16" t="s">
        <v>27</v>
      </c>
      <c r="C11" s="16" t="s">
        <v>28</v>
      </c>
      <c r="D11" s="16" t="s">
        <v>29</v>
      </c>
      <c r="E11" s="16" t="s">
        <v>30</v>
      </c>
      <c r="F11" s="16" t="s">
        <v>31</v>
      </c>
    </row>
    <row r="12" spans="1:9" x14ac:dyDescent="0.3">
      <c r="A12" s="14" t="s">
        <v>23</v>
      </c>
      <c r="B12" s="14">
        <v>2</v>
      </c>
      <c r="C12" s="14">
        <v>42033.372609267208</v>
      </c>
      <c r="D12" s="14">
        <v>21016.686304633604</v>
      </c>
      <c r="E12" s="14">
        <v>1282.7432557869849</v>
      </c>
      <c r="F12" s="14">
        <v>2.5285118734362634E-96</v>
      </c>
    </row>
    <row r="13" spans="1:9" x14ac:dyDescent="0.3">
      <c r="A13" s="14" t="s">
        <v>24</v>
      </c>
      <c r="B13" s="14">
        <v>153</v>
      </c>
      <c r="C13" s="14">
        <v>2506.7783362744285</v>
      </c>
      <c r="D13" s="14">
        <v>16.384172132512603</v>
      </c>
      <c r="E13" s="14"/>
      <c r="F13" s="14"/>
    </row>
    <row r="14" spans="1:9" ht="15" thickBot="1" x14ac:dyDescent="0.35">
      <c r="A14" s="15" t="s">
        <v>25</v>
      </c>
      <c r="B14" s="15">
        <v>155</v>
      </c>
      <c r="C14" s="15">
        <v>44540.150945541638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32</v>
      </c>
      <c r="C16" s="16" t="s">
        <v>20</v>
      </c>
      <c r="D16" s="16" t="s">
        <v>33</v>
      </c>
      <c r="E16" s="18" t="s">
        <v>34</v>
      </c>
      <c r="F16" s="16" t="s">
        <v>35</v>
      </c>
      <c r="G16" s="16" t="s">
        <v>36</v>
      </c>
      <c r="H16" s="16" t="s">
        <v>37</v>
      </c>
      <c r="I16" s="16" t="s">
        <v>38</v>
      </c>
    </row>
    <row r="17" spans="1:9" x14ac:dyDescent="0.3">
      <c r="A17" s="14" t="s">
        <v>26</v>
      </c>
      <c r="B17" s="14">
        <v>22.235237203867975</v>
      </c>
      <c r="C17" s="14">
        <v>2.5402686400470991</v>
      </c>
      <c r="D17" s="14">
        <v>8.7531046336326508</v>
      </c>
      <c r="E17" s="19">
        <v>3.5801823142998506E-15</v>
      </c>
      <c r="F17" s="14">
        <v>17.216707081079377</v>
      </c>
      <c r="G17" s="14">
        <v>27.253767326656572</v>
      </c>
      <c r="H17" s="14">
        <v>17.216707081079377</v>
      </c>
      <c r="I17" s="14">
        <v>27.253767326656572</v>
      </c>
    </row>
    <row r="18" spans="1:9" x14ac:dyDescent="0.3">
      <c r="A18" s="14" t="s">
        <v>2</v>
      </c>
      <c r="B18" s="14">
        <v>0.42259140807380513</v>
      </c>
      <c r="C18" s="14">
        <v>3.8391182796545693E-2</v>
      </c>
      <c r="D18" s="14">
        <v>11.007512071543376</v>
      </c>
      <c r="E18" s="19">
        <v>4.0148433908869552E-21</v>
      </c>
      <c r="F18" s="14">
        <v>0.34674615915935342</v>
      </c>
      <c r="G18" s="14">
        <v>0.49843665698825684</v>
      </c>
      <c r="H18" s="14">
        <v>0.34674615915935342</v>
      </c>
      <c r="I18" s="14">
        <v>0.49843665698825684</v>
      </c>
    </row>
    <row r="19" spans="1:9" ht="15" thickBot="1" x14ac:dyDescent="0.35">
      <c r="A19" s="15" t="s">
        <v>6</v>
      </c>
      <c r="B19" s="15">
        <v>0.37002724334963932</v>
      </c>
      <c r="C19" s="15">
        <v>3.0439383455233355E-2</v>
      </c>
      <c r="D19" s="15">
        <v>12.156200334800856</v>
      </c>
      <c r="E19" s="25">
        <v>3.1911812987415157E-24</v>
      </c>
      <c r="F19" s="15">
        <v>0.30989149220074935</v>
      </c>
      <c r="G19" s="15">
        <v>0.43016299449852929</v>
      </c>
      <c r="H19" s="15">
        <v>0.30989149220074935</v>
      </c>
      <c r="I19" s="15">
        <v>0.43016299449852929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1416-339F-4564-B8E0-51019C32C278}">
  <dimension ref="A1:I30"/>
  <sheetViews>
    <sheetView topLeftCell="A3" zoomScale="142" zoomScaleNormal="142" workbookViewId="0">
      <selection activeCell="B19" activeCellId="1" sqref="B28 B19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17" t="s">
        <v>16</v>
      </c>
      <c r="B3" s="17"/>
    </row>
    <row r="4" spans="1:9" x14ac:dyDescent="0.3">
      <c r="A4" s="14" t="s">
        <v>17</v>
      </c>
      <c r="B4" s="14">
        <v>0.98225741440509806</v>
      </c>
    </row>
    <row r="5" spans="1:9" x14ac:dyDescent="0.3">
      <c r="A5" s="19" t="s">
        <v>18</v>
      </c>
      <c r="B5" s="19">
        <v>0.96482962815378859</v>
      </c>
    </row>
    <row r="6" spans="1:9" x14ac:dyDescent="0.3">
      <c r="A6" s="14" t="s">
        <v>19</v>
      </c>
      <c r="B6" s="14">
        <v>0.95488526128557505</v>
      </c>
    </row>
    <row r="7" spans="1:9" x14ac:dyDescent="0.3">
      <c r="A7" s="19" t="s">
        <v>20</v>
      </c>
      <c r="B7" s="19">
        <v>3.3097584798128219</v>
      </c>
    </row>
    <row r="8" spans="1:9" ht="15" thickBot="1" x14ac:dyDescent="0.35">
      <c r="A8" s="15" t="s">
        <v>21</v>
      </c>
      <c r="B8" s="15">
        <v>156</v>
      </c>
    </row>
    <row r="10" spans="1:9" ht="15" thickBot="1" x14ac:dyDescent="0.35">
      <c r="A10" t="s">
        <v>22</v>
      </c>
    </row>
    <row r="11" spans="1:9" x14ac:dyDescent="0.3">
      <c r="A11" s="16"/>
      <c r="B11" s="16" t="s">
        <v>27</v>
      </c>
      <c r="C11" s="16" t="s">
        <v>28</v>
      </c>
      <c r="D11" s="16" t="s">
        <v>29</v>
      </c>
      <c r="E11" s="16" t="s">
        <v>30</v>
      </c>
      <c r="F11" s="16" t="s">
        <v>31</v>
      </c>
    </row>
    <row r="12" spans="1:9" x14ac:dyDescent="0.3">
      <c r="A12" s="14" t="s">
        <v>23</v>
      </c>
      <c r="B12" s="14">
        <v>13</v>
      </c>
      <c r="C12" s="14">
        <v>42973.657274700556</v>
      </c>
      <c r="D12" s="14">
        <v>3305.6659442077353</v>
      </c>
      <c r="E12" s="14">
        <v>326.910193588732</v>
      </c>
      <c r="F12" s="14">
        <v>8.635912173287092E-99</v>
      </c>
    </row>
    <row r="13" spans="1:9" x14ac:dyDescent="0.3">
      <c r="A13" s="14" t="s">
        <v>24</v>
      </c>
      <c r="B13" s="14">
        <v>143</v>
      </c>
      <c r="C13" s="14">
        <v>1566.4936708410823</v>
      </c>
      <c r="D13" s="14">
        <v>10.954501194692883</v>
      </c>
      <c r="E13" s="14"/>
      <c r="F13" s="14"/>
    </row>
    <row r="14" spans="1:9" ht="15" thickBot="1" x14ac:dyDescent="0.35">
      <c r="A14" s="15" t="s">
        <v>25</v>
      </c>
      <c r="B14" s="15">
        <v>156</v>
      </c>
      <c r="C14" s="15">
        <v>44540.150945541638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32</v>
      </c>
      <c r="C16" s="16" t="s">
        <v>20</v>
      </c>
      <c r="D16" s="16" t="s">
        <v>33</v>
      </c>
      <c r="E16" s="18" t="s">
        <v>34</v>
      </c>
      <c r="F16" s="16" t="s">
        <v>35</v>
      </c>
      <c r="G16" s="16" t="s">
        <v>36</v>
      </c>
      <c r="H16" s="16" t="s">
        <v>37</v>
      </c>
      <c r="I16" s="16" t="s">
        <v>38</v>
      </c>
    </row>
    <row r="17" spans="1:9" x14ac:dyDescent="0.3">
      <c r="A17" s="14" t="s">
        <v>26</v>
      </c>
      <c r="B17" s="14">
        <v>35.950846006685936</v>
      </c>
      <c r="C17" s="14">
        <v>5.4483068333164439</v>
      </c>
      <c r="D17" s="14">
        <v>6.5985354912183354</v>
      </c>
      <c r="E17" s="19">
        <v>7.521949167663639E-10</v>
      </c>
      <c r="F17" s="14">
        <v>25.181220397341715</v>
      </c>
      <c r="G17" s="14">
        <v>46.720471616030153</v>
      </c>
      <c r="H17" s="14">
        <v>25.181220397341715</v>
      </c>
      <c r="I17" s="14">
        <v>46.720471616030153</v>
      </c>
    </row>
    <row r="18" spans="1:9" x14ac:dyDescent="0.3">
      <c r="A18" s="14" t="s">
        <v>1</v>
      </c>
      <c r="B18" s="14">
        <v>-1.9784294352185463</v>
      </c>
      <c r="C18" s="14">
        <v>4.0739652123756347</v>
      </c>
      <c r="D18" s="14">
        <v>-0.48562747399231543</v>
      </c>
      <c r="E18" s="26">
        <v>0.62797455510703259</v>
      </c>
      <c r="F18" s="14">
        <v>-10.031404685158876</v>
      </c>
      <c r="G18" s="14">
        <v>6.0745458147217839</v>
      </c>
      <c r="H18" s="14">
        <v>-10.031404685158876</v>
      </c>
      <c r="I18" s="14">
        <v>6.0745458147217839</v>
      </c>
    </row>
    <row r="19" spans="1:9" x14ac:dyDescent="0.3">
      <c r="A19" s="14" t="s">
        <v>2</v>
      </c>
      <c r="B19" s="14">
        <v>-0.82595969957894155</v>
      </c>
      <c r="C19" s="14">
        <v>1.4186717161273819</v>
      </c>
      <c r="D19" s="14">
        <v>-0.58220636260628678</v>
      </c>
      <c r="E19" s="26">
        <v>0.56134448559313255</v>
      </c>
      <c r="F19" s="14">
        <v>-3.6302370122716145</v>
      </c>
      <c r="G19" s="14">
        <v>1.9783176131137314</v>
      </c>
      <c r="H19" s="14">
        <v>-3.6302370122716145</v>
      </c>
      <c r="I19" s="14">
        <v>1.9783176131137314</v>
      </c>
    </row>
    <row r="20" spans="1:9" x14ac:dyDescent="0.3">
      <c r="A20" s="14" t="s">
        <v>3</v>
      </c>
      <c r="B20" s="14">
        <v>4.8156077609761763</v>
      </c>
      <c r="C20" s="14">
        <v>5.4511142104998331</v>
      </c>
      <c r="D20" s="14">
        <v>0.88341714647996983</v>
      </c>
      <c r="E20" s="26">
        <v>0.37849369483082507</v>
      </c>
      <c r="F20" s="14">
        <v>-5.9595671689430958</v>
      </c>
      <c r="G20" s="14">
        <v>15.590782690895448</v>
      </c>
      <c r="H20" s="14">
        <v>-5.9595671689430958</v>
      </c>
      <c r="I20" s="14">
        <v>15.590782690895448</v>
      </c>
    </row>
    <row r="21" spans="1:9" x14ac:dyDescent="0.3">
      <c r="A21" s="14" t="s">
        <v>4</v>
      </c>
      <c r="B21" s="14">
        <v>2.3214976230223523</v>
      </c>
      <c r="C21" s="14">
        <v>1.5975821337305234</v>
      </c>
      <c r="D21" s="14">
        <v>1.4531319385760841</v>
      </c>
      <c r="E21" s="26">
        <v>0.14837806244571741</v>
      </c>
      <c r="F21" s="14">
        <v>-0.83643051627481269</v>
      </c>
      <c r="G21" s="14">
        <v>5.4794257623195168</v>
      </c>
      <c r="H21" s="14">
        <v>-0.83643051627481269</v>
      </c>
      <c r="I21" s="14">
        <v>5.4794257623195168</v>
      </c>
    </row>
    <row r="22" spans="1:9" x14ac:dyDescent="0.3">
      <c r="A22" s="14" t="s">
        <v>5</v>
      </c>
      <c r="B22" s="14">
        <v>1.4086640419988339</v>
      </c>
      <c r="C22" s="14">
        <v>0.53919556100956056</v>
      </c>
      <c r="D22" s="14">
        <v>2.6125290040617686</v>
      </c>
      <c r="E22" s="19">
        <v>9.9476526056002153E-3</v>
      </c>
      <c r="F22" s="14">
        <v>0.34284038339285505</v>
      </c>
      <c r="G22" s="14">
        <v>2.4744877006048127</v>
      </c>
      <c r="H22" s="14">
        <v>0.34284038339285505</v>
      </c>
      <c r="I22" s="14">
        <v>2.4744877006048127</v>
      </c>
    </row>
    <row r="23" spans="1:9" x14ac:dyDescent="0.3">
      <c r="A23" s="14" t="s">
        <v>6</v>
      </c>
      <c r="B23" s="14">
        <v>-3.9965537671603482</v>
      </c>
      <c r="C23" s="14">
        <v>2.0886448231259025</v>
      </c>
      <c r="D23" s="14">
        <v>-1.9134673942212135</v>
      </c>
      <c r="E23" s="19">
        <v>5.768657494781116E-2</v>
      </c>
      <c r="F23" s="14">
        <v>-8.1251616932797823</v>
      </c>
      <c r="G23" s="14">
        <v>0.1320541589590869</v>
      </c>
      <c r="H23" s="14">
        <v>-8.1251616932797823</v>
      </c>
      <c r="I23" s="14">
        <v>0.1320541589590869</v>
      </c>
    </row>
    <row r="24" spans="1:9" x14ac:dyDescent="0.3">
      <c r="A24" s="14" t="s">
        <v>7</v>
      </c>
      <c r="B24" s="14">
        <v>4.2433032877767838</v>
      </c>
      <c r="C24" s="14">
        <v>1.6339411125303906</v>
      </c>
      <c r="D24" s="14">
        <v>2.5969744290266519</v>
      </c>
      <c r="E24" s="19">
        <v>1.0387795835802282E-2</v>
      </c>
      <c r="F24" s="14">
        <v>1.0135046387612263</v>
      </c>
      <c r="G24" s="14">
        <v>7.4731019367923412</v>
      </c>
      <c r="H24" s="14">
        <v>1.0135046387612263</v>
      </c>
      <c r="I24" s="14">
        <v>7.4731019367923412</v>
      </c>
    </row>
    <row r="25" spans="1:9" x14ac:dyDescent="0.3">
      <c r="A25" s="14" t="s">
        <v>8</v>
      </c>
      <c r="B25" s="14">
        <v>2.380491412766538</v>
      </c>
      <c r="C25" s="14">
        <v>0.96115930691339535</v>
      </c>
      <c r="D25" s="14">
        <v>2.4766876787689793</v>
      </c>
      <c r="E25" s="19">
        <v>1.4426582080849851E-2</v>
      </c>
      <c r="F25" s="14">
        <v>0.48057530982321706</v>
      </c>
      <c r="G25" s="14">
        <v>4.2804075157098591</v>
      </c>
      <c r="H25" s="14">
        <v>0.48057530982321706</v>
      </c>
      <c r="I25" s="14">
        <v>4.2804075157098591</v>
      </c>
    </row>
    <row r="26" spans="1:9" x14ac:dyDescent="0.3">
      <c r="A26" s="14" t="s">
        <v>9</v>
      </c>
      <c r="B26" s="14">
        <v>-6.9162605437527862</v>
      </c>
      <c r="C26" s="14">
        <v>2.5803238147354679</v>
      </c>
      <c r="D26" s="14">
        <v>-2.6803847270083168</v>
      </c>
      <c r="E26" s="19">
        <v>8.2175254768645963E-3</v>
      </c>
      <c r="F26" s="14">
        <v>-12.01676649647284</v>
      </c>
      <c r="G26" s="14">
        <v>-1.8157545910327331</v>
      </c>
      <c r="H26" s="14">
        <v>-12.01676649647284</v>
      </c>
      <c r="I26" s="14">
        <v>-1.8157545910327331</v>
      </c>
    </row>
    <row r="27" spans="1:9" x14ac:dyDescent="0.3">
      <c r="A27" s="14" t="s">
        <v>10</v>
      </c>
      <c r="B27" s="14">
        <v>-2.8376486082243235</v>
      </c>
      <c r="C27" s="14">
        <v>5.5891142484577259</v>
      </c>
      <c r="D27" s="14">
        <v>-0.50770989499943597</v>
      </c>
      <c r="E27" s="26">
        <v>0.61243899528218515</v>
      </c>
      <c r="F27" s="14">
        <v>-13.885607136488979</v>
      </c>
      <c r="G27" s="14">
        <v>8.2103099200403307</v>
      </c>
      <c r="H27" s="14">
        <v>-13.885607136488979</v>
      </c>
      <c r="I27" s="14">
        <v>8.2103099200403307</v>
      </c>
    </row>
    <row r="28" spans="1:9" x14ac:dyDescent="0.3">
      <c r="A28" s="14" t="s">
        <v>11</v>
      </c>
      <c r="B28" s="14">
        <v>-0.54020807985680108</v>
      </c>
      <c r="C28" s="14">
        <v>1.137788063370879</v>
      </c>
      <c r="D28" s="14">
        <v>-0.47478796556921882</v>
      </c>
      <c r="E28" s="26">
        <v>0.63566240992600942</v>
      </c>
      <c r="F28" s="14">
        <v>-2.7892648676196723</v>
      </c>
      <c r="G28" s="14">
        <v>1.7088487079060704</v>
      </c>
      <c r="H28" s="14">
        <v>-2.7892648676196723</v>
      </c>
      <c r="I28" s="14">
        <v>1.7088487079060704</v>
      </c>
    </row>
    <row r="29" spans="1:9" x14ac:dyDescent="0.3">
      <c r="A29" s="14" t="s">
        <v>12</v>
      </c>
      <c r="B29" s="14">
        <v>2.5348250416196922</v>
      </c>
      <c r="C29" s="14">
        <v>6.7112213116606982</v>
      </c>
      <c r="D29" s="14">
        <v>0.37769951606504948</v>
      </c>
      <c r="E29" s="26">
        <v>0.70621384221527339</v>
      </c>
      <c r="F29" s="14">
        <v>-10.731193763720198</v>
      </c>
      <c r="G29" s="14">
        <v>15.800843846959582</v>
      </c>
      <c r="H29" s="14">
        <v>-10.731193763720198</v>
      </c>
      <c r="I29" s="14">
        <v>15.800843846959582</v>
      </c>
    </row>
    <row r="30" spans="1:9" ht="15" thickBot="1" x14ac:dyDescent="0.35">
      <c r="A30" s="15" t="s">
        <v>14</v>
      </c>
      <c r="B30" s="15">
        <v>0</v>
      </c>
      <c r="C30" s="15">
        <v>0</v>
      </c>
      <c r="D30" s="15">
        <v>65535</v>
      </c>
      <c r="E30" s="27" t="e">
        <v>#NUM!</v>
      </c>
      <c r="F30" s="15">
        <v>0</v>
      </c>
      <c r="G30" s="15">
        <v>0</v>
      </c>
      <c r="H30" s="15">
        <v>0</v>
      </c>
      <c r="I30" s="15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0BBE-52BE-499F-BE02-0B0B5FBBFBB2}">
  <dimension ref="A1:I22"/>
  <sheetViews>
    <sheetView zoomScale="154" zoomScaleNormal="154" workbookViewId="0">
      <selection activeCell="B18" sqref="B18:B22"/>
    </sheetView>
  </sheetViews>
  <sheetFormatPr defaultRowHeight="14.4" x14ac:dyDescent="0.3"/>
  <cols>
    <col min="1" max="1" width="15.1093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7" t="s">
        <v>16</v>
      </c>
      <c r="B3" s="17"/>
    </row>
    <row r="4" spans="1:9" x14ac:dyDescent="0.3">
      <c r="A4" s="14" t="s">
        <v>17</v>
      </c>
      <c r="B4" s="14">
        <v>0.97552106196274657</v>
      </c>
    </row>
    <row r="5" spans="1:9" x14ac:dyDescent="0.3">
      <c r="A5" s="19" t="s">
        <v>18</v>
      </c>
      <c r="B5" s="19">
        <v>0.95164134233292486</v>
      </c>
    </row>
    <row r="6" spans="1:9" x14ac:dyDescent="0.3">
      <c r="A6" s="14" t="s">
        <v>19</v>
      </c>
      <c r="B6" s="14">
        <v>0.95002938707735574</v>
      </c>
    </row>
    <row r="7" spans="1:9" x14ac:dyDescent="0.3">
      <c r="A7" s="19" t="s">
        <v>20</v>
      </c>
      <c r="B7" s="19">
        <v>3.7893727818864695</v>
      </c>
    </row>
    <row r="8" spans="1:9" ht="15" thickBot="1" x14ac:dyDescent="0.35">
      <c r="A8" s="15" t="s">
        <v>21</v>
      </c>
      <c r="B8" s="15">
        <v>156</v>
      </c>
    </row>
    <row r="10" spans="1:9" ht="15" thickBot="1" x14ac:dyDescent="0.35">
      <c r="A10" t="s">
        <v>22</v>
      </c>
    </row>
    <row r="11" spans="1:9" x14ac:dyDescent="0.3">
      <c r="A11" s="16"/>
      <c r="B11" s="16" t="s">
        <v>27</v>
      </c>
      <c r="C11" s="16" t="s">
        <v>28</v>
      </c>
      <c r="D11" s="16" t="s">
        <v>29</v>
      </c>
      <c r="E11" s="16" t="s">
        <v>30</v>
      </c>
      <c r="F11" s="16" t="s">
        <v>31</v>
      </c>
    </row>
    <row r="12" spans="1:9" x14ac:dyDescent="0.3">
      <c r="A12" s="14" t="s">
        <v>23</v>
      </c>
      <c r="B12" s="14">
        <v>5</v>
      </c>
      <c r="C12" s="14">
        <v>42386.249033526336</v>
      </c>
      <c r="D12" s="14">
        <v>8477.2498067052675</v>
      </c>
      <c r="E12" s="14">
        <v>590.36461405804141</v>
      </c>
      <c r="F12" s="14">
        <v>1.0079314196280899E-96</v>
      </c>
    </row>
    <row r="13" spans="1:9" x14ac:dyDescent="0.3">
      <c r="A13" s="14" t="s">
        <v>24</v>
      </c>
      <c r="B13" s="14">
        <v>150</v>
      </c>
      <c r="C13" s="14">
        <v>2153.9019120153002</v>
      </c>
      <c r="D13" s="14">
        <v>14.359346080102002</v>
      </c>
      <c r="E13" s="14"/>
      <c r="F13" s="14"/>
    </row>
    <row r="14" spans="1:9" ht="15" thickBot="1" x14ac:dyDescent="0.35">
      <c r="A14" s="15" t="s">
        <v>25</v>
      </c>
      <c r="B14" s="15">
        <v>155</v>
      </c>
      <c r="C14" s="15">
        <v>44540.150945541638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32</v>
      </c>
      <c r="C16" s="16" t="s">
        <v>20</v>
      </c>
      <c r="D16" s="16" t="s">
        <v>33</v>
      </c>
      <c r="E16" s="18" t="s">
        <v>34</v>
      </c>
      <c r="F16" s="16" t="s">
        <v>35</v>
      </c>
      <c r="G16" s="16" t="s">
        <v>36</v>
      </c>
      <c r="H16" s="16" t="s">
        <v>37</v>
      </c>
      <c r="I16" s="16" t="s">
        <v>38</v>
      </c>
    </row>
    <row r="17" spans="1:9" x14ac:dyDescent="0.3">
      <c r="A17" s="14" t="s">
        <v>26</v>
      </c>
      <c r="B17" s="14">
        <v>27.718334025896525</v>
      </c>
      <c r="C17" s="14">
        <v>2.3326166700655859</v>
      </c>
      <c r="D17" s="14">
        <v>11.882935752627187</v>
      </c>
      <c r="E17" s="19">
        <v>2.2876368879165458E-23</v>
      </c>
      <c r="F17" s="14">
        <v>23.10930431257561</v>
      </c>
      <c r="G17" s="14">
        <v>32.327363739217439</v>
      </c>
      <c r="H17" s="14">
        <v>23.10930431257561</v>
      </c>
      <c r="I17" s="14">
        <v>32.327363739217439</v>
      </c>
    </row>
    <row r="18" spans="1:9" x14ac:dyDescent="0.3">
      <c r="A18" s="14" t="s">
        <v>5</v>
      </c>
      <c r="B18" s="14">
        <v>0.43604809215941909</v>
      </c>
      <c r="C18" s="14">
        <v>4.960694296145441E-2</v>
      </c>
      <c r="D18" s="14">
        <v>8.790061756037602</v>
      </c>
      <c r="E18" s="19">
        <v>3.228039328503209E-15</v>
      </c>
      <c r="F18" s="14">
        <v>0.33802946911239679</v>
      </c>
      <c r="G18" s="14">
        <v>0.53406671520644144</v>
      </c>
      <c r="H18" s="14">
        <v>0.33802946911239679</v>
      </c>
      <c r="I18" s="14">
        <v>0.53406671520644144</v>
      </c>
    </row>
    <row r="19" spans="1:9" x14ac:dyDescent="0.3">
      <c r="A19" s="14" t="s">
        <v>6</v>
      </c>
      <c r="B19" s="14">
        <v>0.26765958357477854</v>
      </c>
      <c r="C19" s="14">
        <v>8.3948231080877581E-2</v>
      </c>
      <c r="D19" s="14">
        <v>3.188388607222818</v>
      </c>
      <c r="E19" s="19">
        <v>1.7417034104193446E-3</v>
      </c>
      <c r="F19" s="14">
        <v>0.10178582626273122</v>
      </c>
      <c r="G19" s="14">
        <v>0.43353334088682582</v>
      </c>
      <c r="H19" s="14">
        <v>0.10178582626273122</v>
      </c>
      <c r="I19" s="14">
        <v>0.43353334088682582</v>
      </c>
    </row>
    <row r="20" spans="1:9" x14ac:dyDescent="0.3">
      <c r="A20" s="14" t="s">
        <v>7</v>
      </c>
      <c r="B20" s="14">
        <v>3.1389633524489424</v>
      </c>
      <c r="C20" s="14">
        <v>1.1397413445247038</v>
      </c>
      <c r="D20" s="14">
        <v>2.7541015051603277</v>
      </c>
      <c r="E20" s="19">
        <v>6.6136636520011133E-3</v>
      </c>
      <c r="F20" s="14">
        <v>0.88694235395929955</v>
      </c>
      <c r="G20" s="14">
        <v>5.3909843509385853</v>
      </c>
      <c r="H20" s="14">
        <v>0.88694235395929955</v>
      </c>
      <c r="I20" s="14">
        <v>5.3909843509385853</v>
      </c>
    </row>
    <row r="21" spans="1:9" x14ac:dyDescent="0.3">
      <c r="A21" s="14" t="s">
        <v>8</v>
      </c>
      <c r="B21" s="14">
        <v>1.6977582873887112</v>
      </c>
      <c r="C21" s="14">
        <v>0.6368052948405547</v>
      </c>
      <c r="D21" s="14">
        <v>2.6660555449900918</v>
      </c>
      <c r="E21" s="19">
        <v>8.5162452909059889E-3</v>
      </c>
      <c r="F21" s="14">
        <v>0.43949131057006552</v>
      </c>
      <c r="G21" s="14">
        <v>2.9560252642073568</v>
      </c>
      <c r="H21" s="14">
        <v>0.43949131057006552</v>
      </c>
      <c r="I21" s="14">
        <v>2.9560252642073568</v>
      </c>
    </row>
    <row r="22" spans="1:9" ht="15" thickBot="1" x14ac:dyDescent="0.35">
      <c r="A22" s="15" t="s">
        <v>9</v>
      </c>
      <c r="B22" s="15">
        <v>-4.8416906897804992</v>
      </c>
      <c r="C22" s="15">
        <v>1.7662534697465204</v>
      </c>
      <c r="D22" s="15">
        <v>-2.7412207662784338</v>
      </c>
      <c r="E22" s="25">
        <v>6.8654603876161669E-3</v>
      </c>
      <c r="F22" s="15">
        <v>-8.3316403363673004</v>
      </c>
      <c r="G22" s="15">
        <v>-1.351741043193698</v>
      </c>
      <c r="H22" s="15">
        <v>-8.3316403363673004</v>
      </c>
      <c r="I22" s="15">
        <v>-1.351741043193698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9"/>
  <sheetViews>
    <sheetView tabSelected="1" zoomScale="168" zoomScaleNormal="168" workbookViewId="0">
      <pane xSplit="1" ySplit="2" topLeftCell="B230" activePane="bottomRight" state="frozen"/>
      <selection pane="topRight" activeCell="B1" sqref="B1"/>
      <selection pane="bottomLeft" activeCell="A3" sqref="A3"/>
      <selection pane="bottomRight" activeCell="E1" sqref="E1:E1048576"/>
    </sheetView>
  </sheetViews>
  <sheetFormatPr defaultColWidth="9.109375" defaultRowHeight="13.2" x14ac:dyDescent="0.25"/>
  <cols>
    <col min="1" max="1" width="9.88671875" style="3" bestFit="1" customWidth="1"/>
    <col min="2" max="2" width="6.77734375" style="4" bestFit="1" customWidth="1"/>
    <col min="3" max="15" width="7.77734375" style="4" customWidth="1"/>
    <col min="16" max="16384" width="9.109375" style="4"/>
  </cols>
  <sheetData>
    <row r="1" spans="1:15" x14ac:dyDescent="0.25">
      <c r="B1" s="2" t="s">
        <v>13</v>
      </c>
      <c r="C1" s="4">
        <f>CORREL($B$3:$B$158,C3:C158)</f>
        <v>0.88355614002480631</v>
      </c>
      <c r="D1" s="4">
        <f t="shared" ref="D1:O1" si="0">CORREL($B$3:$B$158,D3:D158)</f>
        <v>0.94305888039370844</v>
      </c>
      <c r="E1" s="4">
        <f t="shared" si="0"/>
        <v>0.92647936455359869</v>
      </c>
      <c r="F1" s="4">
        <f t="shared" si="0"/>
        <v>0.91146591335017024</v>
      </c>
      <c r="G1" s="4">
        <f t="shared" si="0"/>
        <v>0.94276052238604313</v>
      </c>
      <c r="H1" s="4">
        <f>CORREL($B$3:$B$158,H3:H158)</f>
        <v>0.94823404737019246</v>
      </c>
      <c r="I1" s="4">
        <f t="shared" si="0"/>
        <v>0.7716151861552677</v>
      </c>
      <c r="J1" s="4">
        <f t="shared" si="0"/>
        <v>0.82378164983739099</v>
      </c>
      <c r="K1" s="4">
        <f t="shared" si="0"/>
        <v>0.84742443263809186</v>
      </c>
      <c r="L1" s="4">
        <f t="shared" si="0"/>
        <v>0.89584159213783732</v>
      </c>
      <c r="M1" s="4">
        <f t="shared" si="0"/>
        <v>0.94091201679511816</v>
      </c>
      <c r="N1" s="4">
        <f t="shared" si="0"/>
        <v>0.91412579416607931</v>
      </c>
      <c r="O1" s="4">
        <f t="shared" si="0"/>
        <v>0.9413869497267352</v>
      </c>
    </row>
    <row r="2" spans="1:15" x14ac:dyDescent="0.25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  <c r="O2" s="4" t="s">
        <v>14</v>
      </c>
    </row>
    <row r="3" spans="1:15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  <c r="O3" s="13">
        <v>106.02297567690916</v>
      </c>
    </row>
    <row r="4" spans="1:15" ht="14.4" x14ac:dyDescent="0.3">
      <c r="A4" s="1">
        <v>37653</v>
      </c>
      <c r="B4" s="6">
        <v>100.93340749808904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  <c r="O4" s="13">
        <v>93.226826661701054</v>
      </c>
    </row>
    <row r="5" spans="1:15" ht="14.4" x14ac:dyDescent="0.3">
      <c r="A5" s="1">
        <v>37681</v>
      </c>
      <c r="B5" s="6">
        <v>101.27522730844716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  <c r="O5" s="13">
        <v>99.827457407048982</v>
      </c>
    </row>
    <row r="6" spans="1:15" ht="14.4" x14ac:dyDescent="0.3">
      <c r="A6" s="1">
        <v>37712</v>
      </c>
      <c r="B6" s="6">
        <v>100.68507278410854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  <c r="O6" s="13">
        <v>99.088473745993255</v>
      </c>
    </row>
    <row r="7" spans="1:15" ht="14.4" x14ac:dyDescent="0.3">
      <c r="A7" s="1">
        <v>37742</v>
      </c>
      <c r="B7" s="6">
        <v>101.16126559199043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  <c r="O7" s="13">
        <v>99.558403738188545</v>
      </c>
    </row>
    <row r="8" spans="1:15" ht="14.4" x14ac:dyDescent="0.3">
      <c r="A8" s="1">
        <v>37773</v>
      </c>
      <c r="B8" s="6">
        <v>99.444453196063463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  <c r="O8" s="13">
        <v>95.469164521988645</v>
      </c>
    </row>
    <row r="9" spans="1:15" ht="14.4" x14ac:dyDescent="0.3">
      <c r="A9" s="1">
        <v>37803</v>
      </c>
      <c r="B9" s="6">
        <v>100.78527706460841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  <c r="O9" s="13">
        <v>104.38851743425575</v>
      </c>
    </row>
    <row r="10" spans="1:15" ht="14.4" x14ac:dyDescent="0.3">
      <c r="A10" s="1">
        <v>37834</v>
      </c>
      <c r="B10" s="6">
        <v>101.40774707342564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  <c r="O10" s="13">
        <v>100.70919830887175</v>
      </c>
    </row>
    <row r="11" spans="1:15" ht="14.4" x14ac:dyDescent="0.3">
      <c r="A11" s="1">
        <v>37865</v>
      </c>
      <c r="B11" s="6">
        <v>103.91535937923366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  <c r="O11" s="13">
        <v>99.543400720480221</v>
      </c>
    </row>
    <row r="12" spans="1:15" ht="14.4" x14ac:dyDescent="0.3">
      <c r="A12" s="1">
        <v>37895</v>
      </c>
      <c r="B12" s="6">
        <v>105.03011013959421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  <c r="O12" s="13">
        <v>105.36775248070263</v>
      </c>
    </row>
    <row r="13" spans="1:15" ht="14.4" x14ac:dyDescent="0.3">
      <c r="A13" s="1">
        <v>37926</v>
      </c>
      <c r="B13" s="6">
        <v>103.29153052834261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  <c r="O13" s="13">
        <v>100.59636983476351</v>
      </c>
    </row>
    <row r="14" spans="1:15" ht="14.4" x14ac:dyDescent="0.3">
      <c r="A14" s="1">
        <v>37956</v>
      </c>
      <c r="B14" s="6">
        <v>102.84158805250681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  <c r="O14" s="13">
        <v>113.44006526941412</v>
      </c>
    </row>
    <row r="15" spans="1:15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  <c r="O15" s="13">
        <v>110.04475583369884</v>
      </c>
    </row>
    <row r="16" spans="1:15" ht="14.4" x14ac:dyDescent="0.3">
      <c r="A16" s="1">
        <v>38018</v>
      </c>
      <c r="B16" s="6">
        <v>102.96910651538836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  <c r="O16" s="13">
        <v>98.32505946125535</v>
      </c>
    </row>
    <row r="17" spans="1:15" ht="14.4" x14ac:dyDescent="0.3">
      <c r="A17" s="1">
        <v>38047</v>
      </c>
      <c r="B17" s="6">
        <v>109.96745596975454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  <c r="O17" s="13">
        <v>104.73102987025771</v>
      </c>
    </row>
    <row r="18" spans="1:15" ht="14.4" x14ac:dyDescent="0.3">
      <c r="A18" s="1">
        <v>38078</v>
      </c>
      <c r="B18" s="6">
        <v>106.2547178560398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  <c r="O18" s="13">
        <v>104.4062345810986</v>
      </c>
    </row>
    <row r="19" spans="1:15" ht="14.4" x14ac:dyDescent="0.3">
      <c r="A19" s="1">
        <v>38108</v>
      </c>
      <c r="B19" s="6">
        <v>107.26092395303046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  <c r="O19" s="13">
        <v>103.92020937213239</v>
      </c>
    </row>
    <row r="20" spans="1:15" ht="14.4" x14ac:dyDescent="0.3">
      <c r="A20" s="1">
        <v>38139</v>
      </c>
      <c r="B20" s="6">
        <v>108.62909972052846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  <c r="O20" s="13">
        <v>101.31159441569939</v>
      </c>
    </row>
    <row r="21" spans="1:15" ht="14.4" x14ac:dyDescent="0.3">
      <c r="A21" s="1">
        <v>38169</v>
      </c>
      <c r="B21" s="6">
        <v>110.36162327831907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  <c r="O21" s="13">
        <v>110.17139631760045</v>
      </c>
    </row>
    <row r="22" spans="1:15" ht="14.4" x14ac:dyDescent="0.3">
      <c r="A22" s="1">
        <v>38200</v>
      </c>
      <c r="B22" s="6">
        <v>109.6425358424859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  <c r="O22" s="13">
        <v>108.05978704883417</v>
      </c>
    </row>
    <row r="23" spans="1:15" ht="14.4" x14ac:dyDescent="0.3">
      <c r="A23" s="1">
        <v>38231</v>
      </c>
      <c r="B23" s="6">
        <v>109.54093785549185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  <c r="O23" s="13">
        <v>106.92122996776044</v>
      </c>
    </row>
    <row r="24" spans="1:15" ht="14.4" x14ac:dyDescent="0.3">
      <c r="A24" s="1">
        <v>38261</v>
      </c>
      <c r="B24" s="6">
        <v>108.43047457379326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  <c r="O24" s="13">
        <v>108.24417158951168</v>
      </c>
    </row>
    <row r="25" spans="1:15" ht="14.4" x14ac:dyDescent="0.3">
      <c r="A25" s="1">
        <v>38292</v>
      </c>
      <c r="B25" s="6">
        <v>108.39374020663649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  <c r="O25" s="13">
        <v>105.27802181399777</v>
      </c>
    </row>
    <row r="26" spans="1:15" ht="14.4" x14ac:dyDescent="0.3">
      <c r="A26" s="1">
        <v>38322</v>
      </c>
      <c r="B26" s="6">
        <v>110.38445977929955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  <c r="O26" s="13">
        <v>117.4636063432966</v>
      </c>
    </row>
    <row r="27" spans="1:15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  <c r="O27" s="13">
        <v>112.66309146102613</v>
      </c>
    </row>
    <row r="28" spans="1:15" ht="14.4" x14ac:dyDescent="0.3">
      <c r="A28" s="1">
        <v>38384</v>
      </c>
      <c r="B28" s="6">
        <v>106.47190699012305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  <c r="O28" s="13">
        <v>99.833024299556016</v>
      </c>
    </row>
    <row r="29" spans="1:15" ht="14.4" x14ac:dyDescent="0.3">
      <c r="A29" s="1">
        <v>38412</v>
      </c>
      <c r="B29" s="6">
        <v>112.52802085325236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  <c r="O29" s="13">
        <v>111.50810667100446</v>
      </c>
    </row>
    <row r="30" spans="1:15" ht="14.4" x14ac:dyDescent="0.3">
      <c r="A30" s="1">
        <v>38443</v>
      </c>
      <c r="B30" s="6">
        <v>110.85367707841621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  <c r="O30" s="13">
        <v>104.47260523611693</v>
      </c>
    </row>
    <row r="31" spans="1:15" ht="14.4" x14ac:dyDescent="0.3">
      <c r="A31" s="1">
        <v>38473</v>
      </c>
      <c r="B31" s="6">
        <v>111.66832715213569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  <c r="O31" s="13">
        <v>107.04788494258112</v>
      </c>
    </row>
    <row r="32" spans="1:15" ht="14.4" x14ac:dyDescent="0.3">
      <c r="A32" s="1">
        <v>38504</v>
      </c>
      <c r="B32" s="6">
        <v>112.84870052658341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  <c r="O32" s="13">
        <v>103.96984812033575</v>
      </c>
    </row>
    <row r="33" spans="1:15" ht="14.4" x14ac:dyDescent="0.3">
      <c r="A33" s="1">
        <v>38534</v>
      </c>
      <c r="B33" s="6">
        <v>111.82199951916664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  <c r="O33" s="13">
        <v>111.86606419735631</v>
      </c>
    </row>
    <row r="34" spans="1:15" ht="14.4" x14ac:dyDescent="0.3">
      <c r="A34" s="1">
        <v>38565</v>
      </c>
      <c r="B34" s="6">
        <v>113.64774583538465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  <c r="O34" s="13">
        <v>109.67215785668706</v>
      </c>
    </row>
    <row r="35" spans="1:15" ht="14.4" x14ac:dyDescent="0.3">
      <c r="A35" s="1">
        <v>38596</v>
      </c>
      <c r="B35" s="6">
        <v>112.04062042076437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  <c r="O35" s="13">
        <v>104.63578952512937</v>
      </c>
    </row>
    <row r="36" spans="1:15" ht="14.4" x14ac:dyDescent="0.3">
      <c r="A36" s="1">
        <v>38626</v>
      </c>
      <c r="B36" s="6">
        <v>111.09045174110234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  <c r="O36" s="13">
        <v>107.31498994137809</v>
      </c>
    </row>
    <row r="37" spans="1:15" ht="14.4" x14ac:dyDescent="0.3">
      <c r="A37" s="1">
        <v>38657</v>
      </c>
      <c r="B37" s="6">
        <v>111.98620234482551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  <c r="O37" s="13">
        <v>107.09839445908652</v>
      </c>
    </row>
    <row r="38" spans="1:15" ht="14.4" x14ac:dyDescent="0.3">
      <c r="A38" s="1">
        <v>38687</v>
      </c>
      <c r="B38" s="6">
        <v>115.17614160381947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  <c r="O38" s="13">
        <v>119.40420172572912</v>
      </c>
    </row>
    <row r="39" spans="1:15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  <c r="O39" s="13">
        <v>116.33138911240178</v>
      </c>
    </row>
    <row r="40" spans="1:15" ht="14.4" x14ac:dyDescent="0.3">
      <c r="A40" s="1">
        <v>38749</v>
      </c>
      <c r="B40" s="6">
        <v>109.72974217670775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  <c r="O40" s="13">
        <v>100.14478816443226</v>
      </c>
    </row>
    <row r="41" spans="1:15" ht="14.4" x14ac:dyDescent="0.3">
      <c r="A41" s="1">
        <v>38777</v>
      </c>
      <c r="B41" s="6">
        <v>114.57776808394607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  <c r="O41" s="13">
        <v>109.49036546449383</v>
      </c>
    </row>
    <row r="42" spans="1:15" ht="14.4" x14ac:dyDescent="0.3">
      <c r="A42" s="1">
        <v>38808</v>
      </c>
      <c r="B42" s="6">
        <v>110.90450345935194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  <c r="O42" s="13">
        <v>105.38693338986654</v>
      </c>
    </row>
    <row r="43" spans="1:15" ht="14.4" x14ac:dyDescent="0.3">
      <c r="A43" s="1">
        <v>38838</v>
      </c>
      <c r="B43" s="6">
        <v>117.60700699351884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  <c r="O43" s="13">
        <v>106.09066495633522</v>
      </c>
    </row>
    <row r="44" spans="1:15" ht="14.4" x14ac:dyDescent="0.3">
      <c r="A44" s="1">
        <v>38869</v>
      </c>
      <c r="B44" s="6">
        <v>116.31901312528124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  <c r="O44" s="13">
        <v>101.06841766967945</v>
      </c>
    </row>
    <row r="45" spans="1:15" ht="14.4" x14ac:dyDescent="0.3">
      <c r="A45" s="1">
        <v>38899</v>
      </c>
      <c r="B45" s="6">
        <v>117.88138785878448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  <c r="O45" s="13">
        <v>111.8246748155093</v>
      </c>
    </row>
    <row r="46" spans="1:15" ht="14.4" x14ac:dyDescent="0.3">
      <c r="A46" s="1">
        <v>38930</v>
      </c>
      <c r="B46" s="6">
        <v>119.46902322206167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  <c r="O46" s="13">
        <v>110.27034660294738</v>
      </c>
    </row>
    <row r="47" spans="1:15" ht="14.4" x14ac:dyDescent="0.3">
      <c r="A47" s="1">
        <v>38961</v>
      </c>
      <c r="B47" s="6">
        <v>117.32669200765514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  <c r="O47" s="13">
        <v>108.09915202412419</v>
      </c>
    </row>
    <row r="48" spans="1:15" ht="14.4" x14ac:dyDescent="0.3">
      <c r="A48" s="1">
        <v>38991</v>
      </c>
      <c r="B48" s="6">
        <v>117.72960099609543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  <c r="O48" s="13">
        <v>111.39907121989172</v>
      </c>
    </row>
    <row r="49" spans="1:15" ht="14.4" x14ac:dyDescent="0.3">
      <c r="A49" s="1">
        <v>39022</v>
      </c>
      <c r="B49" s="6">
        <v>117.90397022767563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  <c r="O49" s="13">
        <v>110.16814208737645</v>
      </c>
    </row>
    <row r="50" spans="1:15" ht="14.4" x14ac:dyDescent="0.3">
      <c r="A50" s="1">
        <v>39052</v>
      </c>
      <c r="B50" s="6">
        <v>118.83128093182673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  <c r="O50" s="13">
        <v>121.96330121160609</v>
      </c>
    </row>
    <row r="51" spans="1:15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  <c r="O51" s="13">
        <v>118.88077888528949</v>
      </c>
    </row>
    <row r="52" spans="1:15" ht="14.4" x14ac:dyDescent="0.3">
      <c r="A52" s="1">
        <v>39114</v>
      </c>
      <c r="B52" s="6">
        <v>113.93191573991655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  <c r="O52" s="13">
        <v>104.97745752214489</v>
      </c>
    </row>
    <row r="53" spans="1:15" ht="14.4" x14ac:dyDescent="0.3">
      <c r="A53" s="1">
        <v>39142</v>
      </c>
      <c r="B53" s="6">
        <v>119.4786230970066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  <c r="O53" s="13">
        <v>114.85650359383554</v>
      </c>
    </row>
    <row r="54" spans="1:15" ht="14.4" x14ac:dyDescent="0.3">
      <c r="A54" s="1">
        <v>39173</v>
      </c>
      <c r="B54" s="6">
        <v>117.04421731956933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  <c r="O54" s="13">
        <v>109.11207682059838</v>
      </c>
    </row>
    <row r="55" spans="1:15" ht="14.4" x14ac:dyDescent="0.3">
      <c r="A55" s="1">
        <v>39203</v>
      </c>
      <c r="B55" s="6">
        <v>124.32648409555573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  <c r="O55" s="13">
        <v>110.86550067363258</v>
      </c>
    </row>
    <row r="56" spans="1:15" ht="14.4" x14ac:dyDescent="0.3">
      <c r="A56" s="1">
        <v>39234</v>
      </c>
      <c r="B56" s="6">
        <v>123.89423002422161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  <c r="O56" s="13">
        <v>109.19019243513253</v>
      </c>
    </row>
    <row r="57" spans="1:15" ht="14.4" x14ac:dyDescent="0.3">
      <c r="A57" s="1">
        <v>39264</v>
      </c>
      <c r="B57" s="6">
        <v>125.85612909290515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  <c r="O57" s="13">
        <v>117.88938925996881</v>
      </c>
    </row>
    <row r="58" spans="1:15" ht="14.4" x14ac:dyDescent="0.3">
      <c r="A58" s="1">
        <v>39295</v>
      </c>
      <c r="B58" s="6">
        <v>127.38333465152451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  <c r="O58" s="13">
        <v>117.54680352213985</v>
      </c>
    </row>
    <row r="59" spans="1:15" ht="14.4" x14ac:dyDescent="0.3">
      <c r="A59" s="1">
        <v>39326</v>
      </c>
      <c r="B59" s="6">
        <v>124.37358312617248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  <c r="O59" s="13">
        <v>117.01720390929698</v>
      </c>
    </row>
    <row r="60" spans="1:15" ht="14.4" x14ac:dyDescent="0.3">
      <c r="A60" s="1">
        <v>39356</v>
      </c>
      <c r="B60" s="6">
        <v>127.79463147248983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  <c r="O60" s="13">
        <v>122.25227682270514</v>
      </c>
    </row>
    <row r="61" spans="1:15" ht="14.4" x14ac:dyDescent="0.3">
      <c r="A61" s="1">
        <v>39387</v>
      </c>
      <c r="B61" s="6">
        <v>125.91722439195128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  <c r="O61" s="13">
        <v>117.17383448845818</v>
      </c>
    </row>
    <row r="62" spans="1:15" ht="14.4" x14ac:dyDescent="0.3">
      <c r="A62" s="1">
        <v>39417</v>
      </c>
      <c r="B62" s="6">
        <v>126.12527744745471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  <c r="O62" s="13">
        <v>127.89365843069845</v>
      </c>
    </row>
    <row r="63" spans="1:15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  <c r="O63" s="13">
        <v>127.60609715317163</v>
      </c>
    </row>
    <row r="64" spans="1:15" ht="14.4" x14ac:dyDescent="0.3">
      <c r="A64" s="1">
        <v>39479</v>
      </c>
      <c r="B64" s="6">
        <v>124.14094411260351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  <c r="O64" s="13">
        <v>113.00317922248489</v>
      </c>
    </row>
    <row r="65" spans="1:15" ht="14.4" x14ac:dyDescent="0.3">
      <c r="A65" s="1">
        <v>39508</v>
      </c>
      <c r="B65" s="6">
        <v>125.8574545089308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  <c r="O65" s="13">
        <v>121.48194356710268</v>
      </c>
    </row>
    <row r="66" spans="1:15" ht="14.4" x14ac:dyDescent="0.3">
      <c r="A66" s="1">
        <v>39539</v>
      </c>
      <c r="B66" s="6">
        <v>126.37890542622273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  <c r="O66" s="13">
        <v>117.54682724113736</v>
      </c>
    </row>
    <row r="67" spans="1:15" ht="14.4" x14ac:dyDescent="0.3">
      <c r="A67" s="1">
        <v>39569</v>
      </c>
      <c r="B67" s="6">
        <v>131.29746930539704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  <c r="O67" s="13">
        <v>121.891308632969</v>
      </c>
    </row>
    <row r="68" spans="1:15" ht="14.4" x14ac:dyDescent="0.3">
      <c r="A68" s="1">
        <v>39600</v>
      </c>
      <c r="B68" s="6">
        <v>133.29753791019905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  <c r="O68" s="13">
        <v>116.87864462604061</v>
      </c>
    </row>
    <row r="69" spans="1:15" ht="14.4" x14ac:dyDescent="0.3">
      <c r="A69" s="1">
        <v>39630</v>
      </c>
      <c r="B69" s="6">
        <v>135.805984048184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  <c r="O69" s="13">
        <v>129.4673207082474</v>
      </c>
    </row>
    <row r="70" spans="1:15" ht="14.4" x14ac:dyDescent="0.3">
      <c r="A70" s="1">
        <v>39661</v>
      </c>
      <c r="B70" s="6">
        <v>134.05343255621085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  <c r="O70" s="13">
        <v>122.09944622599703</v>
      </c>
    </row>
    <row r="71" spans="1:15" ht="14.4" x14ac:dyDescent="0.3">
      <c r="A71" s="1">
        <v>39692</v>
      </c>
      <c r="B71" s="6">
        <v>134.83609456416812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  <c r="O71" s="13">
        <v>121.52805703886003</v>
      </c>
    </row>
    <row r="72" spans="1:15" ht="14.4" x14ac:dyDescent="0.3">
      <c r="A72" s="1">
        <v>39722</v>
      </c>
      <c r="B72" s="6">
        <v>133.21596322913916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  <c r="O72" s="13">
        <v>124.92512431541589</v>
      </c>
    </row>
    <row r="73" spans="1:15" ht="14.4" x14ac:dyDescent="0.3">
      <c r="A73" s="1">
        <v>39753</v>
      </c>
      <c r="B73" s="6">
        <v>126.39562896894211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  <c r="O73" s="13">
        <v>119.47060437947805</v>
      </c>
    </row>
    <row r="74" spans="1:15" ht="14.4" x14ac:dyDescent="0.3">
      <c r="A74" s="1">
        <v>39783</v>
      </c>
      <c r="B74" s="6">
        <v>123.94747670646497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  <c r="O74" s="13">
        <v>131.58276813558726</v>
      </c>
    </row>
    <row r="75" spans="1:15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  <c r="O75" s="13">
        <v>124.95965249247547</v>
      </c>
    </row>
    <row r="76" spans="1:15" ht="14.4" x14ac:dyDescent="0.3">
      <c r="A76" s="1">
        <v>39845</v>
      </c>
      <c r="B76" s="6">
        <v>119.54185115260806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  <c r="O76" s="13">
        <v>112.53608902655998</v>
      </c>
    </row>
    <row r="77" spans="1:15" ht="14.4" x14ac:dyDescent="0.3">
      <c r="A77" s="1">
        <v>39873</v>
      </c>
      <c r="B77" s="6">
        <v>125.89399982429293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  <c r="O77" s="13">
        <v>121.06803917088075</v>
      </c>
    </row>
    <row r="78" spans="1:15" ht="14.4" x14ac:dyDescent="0.3">
      <c r="A78" s="1">
        <v>39904</v>
      </c>
      <c r="B78" s="6">
        <v>122.65997687677876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  <c r="O78" s="13">
        <v>120.3381493525269</v>
      </c>
    </row>
    <row r="79" spans="1:15" ht="14.4" x14ac:dyDescent="0.3">
      <c r="A79" s="1">
        <v>39934</v>
      </c>
      <c r="B79" s="6">
        <v>127.49959849849073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  <c r="O79" s="13">
        <v>121.37809788343084</v>
      </c>
    </row>
    <row r="80" spans="1:15" ht="14.4" x14ac:dyDescent="0.3">
      <c r="A80" s="1">
        <v>39965</v>
      </c>
      <c r="B80" s="6">
        <v>130.09771876566137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  <c r="O80" s="13">
        <v>117.08260415886622</v>
      </c>
    </row>
    <row r="81" spans="1:15" ht="14.4" x14ac:dyDescent="0.3">
      <c r="A81" s="1">
        <v>39995</v>
      </c>
      <c r="B81" s="6">
        <v>130.61345098412028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  <c r="O81" s="13">
        <v>126.14185659636003</v>
      </c>
    </row>
    <row r="82" spans="1:15" ht="14.4" x14ac:dyDescent="0.3">
      <c r="A82" s="1">
        <v>40026</v>
      </c>
      <c r="B82" s="6">
        <v>131.59607532792418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  <c r="O82" s="13">
        <v>121.98453613168211</v>
      </c>
    </row>
    <row r="83" spans="1:15" ht="14.4" x14ac:dyDescent="0.3">
      <c r="A83" s="1">
        <v>40057</v>
      </c>
      <c r="B83" s="6">
        <v>133.946659404336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  <c r="O83" s="13">
        <v>123.85036033290163</v>
      </c>
    </row>
    <row r="84" spans="1:15" ht="14.4" x14ac:dyDescent="0.3">
      <c r="A84" s="1">
        <v>40087</v>
      </c>
      <c r="B84" s="6">
        <v>133.89516922261689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  <c r="O84" s="13">
        <v>130.36061192449014</v>
      </c>
    </row>
    <row r="85" spans="1:15" ht="14.4" x14ac:dyDescent="0.3">
      <c r="A85" s="1">
        <v>40118</v>
      </c>
      <c r="B85" s="6">
        <v>132.17692170587219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  <c r="O85" s="13">
        <v>125.34009937943888</v>
      </c>
    </row>
    <row r="86" spans="1:15" ht="14.4" x14ac:dyDescent="0.3">
      <c r="A86" s="1">
        <v>40148</v>
      </c>
      <c r="B86" s="6">
        <v>134.89399953180359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  <c r="O86" s="13">
        <v>140.07974171643164</v>
      </c>
    </row>
    <row r="87" spans="1:15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  <c r="O87" s="13">
        <v>133.25295066323963</v>
      </c>
    </row>
    <row r="88" spans="1:15" ht="14.4" x14ac:dyDescent="0.3">
      <c r="A88" s="1">
        <v>40210</v>
      </c>
      <c r="B88" s="6">
        <v>131.24405589191645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  <c r="O88" s="13">
        <v>120.39834155422119</v>
      </c>
    </row>
    <row r="89" spans="1:15" ht="14.4" x14ac:dyDescent="0.3">
      <c r="A89" s="1">
        <v>40238</v>
      </c>
      <c r="B89" s="6">
        <v>140.79946740468611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  <c r="O89" s="13">
        <v>131.36458684128235</v>
      </c>
    </row>
    <row r="90" spans="1:15" ht="14.4" x14ac:dyDescent="0.3">
      <c r="A90" s="1">
        <v>40269</v>
      </c>
      <c r="B90" s="6">
        <v>135.20352210784344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  <c r="O90" s="13">
        <v>128.33561691876201</v>
      </c>
    </row>
    <row r="91" spans="1:15" ht="14.4" x14ac:dyDescent="0.3">
      <c r="A91" s="1">
        <v>40299</v>
      </c>
      <c r="B91" s="6">
        <v>139.07251404085639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  <c r="O91" s="13">
        <v>132.94651994037486</v>
      </c>
    </row>
    <row r="92" spans="1:15" ht="14.4" x14ac:dyDescent="0.3">
      <c r="A92" s="1">
        <v>40330</v>
      </c>
      <c r="B92" s="6">
        <v>139.13450157252282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  <c r="O92" s="13">
        <v>126.67869999364716</v>
      </c>
    </row>
    <row r="93" spans="1:15" ht="14.4" x14ac:dyDescent="0.3">
      <c r="A93" s="1">
        <v>40360</v>
      </c>
      <c r="B93" s="6">
        <v>140.4544233323108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  <c r="O93" s="13">
        <v>138.49530323041446</v>
      </c>
    </row>
    <row r="94" spans="1:15" ht="14.4" x14ac:dyDescent="0.3">
      <c r="A94" s="1">
        <v>40391</v>
      </c>
      <c r="B94" s="6">
        <v>141.9011380787565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  <c r="O94" s="13">
        <v>137.59557016781915</v>
      </c>
    </row>
    <row r="95" spans="1:15" ht="14.4" x14ac:dyDescent="0.3">
      <c r="A95" s="1">
        <v>40422</v>
      </c>
      <c r="B95" s="6">
        <v>141.9263283297239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  <c r="O95" s="13">
        <v>137.45494188080571</v>
      </c>
    </row>
    <row r="96" spans="1:15" ht="14.4" x14ac:dyDescent="0.3">
      <c r="A96" s="1">
        <v>40452</v>
      </c>
      <c r="B96" s="6">
        <v>140.71692919975501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  <c r="O96" s="13">
        <v>139.62599471175827</v>
      </c>
    </row>
    <row r="97" spans="1:15" ht="14.4" x14ac:dyDescent="0.3">
      <c r="A97" s="1">
        <v>40483</v>
      </c>
      <c r="B97" s="6">
        <v>141.80701129097739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  <c r="O97" s="13">
        <v>136.85389171397404</v>
      </c>
    </row>
    <row r="98" spans="1:15" ht="14.4" x14ac:dyDescent="0.3">
      <c r="A98" s="1">
        <v>40513</v>
      </c>
      <c r="B98" s="6">
        <v>143.22440562121062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  <c r="O98" s="13">
        <v>151.90580372750966</v>
      </c>
    </row>
    <row r="99" spans="1:15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  <c r="O99" s="13">
        <v>148.34898287436843</v>
      </c>
    </row>
    <row r="100" spans="1:15" ht="14.4" x14ac:dyDescent="0.3">
      <c r="A100" s="1">
        <v>40575</v>
      </c>
      <c r="B100" s="6">
        <v>139.58464331333622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  <c r="O100" s="13">
        <v>128.50681242254021</v>
      </c>
    </row>
    <row r="101" spans="1:15" ht="14.4" x14ac:dyDescent="0.3">
      <c r="A101" s="1">
        <v>40603</v>
      </c>
      <c r="B101" s="6">
        <v>141.29105132712209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  <c r="O101" s="13">
        <v>141.9784069256406</v>
      </c>
    </row>
    <row r="102" spans="1:15" ht="14.4" x14ac:dyDescent="0.3">
      <c r="A102" s="1">
        <v>40634</v>
      </c>
      <c r="B102" s="6">
        <v>138.36267267479525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  <c r="O102" s="13">
        <v>139.88803615500385</v>
      </c>
    </row>
    <row r="103" spans="1:15" ht="14.4" x14ac:dyDescent="0.3">
      <c r="A103" s="1">
        <v>40664</v>
      </c>
      <c r="B103" s="6">
        <v>146.14609667493906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  <c r="O103" s="13">
        <v>140.44006505547119</v>
      </c>
    </row>
    <row r="104" spans="1:15" ht="14.4" x14ac:dyDescent="0.3">
      <c r="A104" s="1">
        <v>40695</v>
      </c>
      <c r="B104" s="6">
        <v>145.42693592734156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  <c r="O104" s="13">
        <v>137.88528030664119</v>
      </c>
    </row>
    <row r="105" spans="1:15" ht="14.4" x14ac:dyDescent="0.3">
      <c r="A105" s="1">
        <v>40725</v>
      </c>
      <c r="B105" s="6">
        <v>145.89430467775406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  <c r="O105" s="13">
        <v>147.19344040285301</v>
      </c>
    </row>
    <row r="106" spans="1:15" ht="14.4" x14ac:dyDescent="0.3">
      <c r="A106" s="1">
        <v>40756</v>
      </c>
      <c r="B106" s="6">
        <v>147.65203567827947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  <c r="O106" s="13">
        <v>144.33122151333569</v>
      </c>
    </row>
    <row r="107" spans="1:15" ht="14.4" x14ac:dyDescent="0.3">
      <c r="A107" s="1">
        <v>40787</v>
      </c>
      <c r="B107" s="6">
        <v>146.23295303646395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  <c r="O107" s="13">
        <v>142.39396802246799</v>
      </c>
    </row>
    <row r="108" spans="1:15" ht="14.4" x14ac:dyDescent="0.3">
      <c r="A108" s="1">
        <v>40817</v>
      </c>
      <c r="B108" s="6">
        <v>144.44902858769441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  <c r="O108" s="13">
        <v>145.12424304762487</v>
      </c>
    </row>
    <row r="109" spans="1:15" ht="14.4" x14ac:dyDescent="0.3">
      <c r="A109" s="1">
        <v>40848</v>
      </c>
      <c r="B109" s="6">
        <v>144.86590332140744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  <c r="O109" s="13">
        <v>143.49020865985878</v>
      </c>
    </row>
    <row r="110" spans="1:15" ht="14.4" x14ac:dyDescent="0.3">
      <c r="A110" s="1">
        <v>40878</v>
      </c>
      <c r="B110" s="6">
        <v>146.59115209972563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  <c r="O110" s="13">
        <v>157.16421700797756</v>
      </c>
    </row>
    <row r="111" spans="1:15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  <c r="O111" s="13">
        <v>154.69648057684023</v>
      </c>
    </row>
    <row r="112" spans="1:15" ht="14.4" x14ac:dyDescent="0.3">
      <c r="A112" s="1">
        <v>40940</v>
      </c>
      <c r="B112" s="6">
        <v>140.07520518990174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  <c r="O112" s="13">
        <v>140.37815470429862</v>
      </c>
    </row>
    <row r="113" spans="1:15" ht="14.4" x14ac:dyDescent="0.3">
      <c r="A113" s="1">
        <v>40969</v>
      </c>
      <c r="B113" s="6">
        <v>143.86019742755616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  <c r="O113" s="13">
        <v>147.84165917318398</v>
      </c>
    </row>
    <row r="114" spans="1:15" ht="14.4" x14ac:dyDescent="0.3">
      <c r="A114" s="1">
        <v>41000</v>
      </c>
      <c r="B114" s="6">
        <v>139.25936723696154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  <c r="O114" s="13">
        <v>142.91577641661894</v>
      </c>
    </row>
    <row r="115" spans="1:15" ht="14.4" x14ac:dyDescent="0.3">
      <c r="A115" s="1">
        <v>41030</v>
      </c>
      <c r="B115" s="6">
        <v>148.57231013360237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  <c r="O115" s="13">
        <v>144.77590300761048</v>
      </c>
    </row>
    <row r="116" spans="1:15" ht="14.4" x14ac:dyDescent="0.3">
      <c r="A116" s="1">
        <v>41061</v>
      </c>
      <c r="B116" s="6">
        <v>148.46421191145711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  <c r="O116" s="13">
        <v>139.39203630456836</v>
      </c>
    </row>
    <row r="117" spans="1:15" ht="14.4" x14ac:dyDescent="0.3">
      <c r="A117" s="1">
        <v>41091</v>
      </c>
      <c r="B117" s="6">
        <v>150.19117306335556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  <c r="O117" s="13">
        <v>151.94823434650121</v>
      </c>
    </row>
    <row r="118" spans="1:15" ht="14.4" x14ac:dyDescent="0.3">
      <c r="A118" s="1">
        <v>41122</v>
      </c>
      <c r="B118" s="6">
        <v>153.42690097855271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  <c r="O118" s="13">
        <v>152.44417149442441</v>
      </c>
    </row>
    <row r="119" spans="1:15" ht="14.4" x14ac:dyDescent="0.3">
      <c r="A119" s="1">
        <v>41153</v>
      </c>
      <c r="B119" s="6">
        <v>147.39666783766739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  <c r="O119" s="13">
        <v>149.89433809089985</v>
      </c>
    </row>
    <row r="120" spans="1:15" ht="14.4" x14ac:dyDescent="0.3">
      <c r="A120" s="1">
        <v>41183</v>
      </c>
      <c r="B120" s="6">
        <v>151.98295704084134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  <c r="O120" s="13">
        <v>154.50662112576939</v>
      </c>
    </row>
    <row r="121" spans="1:15" ht="14.4" x14ac:dyDescent="0.3">
      <c r="A121" s="1">
        <v>41214</v>
      </c>
      <c r="B121" s="6">
        <v>148.27237409178474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  <c r="O121" s="13">
        <v>151.24690423806948</v>
      </c>
    </row>
    <row r="122" spans="1:15" ht="14.4" x14ac:dyDescent="0.3">
      <c r="A122" s="1">
        <v>41244</v>
      </c>
      <c r="B122" s="6">
        <v>147.14682246310437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  <c r="O122" s="13">
        <v>160.90453600916254</v>
      </c>
    </row>
    <row r="123" spans="1:15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  <c r="O123" s="13">
        <v>162.13418565052584</v>
      </c>
    </row>
    <row r="124" spans="1:15" ht="14.4" x14ac:dyDescent="0.3">
      <c r="A124" s="1">
        <v>41306</v>
      </c>
      <c r="B124" s="6">
        <v>143.45262787229484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  <c r="O124" s="13">
        <v>138.65294745916478</v>
      </c>
    </row>
    <row r="125" spans="1:15" ht="14.4" x14ac:dyDescent="0.3">
      <c r="A125" s="1">
        <v>41334</v>
      </c>
      <c r="B125" s="6">
        <v>148.72279327993152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  <c r="O125" s="13">
        <v>152.51002100080515</v>
      </c>
    </row>
    <row r="126" spans="1:15" ht="14.4" x14ac:dyDescent="0.3">
      <c r="A126" s="1">
        <v>41365</v>
      </c>
      <c r="B126" s="6">
        <v>150.46629530188582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  <c r="O126" s="13">
        <v>147.18286089508123</v>
      </c>
    </row>
    <row r="127" spans="1:15" ht="14.4" x14ac:dyDescent="0.3">
      <c r="A127" s="1">
        <v>41395</v>
      </c>
      <c r="B127" s="6">
        <v>152.20744076567527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  <c r="O127" s="13">
        <v>152.43031799691786</v>
      </c>
    </row>
    <row r="128" spans="1:15" ht="14.4" x14ac:dyDescent="0.3">
      <c r="A128" s="1">
        <v>41426</v>
      </c>
      <c r="B128" s="6">
        <v>150.64015849208644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  <c r="O128" s="13">
        <v>145.05468141547018</v>
      </c>
    </row>
    <row r="129" spans="1:15" ht="14.4" x14ac:dyDescent="0.3">
      <c r="A129" s="1">
        <v>41456</v>
      </c>
      <c r="B129" s="6">
        <v>153.83091328802439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  <c r="O129" s="13">
        <v>159.30579295339467</v>
      </c>
    </row>
    <row r="130" spans="1:15" ht="14.4" x14ac:dyDescent="0.3">
      <c r="A130" s="1">
        <v>41487</v>
      </c>
      <c r="B130" s="6">
        <v>155.16630997141112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  <c r="O130" s="13">
        <v>158.16785680091056</v>
      </c>
    </row>
    <row r="131" spans="1:15" ht="14.4" x14ac:dyDescent="0.3">
      <c r="A131" s="1">
        <v>41518</v>
      </c>
      <c r="B131" s="6">
        <v>152.60920151807042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  <c r="O131" s="13">
        <v>154.03632070107878</v>
      </c>
    </row>
    <row r="132" spans="1:15" ht="14.4" x14ac:dyDescent="0.3">
      <c r="A132" s="1">
        <v>41548</v>
      </c>
      <c r="B132" s="6">
        <v>155.04246064765869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  <c r="O132" s="13">
        <v>160.88059630274611</v>
      </c>
    </row>
    <row r="133" spans="1:15" ht="14.4" x14ac:dyDescent="0.3">
      <c r="A133" s="1">
        <v>41579</v>
      </c>
      <c r="B133" s="6">
        <v>152.0095788416065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  <c r="O133" s="13">
        <v>157.4297480559193</v>
      </c>
    </row>
    <row r="134" spans="1:15" ht="14.4" x14ac:dyDescent="0.3">
      <c r="A134" s="1">
        <v>41609</v>
      </c>
      <c r="B134" s="6">
        <v>148.74864009319117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  <c r="O134" s="13">
        <v>166.12548160439988</v>
      </c>
    </row>
    <row r="135" spans="1:15" ht="14.4" x14ac:dyDescent="0.3">
      <c r="A135" s="1">
        <v>41640</v>
      </c>
      <c r="B135" s="6">
        <v>149.93405383094174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  <c r="O135" s="13">
        <v>169.03656153347018</v>
      </c>
    </row>
    <row r="136" spans="1:15" ht="14.4" x14ac:dyDescent="0.3">
      <c r="A136" s="1">
        <v>41671</v>
      </c>
      <c r="B136" s="6">
        <v>148.39336234044725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  <c r="O136" s="13">
        <v>147.44464281507382</v>
      </c>
    </row>
    <row r="137" spans="1:15" ht="14.4" x14ac:dyDescent="0.3">
      <c r="A137" s="1">
        <v>41699</v>
      </c>
      <c r="B137" s="6">
        <v>150.48050000930144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  <c r="O137" s="13">
        <v>155.119005443015</v>
      </c>
    </row>
    <row r="138" spans="1:15" ht="14.4" x14ac:dyDescent="0.3">
      <c r="A138" s="1">
        <v>41730</v>
      </c>
      <c r="B138" s="6">
        <v>149.77495039989532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  <c r="O138" s="13">
        <v>154.42923058387478</v>
      </c>
    </row>
    <row r="139" spans="1:15" ht="14.4" x14ac:dyDescent="0.3">
      <c r="A139" s="1">
        <v>41760</v>
      </c>
      <c r="B139" s="6">
        <v>153.01800181229996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  <c r="O139" s="13">
        <v>154.29867159152073</v>
      </c>
    </row>
    <row r="140" spans="1:15" ht="14.4" x14ac:dyDescent="0.3">
      <c r="A140" s="1">
        <v>41791</v>
      </c>
      <c r="B140" s="6">
        <v>148.52136893933778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  <c r="O140" s="13">
        <v>143.56921567393769</v>
      </c>
    </row>
    <row r="141" spans="1:15" ht="14.4" x14ac:dyDescent="0.3">
      <c r="A141" s="1">
        <v>41821</v>
      </c>
      <c r="B141" s="6">
        <v>152.24431978029344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  <c r="O141" s="13">
        <v>155.52537504720019</v>
      </c>
    </row>
    <row r="142" spans="1:15" ht="14.4" x14ac:dyDescent="0.3">
      <c r="A142" s="1">
        <v>41852</v>
      </c>
      <c r="B142" s="6">
        <v>153.16547116689028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  <c r="O142" s="13">
        <v>157.30120660418402</v>
      </c>
    </row>
    <row r="143" spans="1:15" ht="14.4" x14ac:dyDescent="0.3">
      <c r="A143" s="1">
        <v>41883</v>
      </c>
      <c r="B143" s="6">
        <v>152.58872979287941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  <c r="O143" s="13">
        <v>153.49099560800786</v>
      </c>
    </row>
    <row r="144" spans="1:15" ht="14.4" x14ac:dyDescent="0.3">
      <c r="A144" s="1">
        <v>41913</v>
      </c>
      <c r="B144" s="6">
        <v>154.38401073230591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  <c r="O144" s="13">
        <v>161.04316214031061</v>
      </c>
    </row>
    <row r="145" spans="1:15" ht="14.4" x14ac:dyDescent="0.3">
      <c r="A145" s="1">
        <v>41944</v>
      </c>
      <c r="B145" s="6">
        <v>150.12820390765967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  <c r="O145" s="13">
        <v>155.21285526486758</v>
      </c>
    </row>
    <row r="146" spans="1:15" ht="14.4" x14ac:dyDescent="0.3">
      <c r="A146" s="1">
        <v>41974</v>
      </c>
      <c r="B146" s="6">
        <v>148.77299596244285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  <c r="O146" s="13">
        <v>169.51052324954284</v>
      </c>
    </row>
    <row r="147" spans="1:15" ht="14.4" x14ac:dyDescent="0.3">
      <c r="A147" s="1">
        <v>42005</v>
      </c>
      <c r="B147" s="6">
        <v>148.40745294151861</v>
      </c>
      <c r="C147" s="10">
        <v>177.83860161438747</v>
      </c>
      <c r="D147" s="11">
        <v>147.92116207517668</v>
      </c>
      <c r="E147" s="11">
        <v>170.72632261999382</v>
      </c>
      <c r="F147" s="10">
        <v>175.2190124680526</v>
      </c>
      <c r="G147" s="11">
        <v>161.16863635636085</v>
      </c>
      <c r="H147" s="12">
        <v>171.34964077562665</v>
      </c>
      <c r="I147" s="10">
        <v>226.95259002537901</v>
      </c>
      <c r="J147" s="11">
        <v>141.160054400511</v>
      </c>
      <c r="K147" s="12">
        <v>196.18242581817606</v>
      </c>
      <c r="L147" s="10">
        <v>156.89775433322924</v>
      </c>
      <c r="M147" s="11">
        <v>132.20708636911331</v>
      </c>
      <c r="N147" s="12">
        <v>152.90947189507011</v>
      </c>
      <c r="O147" s="13">
        <v>167.54439656258972</v>
      </c>
    </row>
    <row r="148" spans="1:15" ht="14.4" x14ac:dyDescent="0.3">
      <c r="A148" s="1">
        <v>42036</v>
      </c>
      <c r="B148" s="6">
        <v>144.60801326884337</v>
      </c>
      <c r="C148" s="10">
        <v>147.35269724927801</v>
      </c>
      <c r="D148" s="11">
        <v>133.73220598684802</v>
      </c>
      <c r="E148" s="11">
        <v>143.57325625828091</v>
      </c>
      <c r="F148" s="10">
        <v>147.81294575971953</v>
      </c>
      <c r="G148" s="11">
        <v>148.95588329695067</v>
      </c>
      <c r="H148" s="12">
        <v>147.53534347950662</v>
      </c>
      <c r="I148" s="10">
        <v>157.30283391167555</v>
      </c>
      <c r="J148" s="11">
        <v>115.10245281341091</v>
      </c>
      <c r="K148" s="12">
        <v>141.47186188583595</v>
      </c>
      <c r="L148" s="10">
        <v>132.48112661146948</v>
      </c>
      <c r="M148" s="11">
        <v>115.70656655547656</v>
      </c>
      <c r="N148" s="12">
        <v>129.70293181832506</v>
      </c>
      <c r="O148" s="13">
        <v>138.39417546889811</v>
      </c>
    </row>
    <row r="149" spans="1:15" ht="14.4" x14ac:dyDescent="0.3">
      <c r="A149" s="1">
        <v>42064</v>
      </c>
      <c r="B149" s="6">
        <v>149.82789017085562</v>
      </c>
      <c r="C149" s="10">
        <v>149.64048242813385</v>
      </c>
      <c r="D149" s="11">
        <v>163.27223916140176</v>
      </c>
      <c r="E149" s="11">
        <v>152.08838619700245</v>
      </c>
      <c r="F149" s="10">
        <v>154.87001294406608</v>
      </c>
      <c r="G149" s="11">
        <v>179.06576850085708</v>
      </c>
      <c r="H149" s="12">
        <v>159.5572344496818</v>
      </c>
      <c r="I149" s="10">
        <v>147.28074986252528</v>
      </c>
      <c r="J149" s="11">
        <v>153.95410840764856</v>
      </c>
      <c r="K149" s="12">
        <v>149.50594417632033</v>
      </c>
      <c r="L149" s="10">
        <v>141.80575147216544</v>
      </c>
      <c r="M149" s="11">
        <v>135.50179496488278</v>
      </c>
      <c r="N149" s="12">
        <v>140.4697507731475</v>
      </c>
      <c r="O149" s="13">
        <v>152.25101861148607</v>
      </c>
    </row>
    <row r="150" spans="1:15" ht="14.4" x14ac:dyDescent="0.3">
      <c r="A150" s="1">
        <v>42095</v>
      </c>
      <c r="B150" s="6">
        <v>145.92686136090063</v>
      </c>
      <c r="C150" s="10">
        <v>153.80609130044039</v>
      </c>
      <c r="D150" s="11">
        <v>149.9277014684117</v>
      </c>
      <c r="E150" s="11">
        <v>152.27614435750726</v>
      </c>
      <c r="F150" s="10">
        <v>161.21241276987385</v>
      </c>
      <c r="G150" s="11">
        <v>164.73713281451646</v>
      </c>
      <c r="H150" s="12">
        <v>161.16409316650609</v>
      </c>
      <c r="I150" s="10">
        <v>162.20963881229281</v>
      </c>
      <c r="J150" s="11">
        <v>136.55423402823507</v>
      </c>
      <c r="K150" s="12">
        <v>152.5515269638685</v>
      </c>
      <c r="L150" s="10">
        <v>138.93185330091808</v>
      </c>
      <c r="M150" s="11">
        <v>122.06506893386224</v>
      </c>
      <c r="N150" s="12">
        <v>135.89691421950488</v>
      </c>
      <c r="O150" s="13">
        <v>149.27773434466141</v>
      </c>
    </row>
    <row r="151" spans="1:15" ht="14.4" x14ac:dyDescent="0.3">
      <c r="A151" s="1">
        <v>42125</v>
      </c>
      <c r="B151" s="6">
        <v>147.34354831074972</v>
      </c>
      <c r="C151" s="10">
        <v>149.66026351565381</v>
      </c>
      <c r="D151" s="11">
        <v>153.02541298383454</v>
      </c>
      <c r="E151" s="11">
        <v>149.8248451116053</v>
      </c>
      <c r="F151" s="10">
        <v>157.03238446906235</v>
      </c>
      <c r="G151" s="11">
        <v>169.39139339650245</v>
      </c>
      <c r="H151" s="12">
        <v>158.76322732661563</v>
      </c>
      <c r="I151" s="10">
        <v>149.06144814922814</v>
      </c>
      <c r="J151" s="11">
        <v>141.90811753372944</v>
      </c>
      <c r="K151" s="12">
        <v>146.33642093919474</v>
      </c>
      <c r="L151" s="10">
        <v>141.02783136006164</v>
      </c>
      <c r="M151" s="11">
        <v>125.93011129276493</v>
      </c>
      <c r="N151" s="12">
        <v>138.2668961621662</v>
      </c>
      <c r="O151" s="13">
        <v>148.35236268670158</v>
      </c>
    </row>
    <row r="152" spans="1:15" ht="14.4" x14ac:dyDescent="0.3">
      <c r="A152" s="1">
        <v>42156</v>
      </c>
      <c r="B152" s="6">
        <v>146.43548584579983</v>
      </c>
      <c r="C152" s="10">
        <v>146.12831808204129</v>
      </c>
      <c r="D152" s="11">
        <v>147.98120110424239</v>
      </c>
      <c r="E152" s="11">
        <v>145.84416013524904</v>
      </c>
      <c r="F152" s="10">
        <v>152.95619477324107</v>
      </c>
      <c r="G152" s="11">
        <v>162.92093563477147</v>
      </c>
      <c r="H152" s="12">
        <v>153.86158050936342</v>
      </c>
      <c r="I152" s="10">
        <v>144.14001457021163</v>
      </c>
      <c r="J152" s="11">
        <v>142.11526864588356</v>
      </c>
      <c r="K152" s="12">
        <v>143.280758010124</v>
      </c>
      <c r="L152" s="10">
        <v>134.79628647944153</v>
      </c>
      <c r="M152" s="11">
        <v>122.00799239641091</v>
      </c>
      <c r="N152" s="12">
        <v>132.40366596703029</v>
      </c>
      <c r="O152" s="13">
        <v>144.03636469233422</v>
      </c>
    </row>
    <row r="153" spans="1:15" ht="14.4" x14ac:dyDescent="0.3">
      <c r="A153" s="1">
        <v>42186</v>
      </c>
      <c r="B153" s="6">
        <v>147.68025583490686</v>
      </c>
      <c r="C153" s="10">
        <v>158.0235739305443</v>
      </c>
      <c r="D153" s="11">
        <v>156.40333665665406</v>
      </c>
      <c r="E153" s="11">
        <v>157.0831417103754</v>
      </c>
      <c r="F153" s="10">
        <v>164.24296256341793</v>
      </c>
      <c r="G153" s="11">
        <v>172.52739974556025</v>
      </c>
      <c r="H153" s="12">
        <v>164.99842019761851</v>
      </c>
      <c r="I153" s="10">
        <v>159.73125513270546</v>
      </c>
      <c r="J153" s="11">
        <v>142.99732374676273</v>
      </c>
      <c r="K153" s="12">
        <v>153.66101828117687</v>
      </c>
      <c r="L153" s="10">
        <v>148.68425071916411</v>
      </c>
      <c r="M153" s="11">
        <v>132.79547609620755</v>
      </c>
      <c r="N153" s="12">
        <v>145.87173956986402</v>
      </c>
      <c r="O153" s="13">
        <v>154.75165819583762</v>
      </c>
    </row>
    <row r="154" spans="1:15" ht="14.4" x14ac:dyDescent="0.3">
      <c r="A154" s="1">
        <v>42217</v>
      </c>
      <c r="B154" s="6">
        <v>147.95337247829968</v>
      </c>
      <c r="C154" s="10">
        <v>152.84397080291015</v>
      </c>
      <c r="D154" s="11">
        <v>157.02173209424873</v>
      </c>
      <c r="E154" s="11">
        <v>153.12947972364364</v>
      </c>
      <c r="F154" s="10">
        <v>160.40223836577414</v>
      </c>
      <c r="G154" s="11">
        <v>175.61435653898661</v>
      </c>
      <c r="H154" s="12">
        <v>163.16923238389873</v>
      </c>
      <c r="I154" s="10">
        <v>148.28340130335482</v>
      </c>
      <c r="J154" s="11">
        <v>143.76459791683641</v>
      </c>
      <c r="K154" s="12">
        <v>146.60675981397264</v>
      </c>
      <c r="L154" s="10">
        <v>144.53074869861999</v>
      </c>
      <c r="M154" s="11">
        <v>128.73773445560656</v>
      </c>
      <c r="N154" s="12">
        <v>141.69440473208428</v>
      </c>
      <c r="O154" s="13">
        <v>151.31655473582805</v>
      </c>
    </row>
    <row r="155" spans="1:15" ht="14.4" x14ac:dyDescent="0.3">
      <c r="A155" s="1">
        <v>42248</v>
      </c>
      <c r="B155" s="6">
        <v>145.90718000309482</v>
      </c>
      <c r="C155" s="10">
        <v>151.03962910894009</v>
      </c>
      <c r="D155" s="11">
        <v>154.26330672540499</v>
      </c>
      <c r="E155" s="11">
        <v>151.1412115005823</v>
      </c>
      <c r="F155" s="10">
        <v>158.17573033436696</v>
      </c>
      <c r="G155" s="11">
        <v>173.79152076104543</v>
      </c>
      <c r="H155" s="12">
        <v>161.31687401608744</v>
      </c>
      <c r="I155" s="10">
        <v>155.92781412545321</v>
      </c>
      <c r="J155" s="11">
        <v>137.02241178222656</v>
      </c>
      <c r="K155" s="12">
        <v>149.17380447868325</v>
      </c>
      <c r="L155" s="10">
        <v>136.39295028723978</v>
      </c>
      <c r="M155" s="11">
        <v>127.43126559553743</v>
      </c>
      <c r="N155" s="12">
        <v>134.71464062568853</v>
      </c>
      <c r="O155" s="13">
        <v>149.199263278438</v>
      </c>
    </row>
    <row r="156" spans="1:15" ht="14.4" x14ac:dyDescent="0.3">
      <c r="A156" s="1">
        <v>42278</v>
      </c>
      <c r="B156" s="6">
        <v>147.20501637450104</v>
      </c>
      <c r="C156" s="10">
        <v>160.21838843308657</v>
      </c>
      <c r="D156" s="11">
        <v>160.10461593137143</v>
      </c>
      <c r="E156" s="11">
        <v>159.57068516223862</v>
      </c>
      <c r="F156" s="10">
        <v>168.21764951730978</v>
      </c>
      <c r="G156" s="11">
        <v>180.16963700376391</v>
      </c>
      <c r="H156" s="12">
        <v>169.69952757208961</v>
      </c>
      <c r="I156" s="10">
        <v>159.84110686030616</v>
      </c>
      <c r="J156" s="11">
        <v>139.20734998551009</v>
      </c>
      <c r="K156" s="12">
        <v>152.48953008715742</v>
      </c>
      <c r="L156" s="10">
        <v>145.71841085202195</v>
      </c>
      <c r="M156" s="11">
        <v>131.66721090851243</v>
      </c>
      <c r="N156" s="12">
        <v>143.14482500986111</v>
      </c>
      <c r="O156" s="13">
        <v>155.83741144360241</v>
      </c>
    </row>
    <row r="157" spans="1:15" ht="14.4" x14ac:dyDescent="0.3">
      <c r="A157" s="1">
        <v>42309</v>
      </c>
      <c r="B157" s="6">
        <v>142.97629681918639</v>
      </c>
      <c r="C157" s="10">
        <v>148.57964007777335</v>
      </c>
      <c r="D157" s="11">
        <v>147.86235606197229</v>
      </c>
      <c r="E157" s="11">
        <v>147.82555336195364</v>
      </c>
      <c r="F157" s="10">
        <v>154.6863437318608</v>
      </c>
      <c r="G157" s="11">
        <v>165.17687089270376</v>
      </c>
      <c r="H157" s="12">
        <v>156.20341999123374</v>
      </c>
      <c r="I157" s="10">
        <v>146.07653856168599</v>
      </c>
      <c r="J157" s="11">
        <v>129.23909680819546</v>
      </c>
      <c r="K157" s="12">
        <v>140.05104793831731</v>
      </c>
      <c r="L157" s="10">
        <v>137.49363621242733</v>
      </c>
      <c r="M157" s="11">
        <v>123.48142561452563</v>
      </c>
      <c r="N157" s="12">
        <v>134.93540827274489</v>
      </c>
      <c r="O157" s="13">
        <v>144.30094479378286</v>
      </c>
    </row>
    <row r="158" spans="1:15" ht="14.4" x14ac:dyDescent="0.3">
      <c r="A158" s="1">
        <v>42339</v>
      </c>
      <c r="B158" s="6">
        <v>142.0895021763985</v>
      </c>
      <c r="C158" s="10">
        <v>175.56839791895359</v>
      </c>
      <c r="D158" s="11">
        <v>144.61459120513067</v>
      </c>
      <c r="E158" s="11">
        <v>167.89552742907898</v>
      </c>
      <c r="F158" s="10">
        <v>179.81473516598132</v>
      </c>
      <c r="G158" s="11">
        <v>159.4531148893937</v>
      </c>
      <c r="H158" s="12">
        <v>174.34818575816621</v>
      </c>
      <c r="I158" s="10">
        <v>204.34324846377064</v>
      </c>
      <c r="J158" s="11">
        <v>130.04732096951059</v>
      </c>
      <c r="K158" s="12">
        <v>177.59793046175909</v>
      </c>
      <c r="L158" s="10">
        <v>152.93263784054807</v>
      </c>
      <c r="M158" s="11">
        <v>130.90884442223424</v>
      </c>
      <c r="N158" s="12">
        <v>149.12235438902755</v>
      </c>
      <c r="O158" s="13">
        <v>162.22057407612957</v>
      </c>
    </row>
    <row r="159" spans="1:15" ht="14.4" x14ac:dyDescent="0.3">
      <c r="A159" s="1"/>
      <c r="B159" s="6"/>
      <c r="C159" s="10"/>
      <c r="D159" s="11"/>
      <c r="E159" s="11"/>
      <c r="F159" s="10"/>
      <c r="G159" s="11"/>
      <c r="H159" s="12"/>
      <c r="I159" s="10"/>
      <c r="J159" s="11"/>
      <c r="K159" s="12"/>
      <c r="L159" s="10"/>
      <c r="M159" s="11"/>
      <c r="N159" s="12"/>
    </row>
    <row r="160" spans="1:15" ht="14.4" x14ac:dyDescent="0.3">
      <c r="A160" s="1"/>
      <c r="B160" s="6"/>
      <c r="C160" s="10"/>
      <c r="D160" s="11"/>
      <c r="E160" s="11"/>
      <c r="F160" s="10"/>
      <c r="G160" s="11"/>
      <c r="H160" s="12"/>
      <c r="I160" s="10"/>
      <c r="J160" s="11"/>
      <c r="K160" s="12"/>
      <c r="L160" s="10"/>
      <c r="M160" s="11"/>
      <c r="N160" s="12"/>
    </row>
    <row r="161" spans="1:14" ht="14.4" x14ac:dyDescent="0.3">
      <c r="A161" s="1"/>
      <c r="B161" s="6"/>
      <c r="C161" s="10"/>
      <c r="D161" s="11"/>
      <c r="E161" s="11"/>
      <c r="F161" s="10"/>
      <c r="G161" s="11"/>
      <c r="H161" s="12"/>
      <c r="I161" s="10"/>
      <c r="J161" s="11"/>
      <c r="K161" s="12"/>
      <c r="L161" s="10"/>
      <c r="M161" s="11"/>
      <c r="N161" s="12"/>
    </row>
    <row r="162" spans="1:14" ht="14.4" x14ac:dyDescent="0.3">
      <c r="A162" s="1">
        <v>42370</v>
      </c>
      <c r="B162" s="6">
        <v>140.57908240302567</v>
      </c>
      <c r="C162" s="10">
        <v>170.63987029817747</v>
      </c>
      <c r="D162" s="11">
        <v>133.04255680119445</v>
      </c>
      <c r="E162" s="11">
        <v>161.56749153180485</v>
      </c>
      <c r="F162" s="10">
        <v>169.50536247687191</v>
      </c>
      <c r="G162" s="11">
        <v>143.28436140987054</v>
      </c>
      <c r="H162" s="12">
        <v>162.75440406034431</v>
      </c>
      <c r="I162" s="10">
        <v>214.67508014887389</v>
      </c>
      <c r="J162" s="11">
        <v>140.42790960118057</v>
      </c>
      <c r="K162" s="12">
        <v>188.18164743970502</v>
      </c>
      <c r="L162" s="10">
        <v>148.06257784859491</v>
      </c>
      <c r="M162" s="11">
        <v>116.22735442142348</v>
      </c>
      <c r="N162" s="12">
        <v>142.74167889467222</v>
      </c>
    </row>
    <row r="163" spans="1:14" ht="14.4" x14ac:dyDescent="0.3">
      <c r="A163" s="1">
        <v>42401</v>
      </c>
      <c r="B163" s="6">
        <v>139.6060008417208</v>
      </c>
      <c r="C163" s="10">
        <v>149.60541502165677</v>
      </c>
      <c r="D163" s="11">
        <v>134.93163411892104</v>
      </c>
      <c r="E163" s="11">
        <v>145.55406816575768</v>
      </c>
      <c r="F163" s="10">
        <v>150.66408035932426</v>
      </c>
      <c r="G163" s="11">
        <v>148.72222743884544</v>
      </c>
      <c r="H163" s="12">
        <v>149.64324363965966</v>
      </c>
      <c r="I163" s="10">
        <v>159.87615964374842</v>
      </c>
      <c r="J163" s="11">
        <v>135.04629081729783</v>
      </c>
      <c r="K163" s="12">
        <v>150.73739215818705</v>
      </c>
      <c r="L163" s="10">
        <v>133.22574931209584</v>
      </c>
      <c r="M163" s="11">
        <v>108.95491441543152</v>
      </c>
      <c r="N163" s="12">
        <v>129.08348857831137</v>
      </c>
    </row>
    <row r="164" spans="1:14" ht="14.4" x14ac:dyDescent="0.3">
      <c r="A164" s="1">
        <v>42430</v>
      </c>
      <c r="B164" s="6">
        <v>143.31357768045092</v>
      </c>
      <c r="C164" s="10">
        <v>151.6511667443383</v>
      </c>
      <c r="D164" s="11">
        <v>151.26038650293745</v>
      </c>
      <c r="E164" s="11">
        <v>150.53587806725389</v>
      </c>
      <c r="F164" s="10">
        <v>156.6508995397065</v>
      </c>
      <c r="G164" s="11">
        <v>166.63445534474658</v>
      </c>
      <c r="H164" s="12">
        <v>157.93941609230396</v>
      </c>
      <c r="I164" s="10">
        <v>157.17269044117717</v>
      </c>
      <c r="J164" s="11">
        <v>149.24425359316959</v>
      </c>
      <c r="K164" s="12">
        <v>153.76717342913142</v>
      </c>
      <c r="L164" s="10">
        <v>140.54038946324212</v>
      </c>
      <c r="M164" s="11">
        <v>121.16758350641997</v>
      </c>
      <c r="N164" s="12">
        <v>136.78538276628956</v>
      </c>
    </row>
    <row r="165" spans="1:14" ht="14.4" x14ac:dyDescent="0.3">
      <c r="A165" s="1">
        <v>42461</v>
      </c>
      <c r="B165" s="6">
        <v>141.24857212924519</v>
      </c>
      <c r="C165" s="10">
        <v>147.00651520531926</v>
      </c>
      <c r="D165" s="11">
        <v>145.20124414734232</v>
      </c>
      <c r="E165" s="11">
        <v>146.02073036551042</v>
      </c>
      <c r="F165" s="10">
        <v>155.47547424542964</v>
      </c>
      <c r="G165" s="11">
        <v>159.56868622569829</v>
      </c>
      <c r="H165" s="12">
        <v>155.59349345254452</v>
      </c>
      <c r="I165" s="10">
        <v>146.86130788518972</v>
      </c>
      <c r="J165" s="11">
        <v>140.20451538559379</v>
      </c>
      <c r="K165" s="12">
        <v>144.42571780401281</v>
      </c>
      <c r="L165" s="10">
        <v>137.12830403620501</v>
      </c>
      <c r="M165" s="11">
        <v>112.59824457924329</v>
      </c>
      <c r="N165" s="12">
        <v>132.67058169803201</v>
      </c>
    </row>
    <row r="166" spans="1:14" ht="14.4" x14ac:dyDescent="0.3">
      <c r="A166" s="1">
        <v>42491</v>
      </c>
      <c r="B166" s="6">
        <v>142.59567340329977</v>
      </c>
      <c r="C166" s="10">
        <v>145.943848331526</v>
      </c>
      <c r="D166" s="11">
        <v>144.18926927175377</v>
      </c>
      <c r="E166" s="11">
        <v>144.82764594719694</v>
      </c>
      <c r="F166" s="10">
        <v>152.81918035891249</v>
      </c>
      <c r="G166" s="11">
        <v>158.79693646102851</v>
      </c>
      <c r="H166" s="12">
        <v>153.07142938709265</v>
      </c>
      <c r="I166" s="10">
        <v>145.49053513673636</v>
      </c>
      <c r="J166" s="11">
        <v>135.3643047410819</v>
      </c>
      <c r="K166" s="12">
        <v>141.62239357149028</v>
      </c>
      <c r="L166" s="10">
        <v>139.00318491326831</v>
      </c>
      <c r="M166" s="11">
        <v>115.91757693275295</v>
      </c>
      <c r="N166" s="12">
        <v>134.75658433451289</v>
      </c>
    </row>
    <row r="167" spans="1:14" ht="14.4" x14ac:dyDescent="0.3">
      <c r="A167" s="1">
        <v>42522</v>
      </c>
      <c r="B167" s="6">
        <v>143.05070914849364</v>
      </c>
      <c r="C167" s="10">
        <v>136.25776820725267</v>
      </c>
      <c r="D167" s="11">
        <v>143.8016746103192</v>
      </c>
      <c r="E167" s="11">
        <v>137.46678949048743</v>
      </c>
      <c r="F167" s="10">
        <v>141.35814984251098</v>
      </c>
      <c r="G167" s="11">
        <v>159.18118883071776</v>
      </c>
      <c r="H167" s="12">
        <v>144.22779104234826</v>
      </c>
      <c r="I167" s="10">
        <v>131.71599798638826</v>
      </c>
      <c r="J167" s="11">
        <v>135.59452407679584</v>
      </c>
      <c r="K167" s="12">
        <v>133.12939946473162</v>
      </c>
      <c r="L167" s="10">
        <v>130.38895883548128</v>
      </c>
      <c r="M167" s="11">
        <v>114.40054834691968</v>
      </c>
      <c r="N167" s="12">
        <v>127.40184177470987</v>
      </c>
    </row>
    <row r="168" spans="1:14" ht="14.4" x14ac:dyDescent="0.3">
      <c r="A168" s="1">
        <v>42552</v>
      </c>
      <c r="B168" s="6">
        <v>143.75341899112962</v>
      </c>
      <c r="C168" s="10">
        <v>157.82305943822701</v>
      </c>
      <c r="D168" s="11">
        <v>145.20604376321469</v>
      </c>
      <c r="E168" s="11">
        <v>154.31949585077575</v>
      </c>
      <c r="F168" s="10">
        <v>164.59483200503044</v>
      </c>
      <c r="G168" s="11">
        <v>160.09045058892247</v>
      </c>
      <c r="H168" s="12">
        <v>162.65216162687631</v>
      </c>
      <c r="I168" s="10">
        <v>166.75237304998714</v>
      </c>
      <c r="J168" s="11">
        <v>134.70648660802652</v>
      </c>
      <c r="K168" s="12">
        <v>154.79849800437512</v>
      </c>
      <c r="L168" s="10">
        <v>144.10726200143591</v>
      </c>
      <c r="M168" s="11">
        <v>117.52231780443032</v>
      </c>
      <c r="N168" s="12">
        <v>139.3129266997926</v>
      </c>
    </row>
    <row r="169" spans="1:14" ht="14.4" x14ac:dyDescent="0.3">
      <c r="A169" s="1">
        <v>42583</v>
      </c>
      <c r="B169" s="6">
        <v>144.80698116723738</v>
      </c>
      <c r="C169" s="10">
        <v>145.72452440087798</v>
      </c>
      <c r="D169" s="11">
        <v>148.32154259695201</v>
      </c>
      <c r="E169" s="11">
        <v>145.67216082498766</v>
      </c>
      <c r="F169" s="10">
        <v>152.69087855621083</v>
      </c>
      <c r="G169" s="11">
        <v>166.32120306689026</v>
      </c>
      <c r="H169" s="12">
        <v>155.14503428312827</v>
      </c>
      <c r="I169" s="10">
        <v>142.76159289147867</v>
      </c>
      <c r="J169" s="11">
        <v>132.73010936602887</v>
      </c>
      <c r="K169" s="12">
        <v>138.94288060386509</v>
      </c>
      <c r="L169" s="10">
        <v>137.67378664706703</v>
      </c>
      <c r="M169" s="11">
        <v>116.14386034997777</v>
      </c>
      <c r="N169" s="12">
        <v>133.76196548183529</v>
      </c>
    </row>
    <row r="170" spans="1:14" ht="14.4" x14ac:dyDescent="0.3">
      <c r="A170" s="1">
        <v>42614</v>
      </c>
      <c r="B170" s="6">
        <v>142.37927056135726</v>
      </c>
      <c r="C170" s="10">
        <v>144.48106881626367</v>
      </c>
      <c r="D170" s="11">
        <v>143.269363249116</v>
      </c>
      <c r="E170" s="12">
        <v>143.57067767193894</v>
      </c>
      <c r="F170" s="10">
        <v>150.73232761104151</v>
      </c>
      <c r="G170" s="11">
        <v>160.82957399505878</v>
      </c>
      <c r="H170" s="12">
        <v>152.71277589876669</v>
      </c>
      <c r="I170" s="10">
        <v>147.93813582300837</v>
      </c>
      <c r="J170" s="11">
        <v>127.95742715536315</v>
      </c>
      <c r="K170" s="12">
        <v>140.7282133269847</v>
      </c>
      <c r="L170" s="10">
        <v>135.25064649341331</v>
      </c>
      <c r="M170" s="11">
        <v>115.07781181267376</v>
      </c>
      <c r="N170" s="12">
        <v>131.49899865439295</v>
      </c>
    </row>
    <row r="171" spans="1:14" ht="14.4" x14ac:dyDescent="0.3">
      <c r="A171" s="1">
        <v>42644</v>
      </c>
      <c r="B171" s="6">
        <v>141.85477785363835</v>
      </c>
      <c r="C171" s="10">
        <v>150.70703010890657</v>
      </c>
      <c r="D171" s="11">
        <v>141.13031871035659</v>
      </c>
      <c r="E171" s="12">
        <v>147.80396800626787</v>
      </c>
      <c r="F171" s="10">
        <v>157.11988351149088</v>
      </c>
      <c r="G171" s="11">
        <v>157.75605055547959</v>
      </c>
      <c r="H171" s="12">
        <v>156.28081776016475</v>
      </c>
      <c r="I171" s="10">
        <v>152.63008616093742</v>
      </c>
      <c r="J171" s="11">
        <v>123.2615448923285</v>
      </c>
      <c r="K171" s="12">
        <v>141.81266761264442</v>
      </c>
      <c r="L171" s="10">
        <v>140.8297976449025</v>
      </c>
      <c r="M171" s="11">
        <v>114.13458394434623</v>
      </c>
      <c r="N171" s="12">
        <v>135.91007429356452</v>
      </c>
    </row>
    <row r="172" spans="1:14" ht="14.4" x14ac:dyDescent="0.3">
      <c r="A172" s="1">
        <v>42675</v>
      </c>
      <c r="B172" s="6">
        <v>140.6412833518726</v>
      </c>
      <c r="C172" s="10">
        <v>147.35313172390894</v>
      </c>
      <c r="D172" s="11">
        <v>138.39753102887161</v>
      </c>
      <c r="E172" s="12">
        <v>144.60149366370203</v>
      </c>
      <c r="F172" s="10">
        <v>152.78153760159506</v>
      </c>
      <c r="G172" s="11">
        <v>156.07883755616888</v>
      </c>
      <c r="H172" s="12">
        <v>152.79421372110292</v>
      </c>
      <c r="I172" s="10">
        <v>155.04197107548865</v>
      </c>
      <c r="J172" s="11">
        <v>122.67516547614366</v>
      </c>
      <c r="K172" s="12">
        <v>142.96540361929559</v>
      </c>
      <c r="L172" s="10">
        <v>133.9953966232261</v>
      </c>
      <c r="M172" s="11">
        <v>113.67546768597994</v>
      </c>
      <c r="N172" s="12">
        <v>130.26947036153757</v>
      </c>
    </row>
    <row r="173" spans="1:14" ht="14.4" x14ac:dyDescent="0.3">
      <c r="A173" s="1">
        <v>42705</v>
      </c>
      <c r="B173" s="6">
        <v>139.78047111384075</v>
      </c>
      <c r="C173" s="10">
        <v>173.88183552668085</v>
      </c>
      <c r="D173" s="11">
        <v>138.12051174005296</v>
      </c>
      <c r="E173" s="12">
        <v>165.02205347401588</v>
      </c>
      <c r="F173" s="10">
        <v>178.02594044385927</v>
      </c>
      <c r="G173" s="11">
        <v>153.60368142618503</v>
      </c>
      <c r="H173" s="12">
        <v>171.69754601066188</v>
      </c>
      <c r="I173" s="10">
        <v>202.17507574725354</v>
      </c>
      <c r="J173" s="11">
        <v>125.01958680721089</v>
      </c>
      <c r="K173" s="12">
        <v>174.26800772917679</v>
      </c>
      <c r="L173" s="10">
        <v>153.26951041162644</v>
      </c>
      <c r="M173" s="11">
        <v>118.51042649355905</v>
      </c>
      <c r="N173" s="12">
        <v>147.1306712804124</v>
      </c>
    </row>
    <row r="174" spans="1:14" ht="14.4" x14ac:dyDescent="0.3">
      <c r="A174" s="1">
        <v>42736</v>
      </c>
      <c r="B174" s="6">
        <v>141.91198605783106</v>
      </c>
      <c r="C174" s="10">
        <v>172.21874984991496</v>
      </c>
      <c r="D174" s="11">
        <v>129.07265438905361</v>
      </c>
      <c r="E174" s="12">
        <v>161.76428561975433</v>
      </c>
      <c r="F174" s="10">
        <v>169.71687468446129</v>
      </c>
      <c r="G174" s="11">
        <v>140.54609332703643</v>
      </c>
      <c r="H174" s="12">
        <v>162.32696151076712</v>
      </c>
      <c r="I174" s="10">
        <v>219.44993647389731</v>
      </c>
      <c r="J174" s="11">
        <v>135.28817347860141</v>
      </c>
      <c r="K174" s="12">
        <v>189.24093616180349</v>
      </c>
      <c r="L174" s="10">
        <v>150.12069367872277</v>
      </c>
      <c r="M174" s="11">
        <v>107.57740315931252</v>
      </c>
      <c r="N174" s="12">
        <v>142.85287655898091</v>
      </c>
    </row>
    <row r="175" spans="1:14" ht="14.4" x14ac:dyDescent="0.3">
      <c r="A175" s="1">
        <v>42767</v>
      </c>
      <c r="B175" s="6">
        <v>139.20582187405984</v>
      </c>
      <c r="C175" s="10">
        <v>145.06076727048216</v>
      </c>
      <c r="D175" s="11">
        <v>127.85106245643287</v>
      </c>
      <c r="E175" s="12">
        <v>140.39176300360066</v>
      </c>
      <c r="F175" s="10">
        <v>146.61900392355849</v>
      </c>
      <c r="G175" s="11">
        <v>140.372284028829</v>
      </c>
      <c r="H175" s="12">
        <v>144.69011576767318</v>
      </c>
      <c r="I175" s="10">
        <v>161.90326479045231</v>
      </c>
      <c r="J175" s="11">
        <v>133.20037579663295</v>
      </c>
      <c r="K175" s="12">
        <v>151.27916254927709</v>
      </c>
      <c r="L175" s="10">
        <v>127.28291717262894</v>
      </c>
      <c r="M175" s="11">
        <v>98.19868726045155</v>
      </c>
      <c r="N175" s="12">
        <v>122.25132395467786</v>
      </c>
    </row>
    <row r="176" spans="1:14" ht="14.4" x14ac:dyDescent="0.3">
      <c r="A176" s="1">
        <v>42795</v>
      </c>
      <c r="B176" s="6">
        <v>143.69883937218512</v>
      </c>
      <c r="C176" s="10">
        <v>151.60223075343939</v>
      </c>
      <c r="D176" s="11">
        <v>149.60191972811333</v>
      </c>
      <c r="E176" s="12">
        <v>150.09494873831929</v>
      </c>
      <c r="F176" s="10">
        <v>157.24543424646103</v>
      </c>
      <c r="G176" s="11">
        <v>165.08525720456623</v>
      </c>
      <c r="H176" s="12">
        <v>158.07078691116479</v>
      </c>
      <c r="I176" s="10">
        <v>154.57050753535728</v>
      </c>
      <c r="J176" s="11">
        <v>149.34462023554428</v>
      </c>
      <c r="K176" s="12">
        <v>152.20891073109328</v>
      </c>
      <c r="L176" s="10">
        <v>138.31538780438569</v>
      </c>
      <c r="M176" s="11">
        <v>113.77547222715165</v>
      </c>
      <c r="N176" s="12">
        <v>133.60601270030642</v>
      </c>
    </row>
    <row r="177" spans="1:14" ht="14.4" x14ac:dyDescent="0.3">
      <c r="A177" s="1">
        <v>42826</v>
      </c>
      <c r="B177" s="6">
        <v>139.66930634609881</v>
      </c>
      <c r="C177" s="10">
        <v>150.26355737417146</v>
      </c>
      <c r="D177" s="11">
        <v>132.59724234040885</v>
      </c>
      <c r="E177" s="12">
        <v>145.45319088055899</v>
      </c>
      <c r="F177" s="10">
        <v>157.76071443659188</v>
      </c>
      <c r="G177" s="11">
        <v>145.14111869770684</v>
      </c>
      <c r="H177" s="12">
        <v>154.30414813173238</v>
      </c>
      <c r="I177" s="10">
        <v>163.23623433556446</v>
      </c>
      <c r="J177" s="11">
        <v>127.95472440546249</v>
      </c>
      <c r="K177" s="12">
        <v>149.91412246247259</v>
      </c>
      <c r="L177" s="10">
        <v>131.5809865616275</v>
      </c>
      <c r="M177" s="11">
        <v>101.73404128540737</v>
      </c>
      <c r="N177" s="12">
        <v>126.1332138160887</v>
      </c>
    </row>
    <row r="178" spans="1:14" ht="14.4" x14ac:dyDescent="0.3">
      <c r="A178" s="1">
        <v>42856</v>
      </c>
      <c r="B178" s="6">
        <v>144.55769995164991</v>
      </c>
      <c r="C178" s="10">
        <v>146.74684468266767</v>
      </c>
      <c r="D178" s="11">
        <v>148.94355988314717</v>
      </c>
      <c r="E178" s="12">
        <v>146.57692942314085</v>
      </c>
      <c r="F178" s="10">
        <v>154.70147620488666</v>
      </c>
      <c r="G178" s="11">
        <v>165.74306576176309</v>
      </c>
      <c r="H178" s="12">
        <v>156.01003614797591</v>
      </c>
      <c r="I178" s="10">
        <v>145.78689524062</v>
      </c>
      <c r="J178" s="11">
        <v>142.19432675417835</v>
      </c>
      <c r="K178" s="12">
        <v>144.42980027997214</v>
      </c>
      <c r="L178" s="10">
        <v>134.89377871019073</v>
      </c>
      <c r="M178" s="11">
        <v>113.82570404609559</v>
      </c>
      <c r="N178" s="12">
        <v>131.02091665231745</v>
      </c>
    </row>
    <row r="179" spans="1:14" ht="14.4" x14ac:dyDescent="0.3">
      <c r="A179" s="1">
        <v>42887</v>
      </c>
      <c r="B179" s="6">
        <v>143.82900241154027</v>
      </c>
      <c r="C179" s="10">
        <v>144.13397650447297</v>
      </c>
      <c r="D179" s="11">
        <v>141.36598471093421</v>
      </c>
      <c r="E179" s="12">
        <v>142.83499405106858</v>
      </c>
      <c r="F179" s="10">
        <v>149.45035718572129</v>
      </c>
      <c r="G179" s="11">
        <v>157.07167441672172</v>
      </c>
      <c r="H179" s="12">
        <v>150.1556179175962</v>
      </c>
      <c r="I179" s="10">
        <v>146.88832057512931</v>
      </c>
      <c r="J179" s="11">
        <v>139.47847423438472</v>
      </c>
      <c r="K179" s="12">
        <v>143.96078871011659</v>
      </c>
      <c r="L179" s="10">
        <v>131.99377015126325</v>
      </c>
      <c r="M179" s="11">
        <v>107.74660434936344</v>
      </c>
      <c r="N179" s="12">
        <v>127.47095711067043</v>
      </c>
    </row>
    <row r="180" spans="1:14" ht="14.4" x14ac:dyDescent="0.3">
      <c r="A180" s="1">
        <v>42917</v>
      </c>
      <c r="B180" s="6">
        <v>144.86704655215252</v>
      </c>
      <c r="C180" s="10">
        <v>161.9725202604032</v>
      </c>
      <c r="D180" s="11">
        <v>148.74251589326957</v>
      </c>
      <c r="E180" s="12">
        <v>158.30917797956752</v>
      </c>
      <c r="F180" s="10">
        <v>169.5891229500217</v>
      </c>
      <c r="G180" s="11">
        <v>164.58570513567832</v>
      </c>
      <c r="H180" s="12">
        <v>167.51147793380213</v>
      </c>
      <c r="I180" s="10">
        <v>173.4794721086329</v>
      </c>
      <c r="J180" s="11">
        <v>148.92912200980581</v>
      </c>
      <c r="K180" s="12">
        <v>164.42981654340264</v>
      </c>
      <c r="L180" s="10">
        <v>143.73823226865113</v>
      </c>
      <c r="M180" s="11">
        <v>112.3837776449143</v>
      </c>
      <c r="N180" s="12">
        <v>138.0615983056272</v>
      </c>
    </row>
    <row r="181" spans="1:14" ht="14.4" x14ac:dyDescent="0.3">
      <c r="A181" s="1">
        <v>42948</v>
      </c>
      <c r="B181" s="6">
        <v>146.31405950613791</v>
      </c>
      <c r="C181" s="10">
        <v>147.5010156808637</v>
      </c>
      <c r="D181" s="11">
        <v>154.47419589833066</v>
      </c>
      <c r="E181" s="12">
        <v>148.49742122243458</v>
      </c>
      <c r="F181" s="10">
        <v>155.35462609980129</v>
      </c>
      <c r="G181" s="11">
        <v>173.29218860290027</v>
      </c>
      <c r="H181" s="12">
        <v>158.70913977764849</v>
      </c>
      <c r="I181" s="10">
        <v>147.1300980389623</v>
      </c>
      <c r="J181" s="11">
        <v>149.45876374861189</v>
      </c>
      <c r="K181" s="12">
        <v>148.11003383999665</v>
      </c>
      <c r="L181" s="10">
        <v>134.35568554106919</v>
      </c>
      <c r="M181" s="11">
        <v>116.17330935864365</v>
      </c>
      <c r="N181" s="12">
        <v>131.06584880919016</v>
      </c>
    </row>
    <row r="182" spans="1:14" ht="14.4" x14ac:dyDescent="0.3">
      <c r="A182" s="1">
        <v>42979</v>
      </c>
      <c r="B182" s="6">
        <v>144.11106590094604</v>
      </c>
      <c r="C182" s="10">
        <v>153.15746186585852</v>
      </c>
      <c r="D182" s="11">
        <v>148.1415217253091</v>
      </c>
      <c r="E182" s="12">
        <v>151.28891152193509</v>
      </c>
      <c r="F182" s="10">
        <v>160.6274495580376</v>
      </c>
      <c r="G182" s="11">
        <v>165.88967243168005</v>
      </c>
      <c r="H182" s="12">
        <v>161.57882220754905</v>
      </c>
      <c r="I182" s="10">
        <v>162.52396955583978</v>
      </c>
      <c r="J182" s="11">
        <v>139.68251571796628</v>
      </c>
      <c r="K182" s="12">
        <v>154.25369185160145</v>
      </c>
      <c r="L182" s="10">
        <v>138.32279465936671</v>
      </c>
      <c r="M182" s="11">
        <v>114.99425129495808</v>
      </c>
      <c r="N182" s="12">
        <v>133.98702618946859</v>
      </c>
    </row>
    <row r="183" spans="1:14" ht="14.4" x14ac:dyDescent="0.3">
      <c r="A183" s="1">
        <v>43009</v>
      </c>
      <c r="B183" s="6">
        <v>144.70266623556901</v>
      </c>
      <c r="C183" s="10">
        <v>155.34120704196994</v>
      </c>
      <c r="D183" s="11">
        <v>152.21331015091184</v>
      </c>
      <c r="E183" s="12">
        <v>153.97586948178954</v>
      </c>
      <c r="F183" s="10">
        <v>162.969676594579</v>
      </c>
      <c r="G183" s="11">
        <v>170.70706547553203</v>
      </c>
      <c r="H183" s="12">
        <v>163.58588982740588</v>
      </c>
      <c r="I183" s="10">
        <v>156.97392609183709</v>
      </c>
      <c r="J183" s="11">
        <v>135.69789675637693</v>
      </c>
      <c r="K183" s="12">
        <v>149.35646401137464</v>
      </c>
      <c r="L183" s="10">
        <v>140.36172030285087</v>
      </c>
      <c r="M183" s="11">
        <v>113.70122681856262</v>
      </c>
      <c r="N183" s="12">
        <v>135.4483321747698</v>
      </c>
    </row>
    <row r="184" spans="1:14" ht="14.4" x14ac:dyDescent="0.3">
      <c r="A184" s="1">
        <v>43040</v>
      </c>
      <c r="B184" s="6">
        <v>143.20045107924167</v>
      </c>
      <c r="C184" s="10">
        <v>150.16719767771394</v>
      </c>
      <c r="D184" s="11">
        <v>145.5286002280757</v>
      </c>
      <c r="E184" s="12">
        <v>148.44927512153598</v>
      </c>
      <c r="F184" s="10">
        <v>156.29611117466229</v>
      </c>
      <c r="G184" s="11">
        <v>163.34080635468311</v>
      </c>
      <c r="H184" s="12">
        <v>157.07682319022547</v>
      </c>
      <c r="I184" s="10">
        <v>155.93653398243083</v>
      </c>
      <c r="J184" s="11">
        <v>131.39721126550816</v>
      </c>
      <c r="K184" s="12">
        <v>146.93122715422666</v>
      </c>
      <c r="L184" s="10">
        <v>134.30345239451634</v>
      </c>
      <c r="M184" s="11">
        <v>110.24969375554582</v>
      </c>
      <c r="N184" s="12">
        <v>129.88689689678009</v>
      </c>
    </row>
    <row r="185" spans="1:14" ht="14.4" x14ac:dyDescent="0.3">
      <c r="A185" s="1">
        <v>43070</v>
      </c>
      <c r="B185" s="6">
        <v>141.97722204174164</v>
      </c>
      <c r="C185" s="10">
        <v>177.80605413933966</v>
      </c>
      <c r="D185" s="11">
        <v>141.14712673924618</v>
      </c>
      <c r="E185" s="12">
        <v>168.72407473949457</v>
      </c>
      <c r="F185" s="10">
        <v>182.33659713077165</v>
      </c>
      <c r="G185" s="11">
        <v>157.04075223966916</v>
      </c>
      <c r="H185" s="12">
        <v>175.79473141052867</v>
      </c>
      <c r="I185" s="10">
        <v>210.97192179256518</v>
      </c>
      <c r="J185" s="11">
        <v>127.38553738013792</v>
      </c>
      <c r="K185" s="12">
        <v>180.63255273033636</v>
      </c>
      <c r="L185" s="10">
        <v>151.47253529370204</v>
      </c>
      <c r="M185" s="11">
        <v>113.40624350375012</v>
      </c>
      <c r="N185" s="12">
        <v>144.72631786653844</v>
      </c>
    </row>
    <row r="186" spans="1:14" ht="14.4" x14ac:dyDescent="0.3">
      <c r="A186" s="1">
        <v>43101</v>
      </c>
      <c r="B186" s="6">
        <v>143.13730342116077</v>
      </c>
      <c r="C186" s="10">
        <v>175.04953788719774</v>
      </c>
      <c r="D186" s="11">
        <v>137.5139489767507</v>
      </c>
      <c r="E186" s="12">
        <v>165.98962769391844</v>
      </c>
      <c r="F186" s="10">
        <v>174.26687563179252</v>
      </c>
      <c r="G186" s="11">
        <v>150.86259578752546</v>
      </c>
      <c r="H186" s="12">
        <v>168.0797319109229</v>
      </c>
      <c r="I186" s="10">
        <v>221.61207147260492</v>
      </c>
      <c r="J186" s="11">
        <v>142.54031448034141</v>
      </c>
      <c r="K186" s="12">
        <v>193.34491581821538</v>
      </c>
      <c r="L186" s="10">
        <v>145.29342714585832</v>
      </c>
      <c r="M186" s="11">
        <v>111.2150895592022</v>
      </c>
      <c r="N186" s="12">
        <v>139.55415378212578</v>
      </c>
    </row>
    <row r="187" spans="1:14" ht="14.4" x14ac:dyDescent="0.3">
      <c r="A187" s="1">
        <v>43132</v>
      </c>
      <c r="B187" s="6">
        <v>139.41184160135131</v>
      </c>
      <c r="C187" s="10">
        <v>145.31835693320627</v>
      </c>
      <c r="D187" s="11">
        <v>130.30364495083148</v>
      </c>
      <c r="E187" s="12">
        <v>141.19101709301967</v>
      </c>
      <c r="F187" s="10">
        <v>146.76137059544988</v>
      </c>
      <c r="G187" s="11">
        <v>143.97307692133688</v>
      </c>
      <c r="H187" s="12">
        <v>145.56885157114621</v>
      </c>
      <c r="I187" s="10">
        <v>162.94689660411231</v>
      </c>
      <c r="J187" s="11">
        <v>132.60847440694025</v>
      </c>
      <c r="K187" s="12">
        <v>151.69604414827668</v>
      </c>
      <c r="L187" s="10">
        <v>121.14942436825579</v>
      </c>
      <c r="M187" s="11">
        <v>97.218586141098015</v>
      </c>
      <c r="N187" s="12">
        <v>117.04378892300915</v>
      </c>
    </row>
    <row r="188" spans="1:14" ht="14.4" x14ac:dyDescent="0.3">
      <c r="A188" s="1">
        <v>43160</v>
      </c>
      <c r="B188" s="6">
        <v>144.542751632787</v>
      </c>
      <c r="C188" s="10">
        <v>155.52097782080676</v>
      </c>
      <c r="D188" s="11">
        <v>151.26035365471017</v>
      </c>
      <c r="E188" s="12">
        <v>153.4385913530763</v>
      </c>
      <c r="F188" s="10">
        <v>162.86984880339656</v>
      </c>
      <c r="G188" s="11">
        <v>166.90744074934136</v>
      </c>
      <c r="H188" s="12">
        <v>162.85381645557015</v>
      </c>
      <c r="I188" s="10">
        <v>159.77745045677236</v>
      </c>
      <c r="J188" s="11">
        <v>149.72627082693322</v>
      </c>
      <c r="K188" s="12">
        <v>155.55069020388663</v>
      </c>
      <c r="L188" s="10">
        <v>134.54935610088077</v>
      </c>
      <c r="M188" s="11">
        <v>112.71416955277567</v>
      </c>
      <c r="N188" s="12">
        <v>130.34540267486395</v>
      </c>
    </row>
    <row r="189" spans="1:14" ht="14.4" x14ac:dyDescent="0.3">
      <c r="A189" s="1">
        <v>43191</v>
      </c>
      <c r="B189" s="6">
        <v>143.80313529382448</v>
      </c>
      <c r="C189" s="10">
        <v>151.19998037965937</v>
      </c>
      <c r="D189" s="11">
        <v>146.63649149058566</v>
      </c>
      <c r="E189" s="12">
        <v>149.52292933066653</v>
      </c>
      <c r="F189" s="10">
        <v>160.84219666741731</v>
      </c>
      <c r="G189" s="11">
        <v>162.14777663370623</v>
      </c>
      <c r="H189" s="12">
        <v>160.32315491699444</v>
      </c>
      <c r="I189" s="10">
        <v>158.25747082619762</v>
      </c>
      <c r="J189" s="11">
        <v>144.00117230200237</v>
      </c>
      <c r="K189" s="12">
        <v>152.93638071300913</v>
      </c>
      <c r="L189" s="10">
        <v>131.32121309813471</v>
      </c>
      <c r="M189" s="11">
        <v>103.94518364217605</v>
      </c>
      <c r="N189" s="12">
        <v>126.33162824367852</v>
      </c>
    </row>
    <row r="190" spans="1:14" ht="14.4" x14ac:dyDescent="0.3">
      <c r="A190" s="1">
        <v>43221</v>
      </c>
      <c r="B190" s="6">
        <v>142.67825731331749</v>
      </c>
      <c r="C190" s="10">
        <v>131.21290135715185</v>
      </c>
      <c r="D190" s="11">
        <v>114.1001766266869</v>
      </c>
      <c r="E190" s="12">
        <v>126.48632459459544</v>
      </c>
      <c r="F190" s="10">
        <v>137.36491826051179</v>
      </c>
      <c r="G190" s="11">
        <v>128.46961357672663</v>
      </c>
      <c r="H190" s="12">
        <v>134.59481210243695</v>
      </c>
      <c r="I190" s="10">
        <v>133.48574208415431</v>
      </c>
      <c r="J190" s="11">
        <v>104.54011657312927</v>
      </c>
      <c r="K190" s="12">
        <v>122.38304070144976</v>
      </c>
      <c r="L190" s="10">
        <v>123.03228586800125</v>
      </c>
      <c r="M190" s="11">
        <v>84.753156341769184</v>
      </c>
      <c r="N190" s="12">
        <v>115.9559061482274</v>
      </c>
    </row>
    <row r="191" spans="1:14" ht="14.4" x14ac:dyDescent="0.3">
      <c r="A191" s="1">
        <v>43252</v>
      </c>
      <c r="B191" s="6">
        <v>145.57759546075823</v>
      </c>
      <c r="C191" s="10">
        <v>133.42026553066606</v>
      </c>
      <c r="D191" s="11">
        <v>153.09846390761012</v>
      </c>
      <c r="E191" s="12">
        <v>137.53783160626219</v>
      </c>
      <c r="F191" s="10">
        <v>139.0987581600063</v>
      </c>
      <c r="G191" s="11">
        <v>172.76141328558617</v>
      </c>
      <c r="H191" s="12">
        <v>145.24838284956382</v>
      </c>
      <c r="I191" s="10">
        <v>135.27383136312915</v>
      </c>
      <c r="J191" s="11">
        <v>152.06132496590044</v>
      </c>
      <c r="K191" s="12">
        <v>141.6394418035357</v>
      </c>
      <c r="L191" s="10">
        <v>122.65775436259864</v>
      </c>
      <c r="M191" s="11">
        <v>109.79505370118929</v>
      </c>
      <c r="N191" s="12">
        <v>120.25264535785954</v>
      </c>
    </row>
    <row r="192" spans="1:14" ht="14.4" x14ac:dyDescent="0.3">
      <c r="A192" s="1">
        <v>43282</v>
      </c>
      <c r="B192" s="6">
        <v>147.22799567269311</v>
      </c>
      <c r="C192" s="10">
        <v>156.86078930861362</v>
      </c>
      <c r="D192" s="11">
        <v>153.93692450698802</v>
      </c>
      <c r="E192" s="12">
        <v>155.69195680156358</v>
      </c>
      <c r="F192" s="10">
        <v>165.73689478216741</v>
      </c>
      <c r="G192" s="11">
        <v>170.34918211863584</v>
      </c>
      <c r="H192" s="12">
        <v>165.70010877309238</v>
      </c>
      <c r="I192" s="10">
        <v>170.50135423355982</v>
      </c>
      <c r="J192" s="11">
        <v>151.33733162154661</v>
      </c>
      <c r="K192" s="12">
        <v>163.52019916670497</v>
      </c>
      <c r="L192" s="10">
        <v>138.6623292774315</v>
      </c>
      <c r="M192" s="11">
        <v>110.69752075336329</v>
      </c>
      <c r="N192" s="12">
        <v>133.6082247380057</v>
      </c>
    </row>
    <row r="193" spans="1:14" ht="14.4" x14ac:dyDescent="0.3">
      <c r="A193" s="1">
        <v>43313</v>
      </c>
      <c r="B193" s="6">
        <v>149.05121667262253</v>
      </c>
      <c r="C193" s="10">
        <v>146.92636174910837</v>
      </c>
      <c r="D193" s="11">
        <v>159.10300245172834</v>
      </c>
      <c r="E193" s="12">
        <v>149.18233490274699</v>
      </c>
      <c r="F193" s="10">
        <v>156.45317747482511</v>
      </c>
      <c r="G193" s="11">
        <v>177.80720934513502</v>
      </c>
      <c r="H193" s="12">
        <v>160.52462599958463</v>
      </c>
      <c r="I193" s="10">
        <v>149.29463329416492</v>
      </c>
      <c r="J193" s="11">
        <v>151.22739055506938</v>
      </c>
      <c r="K193" s="12">
        <v>150.12205834379668</v>
      </c>
      <c r="L193" s="10">
        <v>132.80951129167565</v>
      </c>
      <c r="M193" s="11">
        <v>114.68819214163364</v>
      </c>
      <c r="N193" s="12">
        <v>129.52988891403996</v>
      </c>
    </row>
    <row r="194" spans="1:14" ht="14.4" x14ac:dyDescent="0.3">
      <c r="A194" s="1">
        <v>43344</v>
      </c>
      <c r="B194" s="6">
        <v>144.90673649694128</v>
      </c>
      <c r="C194" s="10">
        <v>151.03939604198123</v>
      </c>
      <c r="D194" s="11">
        <v>147.71010840580868</v>
      </c>
      <c r="E194" s="12">
        <v>149.58817401715064</v>
      </c>
      <c r="F194" s="10">
        <v>160.21510742661809</v>
      </c>
      <c r="G194" s="11">
        <v>165.47792349025261</v>
      </c>
      <c r="H194" s="12">
        <v>161.1669825420077</v>
      </c>
      <c r="I194" s="10">
        <v>159.567868717566</v>
      </c>
      <c r="J194" s="11">
        <v>138.04434632315235</v>
      </c>
      <c r="K194" s="12">
        <v>151.83247831717017</v>
      </c>
      <c r="L194" s="10">
        <v>138.93823163900123</v>
      </c>
      <c r="M194" s="11">
        <v>112.34784782360458</v>
      </c>
      <c r="N194" s="12">
        <v>133.95327418129216</v>
      </c>
    </row>
    <row r="195" spans="1:14" ht="14.4" x14ac:dyDescent="0.3">
      <c r="A195" s="1">
        <v>43374</v>
      </c>
      <c r="B195" s="6">
        <v>147.18994977120315</v>
      </c>
      <c r="C195" s="10">
        <v>151.92764162913784</v>
      </c>
      <c r="D195" s="11">
        <v>156.84054784277308</v>
      </c>
      <c r="E195" s="12">
        <v>152.51782881300275</v>
      </c>
      <c r="F195" s="10">
        <v>160.98486820436122</v>
      </c>
      <c r="G195" s="11">
        <v>175.77972151249173</v>
      </c>
      <c r="H195" s="12">
        <v>163.08259124905746</v>
      </c>
      <c r="I195" s="10">
        <v>153.2160035871517</v>
      </c>
      <c r="J195" s="11">
        <v>138.57933795754244</v>
      </c>
      <c r="K195" s="12">
        <v>148.40387175317071</v>
      </c>
      <c r="L195" s="10">
        <v>138.41688068438629</v>
      </c>
      <c r="M195" s="11">
        <v>115.88278172536486</v>
      </c>
      <c r="N195" s="12">
        <v>134.33766901837842</v>
      </c>
    </row>
    <row r="196" spans="1:14" ht="14.4" x14ac:dyDescent="0.3">
      <c r="A196" s="1">
        <v>43405</v>
      </c>
      <c r="B196" s="6">
        <v>144.89183163029992</v>
      </c>
      <c r="C196" s="10">
        <v>152.79875711256236</v>
      </c>
      <c r="D196" s="11">
        <v>147.77397222569624</v>
      </c>
      <c r="E196" s="12">
        <v>150.97688913180701</v>
      </c>
      <c r="F196" s="10">
        <v>160.35552083040304</v>
      </c>
      <c r="G196" s="11">
        <v>165.59046676747371</v>
      </c>
      <c r="H196" s="12">
        <v>160.74356903835226</v>
      </c>
      <c r="I196" s="10">
        <v>167.41198721897592</v>
      </c>
      <c r="J196" s="11">
        <v>134.72699744244005</v>
      </c>
      <c r="K196" s="12">
        <v>155.0323143973574</v>
      </c>
      <c r="L196" s="10">
        <v>136.67210353012305</v>
      </c>
      <c r="M196" s="11">
        <v>110.40473228246258</v>
      </c>
      <c r="N196" s="12">
        <v>131.8130651194214</v>
      </c>
    </row>
    <row r="197" spans="1:14" ht="14.4" x14ac:dyDescent="0.3">
      <c r="A197" s="1">
        <v>43435</v>
      </c>
      <c r="B197" s="6">
        <v>142.80364032838779</v>
      </c>
      <c r="C197" s="10">
        <v>178.7025029336132</v>
      </c>
      <c r="D197" s="11">
        <v>140.88485055946808</v>
      </c>
      <c r="E197" s="12">
        <v>169.33498996952835</v>
      </c>
      <c r="F197" s="10">
        <v>184.60426305946922</v>
      </c>
      <c r="G197" s="11">
        <v>156.44900062293161</v>
      </c>
      <c r="H197" s="12">
        <v>177.44176985719895</v>
      </c>
      <c r="I197" s="10">
        <v>218.67602402966673</v>
      </c>
      <c r="J197" s="11">
        <v>129.66364297330693</v>
      </c>
      <c r="K197" s="12">
        <v>186.22987625143742</v>
      </c>
      <c r="L197" s="10">
        <v>153.62431300453153</v>
      </c>
      <c r="M197" s="11">
        <v>112.1312873204085</v>
      </c>
      <c r="N197" s="12">
        <v>146.20411755664898</v>
      </c>
    </row>
    <row r="198" spans="1:14" ht="14.4" x14ac:dyDescent="0.3">
      <c r="A198" s="1">
        <v>43466</v>
      </c>
      <c r="B198" s="6">
        <v>144.02039848137798</v>
      </c>
      <c r="C198" s="10">
        <v>179.22320399492668</v>
      </c>
      <c r="D198" s="11">
        <v>143.28145053395554</v>
      </c>
      <c r="E198" s="12">
        <v>170.56384181664953</v>
      </c>
      <c r="F198" s="10">
        <v>180.57953664010873</v>
      </c>
      <c r="G198" s="11">
        <v>158.30843231092231</v>
      </c>
      <c r="H198" s="12">
        <v>174.58917701119975</v>
      </c>
      <c r="I198" s="10">
        <v>228.58945860021191</v>
      </c>
      <c r="J198" s="11">
        <v>147.16620051863282</v>
      </c>
      <c r="K198" s="12">
        <v>199.4863859713827</v>
      </c>
      <c r="L198" s="10">
        <v>150.27348019480314</v>
      </c>
      <c r="M198" s="11">
        <v>113.90624835081528</v>
      </c>
      <c r="N198" s="12">
        <v>144.12387581331839</v>
      </c>
    </row>
    <row r="199" spans="1:14" ht="14.4" x14ac:dyDescent="0.3">
      <c r="A199" s="1">
        <v>43497</v>
      </c>
      <c r="B199" s="6">
        <v>142.29184620207303</v>
      </c>
      <c r="C199" s="10">
        <v>141.90807514035498</v>
      </c>
      <c r="D199" s="11">
        <v>140.37107917583916</v>
      </c>
      <c r="E199" s="12">
        <v>141.11482386693206</v>
      </c>
      <c r="F199" s="10">
        <v>146.14941808306369</v>
      </c>
      <c r="G199" s="11">
        <v>156.85081777310305</v>
      </c>
      <c r="H199" s="12">
        <v>147.80923821864405</v>
      </c>
      <c r="I199" s="10">
        <v>147.15051908318696</v>
      </c>
      <c r="J199" s="11">
        <v>135.70710993325474</v>
      </c>
      <c r="K199" s="12">
        <v>143.52791761010286</v>
      </c>
      <c r="L199" s="10">
        <v>118.27262989328474</v>
      </c>
      <c r="M199" s="11">
        <v>105.30461177691302</v>
      </c>
      <c r="N199" s="12">
        <v>116.24631923306811</v>
      </c>
    </row>
    <row r="200" spans="1:14" ht="14.4" x14ac:dyDescent="0.3">
      <c r="A200" s="1">
        <v>43525</v>
      </c>
      <c r="B200" s="6">
        <v>143.41384224191165</v>
      </c>
      <c r="C200" s="10">
        <v>157.00156739148343</v>
      </c>
      <c r="D200" s="11">
        <v>146.09256239843722</v>
      </c>
      <c r="E200" s="12">
        <v>153.29716430872611</v>
      </c>
      <c r="F200" s="10">
        <v>163.53868064606519</v>
      </c>
      <c r="G200" s="11">
        <v>161.73153028391906</v>
      </c>
      <c r="H200" s="12">
        <v>162.28376579897889</v>
      </c>
      <c r="I200" s="10">
        <v>176.32960851915914</v>
      </c>
      <c r="J200" s="11">
        <v>141.43050138710649</v>
      </c>
      <c r="K200" s="12">
        <v>161.70975613077511</v>
      </c>
      <c r="L200" s="10">
        <v>139.39364821509753</v>
      </c>
      <c r="M200" s="11">
        <v>107.95879186541538</v>
      </c>
      <c r="N200" s="12">
        <v>133.29942249149084</v>
      </c>
    </row>
    <row r="201" spans="1:14" ht="14.4" x14ac:dyDescent="0.3">
      <c r="A201" s="1">
        <v>43556</v>
      </c>
      <c r="B201" s="6">
        <v>144.09386033400619</v>
      </c>
      <c r="C201" s="10">
        <v>151.11125848244777</v>
      </c>
      <c r="D201" s="11">
        <v>148.27352628590779</v>
      </c>
      <c r="E201" s="12">
        <v>149.84774783193083</v>
      </c>
      <c r="F201" s="10">
        <v>162.27612219030775</v>
      </c>
      <c r="G201" s="11">
        <v>165.42619141686271</v>
      </c>
      <c r="H201" s="12">
        <v>162.13787785095695</v>
      </c>
      <c r="I201" s="10">
        <v>159.35098590091079</v>
      </c>
      <c r="J201" s="11">
        <v>139.18135881896012</v>
      </c>
      <c r="K201" s="12">
        <v>151.57220408243506</v>
      </c>
      <c r="L201" s="10">
        <v>128.80262019279888</v>
      </c>
      <c r="M201" s="11">
        <v>105.67236751174566</v>
      </c>
      <c r="N201" s="12">
        <v>124.65738779287594</v>
      </c>
    </row>
    <row r="202" spans="1:14" ht="14.4" x14ac:dyDescent="0.3">
      <c r="A202" s="1">
        <v>43586</v>
      </c>
      <c r="B202" s="6">
        <v>148.1361773334163</v>
      </c>
      <c r="C202" s="10">
        <v>148.24048023371418</v>
      </c>
      <c r="D202" s="11">
        <v>154.546291082333</v>
      </c>
      <c r="E202" s="12">
        <v>149.05454515643478</v>
      </c>
      <c r="F202" s="10">
        <v>159.33846537222396</v>
      </c>
      <c r="G202" s="11">
        <v>173.98702836936033</v>
      </c>
      <c r="H202" s="12">
        <v>161.33273555776219</v>
      </c>
      <c r="I202" s="10">
        <v>146.82181089606803</v>
      </c>
      <c r="J202" s="11">
        <v>144.60608090602247</v>
      </c>
      <c r="K202" s="12">
        <v>147.22689538432957</v>
      </c>
      <c r="L202" s="10">
        <v>130.53930287680819</v>
      </c>
      <c r="M202" s="11">
        <v>113.20830298730331</v>
      </c>
      <c r="N202" s="12">
        <v>127.73154475829972</v>
      </c>
    </row>
    <row r="203" spans="1:14" ht="14.4" x14ac:dyDescent="0.3">
      <c r="A203" s="1">
        <v>43617</v>
      </c>
      <c r="B203" s="6">
        <v>144.9439457753563</v>
      </c>
      <c r="C203" s="10">
        <v>144.93142148933708</v>
      </c>
      <c r="D203" s="11">
        <v>142.77559178117968</v>
      </c>
      <c r="E203" s="12">
        <v>143.79212031894355</v>
      </c>
      <c r="F203" s="10">
        <v>151.91110892112258</v>
      </c>
      <c r="G203" s="11">
        <v>158.29611383532327</v>
      </c>
      <c r="H203" s="12">
        <v>152.39863221863337</v>
      </c>
      <c r="I203" s="10">
        <v>155.45549546230285</v>
      </c>
      <c r="J203" s="11">
        <v>149.50889830489251</v>
      </c>
      <c r="K203" s="12">
        <v>152.35789915779105</v>
      </c>
      <c r="L203" s="10">
        <v>131.1599342134073</v>
      </c>
      <c r="M203" s="11">
        <v>101.73856877444823</v>
      </c>
      <c r="N203" s="12">
        <v>125.40848828628707</v>
      </c>
    </row>
    <row r="204" spans="1:14" ht="14.4" x14ac:dyDescent="0.3">
      <c r="A204" s="1">
        <v>43647</v>
      </c>
      <c r="B204" s="6">
        <v>148.65996999390467</v>
      </c>
      <c r="C204" s="10">
        <v>160.26829655004516</v>
      </c>
      <c r="D204" s="11">
        <v>159.67313033718892</v>
      </c>
      <c r="E204" s="12">
        <v>159.64876679296108</v>
      </c>
      <c r="F204" s="10">
        <v>169.15874484794594</v>
      </c>
      <c r="G204" s="11">
        <v>178.02803978847973</v>
      </c>
      <c r="H204" s="12">
        <v>169.98634716687388</v>
      </c>
      <c r="I204" s="10">
        <v>173.45073709613618</v>
      </c>
      <c r="J204" s="11">
        <v>156.81752271396979</v>
      </c>
      <c r="K204" s="12">
        <v>167.543639495674</v>
      </c>
      <c r="L204" s="10">
        <v>139.75188742480742</v>
      </c>
      <c r="M204" s="11">
        <v>113.24429295723587</v>
      </c>
      <c r="N204" s="12">
        <v>134.99164393736478</v>
      </c>
    </row>
    <row r="205" spans="1:14" ht="14.4" x14ac:dyDescent="0.3">
      <c r="A205" s="1">
        <v>43678</v>
      </c>
      <c r="B205" s="6">
        <v>149.56828191005849</v>
      </c>
      <c r="C205" s="10">
        <v>151.33314852937983</v>
      </c>
      <c r="D205" s="11">
        <v>159.25579032286339</v>
      </c>
      <c r="E205" s="12">
        <v>152.54238596163805</v>
      </c>
      <c r="F205" s="10">
        <v>161.0899388787974</v>
      </c>
      <c r="G205" s="11">
        <v>178.49837677068189</v>
      </c>
      <c r="H205" s="12">
        <v>164.32689356504832</v>
      </c>
      <c r="I205" s="10">
        <v>155.79942399714972</v>
      </c>
      <c r="J205" s="11">
        <v>151.86732017099166</v>
      </c>
      <c r="K205" s="12">
        <v>154.12649493303633</v>
      </c>
      <c r="L205" s="10">
        <v>134.34726777039981</v>
      </c>
      <c r="M205" s="11">
        <v>112.46609423405904</v>
      </c>
      <c r="N205" s="12">
        <v>130.30645509120859</v>
      </c>
    </row>
    <row r="206" spans="1:14" ht="14.4" x14ac:dyDescent="0.3">
      <c r="A206" s="1">
        <v>43709</v>
      </c>
      <c r="B206" s="6">
        <v>147.22689252175547</v>
      </c>
      <c r="C206" s="10">
        <v>155.91374156940242</v>
      </c>
      <c r="D206" s="11">
        <v>155.12505471723546</v>
      </c>
      <c r="E206" s="12">
        <v>155.04236995375433</v>
      </c>
      <c r="F206" s="10">
        <v>167.32812162388677</v>
      </c>
      <c r="G206" s="11">
        <v>174.53022201263568</v>
      </c>
      <c r="H206" s="12">
        <v>168.67676198112395</v>
      </c>
      <c r="I206" s="10">
        <v>151.55388148173401</v>
      </c>
      <c r="J206" s="11">
        <v>143.83048343205405</v>
      </c>
      <c r="K206" s="12">
        <v>149.83705252770994</v>
      </c>
      <c r="L206" s="10">
        <v>133.99854959314763</v>
      </c>
      <c r="M206" s="11">
        <v>113.60274683156157</v>
      </c>
      <c r="N206" s="12">
        <v>130.2378207787109</v>
      </c>
    </row>
    <row r="207" spans="1:14" ht="14.4" x14ac:dyDescent="0.3">
      <c r="A207" s="1">
        <v>43739</v>
      </c>
      <c r="B207" s="6">
        <v>149.87530884989661</v>
      </c>
      <c r="C207" s="10">
        <v>161.56791547300307</v>
      </c>
      <c r="D207" s="11">
        <v>165.74416898888995</v>
      </c>
      <c r="E207" s="12">
        <v>161.94743217485694</v>
      </c>
      <c r="F207" s="10">
        <v>173.24822950981329</v>
      </c>
      <c r="G207" s="11">
        <v>187.85439168867279</v>
      </c>
      <c r="H207" s="12">
        <v>175.23290495218603</v>
      </c>
      <c r="I207" s="10">
        <v>167.70051581155039</v>
      </c>
      <c r="J207" s="11">
        <v>149.90183892943432</v>
      </c>
      <c r="K207" s="12">
        <v>161.62309016308117</v>
      </c>
      <c r="L207" s="10">
        <v>140.304635272935</v>
      </c>
      <c r="M207" s="11">
        <v>119.22548697933658</v>
      </c>
      <c r="N207" s="12">
        <v>136.52914041596787</v>
      </c>
    </row>
    <row r="208" spans="1:14" ht="14.4" x14ac:dyDescent="0.3">
      <c r="A208" s="1">
        <v>43770</v>
      </c>
      <c r="B208" s="6">
        <v>146.50140464908972</v>
      </c>
      <c r="C208" s="10">
        <v>157.86699305387697</v>
      </c>
      <c r="D208" s="11">
        <v>151.73260742216729</v>
      </c>
      <c r="E208" s="12">
        <v>155.7608693023426</v>
      </c>
      <c r="F208" s="10">
        <v>167.23274332993972</v>
      </c>
      <c r="G208" s="11">
        <v>171.17205614400203</v>
      </c>
      <c r="H208" s="12">
        <v>167.32371059017211</v>
      </c>
      <c r="I208" s="10">
        <v>172.80290053685593</v>
      </c>
      <c r="J208" s="11">
        <v>140.7326410506964</v>
      </c>
      <c r="K208" s="12">
        <v>160.78003135042877</v>
      </c>
      <c r="L208" s="10">
        <v>134.9577093778345</v>
      </c>
      <c r="M208" s="11">
        <v>111.93856966002176</v>
      </c>
      <c r="N208" s="12">
        <v>130.75431880200188</v>
      </c>
    </row>
    <row r="209" spans="1:14" ht="14.4" x14ac:dyDescent="0.3">
      <c r="A209" s="1">
        <v>43800</v>
      </c>
      <c r="B209" s="6">
        <v>143.82951179400391</v>
      </c>
      <c r="C209" s="10">
        <v>180.78704963857115</v>
      </c>
      <c r="D209" s="11">
        <v>143.09838529817131</v>
      </c>
      <c r="E209" s="12">
        <v>171.44835127680835</v>
      </c>
      <c r="F209" s="10">
        <v>187.4760253492334</v>
      </c>
      <c r="G209" s="11">
        <v>159.55378266488373</v>
      </c>
      <c r="H209" s="12">
        <v>180.34372340766956</v>
      </c>
      <c r="I209" s="10">
        <v>224.17229594474691</v>
      </c>
      <c r="J209" s="11">
        <v>134.27128642642879</v>
      </c>
      <c r="K209" s="12">
        <v>191.53223632572647</v>
      </c>
      <c r="L209" s="10">
        <v>152.00781053888375</v>
      </c>
      <c r="M209" s="11">
        <v>114.27868447664797</v>
      </c>
      <c r="N209" s="12">
        <v>145.3322451881956</v>
      </c>
    </row>
    <row r="210" spans="1:14" ht="14.4" x14ac:dyDescent="0.3">
      <c r="A210" s="1">
        <v>43831</v>
      </c>
      <c r="B210" s="6">
        <v>145.52640207858238</v>
      </c>
      <c r="C210" s="10">
        <v>178.63321077644937</v>
      </c>
      <c r="D210" s="11">
        <v>144.02534373595483</v>
      </c>
      <c r="E210" s="12">
        <v>170.29857568219637</v>
      </c>
      <c r="F210" s="10">
        <v>180.73390375367103</v>
      </c>
      <c r="G210" s="11">
        <v>159.54438665771929</v>
      </c>
      <c r="H210" s="12">
        <v>174.97131475958352</v>
      </c>
      <c r="I210" s="10">
        <v>234.80009164869398</v>
      </c>
      <c r="J210" s="11">
        <v>152.33090842967701</v>
      </c>
      <c r="K210" s="12">
        <v>205.40076839450734</v>
      </c>
      <c r="L210" s="10">
        <v>146.05971478855295</v>
      </c>
      <c r="M210" s="11">
        <v>114.39509779039653</v>
      </c>
      <c r="N210" s="12">
        <v>140.78444307209298</v>
      </c>
    </row>
    <row r="211" spans="1:14" ht="14.4" x14ac:dyDescent="0.3">
      <c r="A211" s="1">
        <v>43862</v>
      </c>
      <c r="B211" s="6">
        <v>143.84011583235716</v>
      </c>
      <c r="C211" s="10">
        <v>149.76626668033512</v>
      </c>
      <c r="D211" s="11">
        <v>139.81201882262889</v>
      </c>
      <c r="E211" s="12">
        <v>146.91571230961139</v>
      </c>
      <c r="F211" s="10">
        <v>153.25625354945785</v>
      </c>
      <c r="G211" s="11">
        <v>155.27358145067151</v>
      </c>
      <c r="H211" s="12">
        <v>153.05947307320375</v>
      </c>
      <c r="I211" s="10">
        <v>171.19352116443187</v>
      </c>
      <c r="J211" s="11">
        <v>139.92710566004945</v>
      </c>
      <c r="K211" s="12">
        <v>159.10851613443509</v>
      </c>
      <c r="L211" s="10">
        <v>124.84782590093681</v>
      </c>
      <c r="M211" s="11">
        <v>105.53388382853834</v>
      </c>
      <c r="N211" s="12">
        <v>121.636402520218</v>
      </c>
    </row>
    <row r="212" spans="1:14" ht="14.4" x14ac:dyDescent="0.3">
      <c r="A212" s="1">
        <v>43891</v>
      </c>
      <c r="B212" s="6">
        <v>140.7392367461145</v>
      </c>
      <c r="C212" s="10">
        <v>116.87260415107254</v>
      </c>
      <c r="D212" s="11">
        <v>149.65964661386067</v>
      </c>
      <c r="E212" s="12">
        <v>123.82552428389636</v>
      </c>
      <c r="F212" s="10">
        <v>122.32583115508866</v>
      </c>
      <c r="G212" s="11">
        <v>168.03193796858781</v>
      </c>
      <c r="H212" s="12">
        <v>131.29473039420691</v>
      </c>
      <c r="I212" s="10">
        <v>128.89452689551564</v>
      </c>
      <c r="J212" s="11">
        <v>142.19071206047175</v>
      </c>
      <c r="K212" s="12">
        <v>135.35297048018651</v>
      </c>
      <c r="L212" s="10">
        <v>103.43913069804043</v>
      </c>
      <c r="M212" s="11">
        <v>104.43982776782366</v>
      </c>
      <c r="N212" s="12">
        <v>103.71663373061227</v>
      </c>
    </row>
    <row r="213" spans="1:14" ht="14.4" x14ac:dyDescent="0.3">
      <c r="A213" s="1">
        <v>43922</v>
      </c>
      <c r="B213" s="6">
        <v>127.01489565810758</v>
      </c>
      <c r="C213" s="10">
        <v>72.487529583079834</v>
      </c>
      <c r="D213" s="11">
        <v>115.97338699943235</v>
      </c>
      <c r="E213" s="12">
        <v>82.395026628991474</v>
      </c>
      <c r="F213" s="10">
        <v>74.792220632340815</v>
      </c>
      <c r="G213" s="11">
        <v>129.7318436339697</v>
      </c>
      <c r="H213" s="12">
        <v>85.932954823206828</v>
      </c>
      <c r="I213" s="10">
        <v>99.734215681470332</v>
      </c>
      <c r="J213" s="11">
        <v>105.78799469374538</v>
      </c>
      <c r="K213" s="12">
        <v>103.11545479685481</v>
      </c>
      <c r="L213" s="10">
        <v>64.129581639970368</v>
      </c>
      <c r="M213" s="11">
        <v>68.988465914609293</v>
      </c>
      <c r="N213" s="12">
        <v>65.36060538902413</v>
      </c>
    </row>
    <row r="214" spans="1:14" ht="14.4" x14ac:dyDescent="0.3">
      <c r="A214" s="1">
        <v>43952</v>
      </c>
      <c r="B214" s="6">
        <v>132.7163808374514</v>
      </c>
      <c r="C214" s="10">
        <v>85.786744140527958</v>
      </c>
      <c r="D214" s="11">
        <v>129.54489351553829</v>
      </c>
      <c r="E214" s="12">
        <v>95.667540691428044</v>
      </c>
      <c r="F214" s="10">
        <v>87.874820315878168</v>
      </c>
      <c r="G214" s="11">
        <v>143.82020015428495</v>
      </c>
      <c r="H214" s="12">
        <v>98.918366270257636</v>
      </c>
      <c r="I214" s="10">
        <v>128.29670671741724</v>
      </c>
      <c r="J214" s="11">
        <v>124.39710242853741</v>
      </c>
      <c r="K214" s="12">
        <v>127.77749943139666</v>
      </c>
      <c r="L214" s="10">
        <v>75.602525805501202</v>
      </c>
      <c r="M214" s="11">
        <v>82.295350929840254</v>
      </c>
      <c r="N214" s="12">
        <v>77.353787535360823</v>
      </c>
    </row>
    <row r="215" spans="1:14" ht="14.4" x14ac:dyDescent="0.3">
      <c r="A215" s="1">
        <v>43983</v>
      </c>
      <c r="B215" s="6">
        <v>137.08951046545988</v>
      </c>
      <c r="C215" s="10">
        <v>101.70191043354077</v>
      </c>
      <c r="D215" s="11">
        <v>140.12333469119318</v>
      </c>
      <c r="E215" s="12">
        <v>110.27908221085399</v>
      </c>
      <c r="F215" s="10">
        <v>104.27823419922869</v>
      </c>
      <c r="G215" s="11">
        <v>156.9866454125758</v>
      </c>
      <c r="H215" s="12">
        <v>114.49626437599173</v>
      </c>
      <c r="I215" s="10">
        <v>129.64125023318991</v>
      </c>
      <c r="J215" s="11">
        <v>143.84698816936992</v>
      </c>
      <c r="K215" s="12">
        <v>135.06336067587844</v>
      </c>
      <c r="L215" s="10">
        <v>94.918222520167916</v>
      </c>
      <c r="M215" s="11">
        <v>91.63457226809534</v>
      </c>
      <c r="N215" s="12">
        <v>94.410731702116578</v>
      </c>
    </row>
    <row r="216" spans="1:14" ht="14.4" x14ac:dyDescent="0.3">
      <c r="A216" s="1">
        <v>44013</v>
      </c>
      <c r="B216" s="6">
        <v>143.31342062347255</v>
      </c>
      <c r="C216" s="10">
        <v>120.57584658523388</v>
      </c>
      <c r="D216" s="11">
        <v>158.91716788896395</v>
      </c>
      <c r="E216" s="12">
        <v>129.27264611125997</v>
      </c>
      <c r="F216" s="10">
        <v>126.1521663130129</v>
      </c>
      <c r="G216" s="11">
        <v>177.78131287577898</v>
      </c>
      <c r="H216" s="12">
        <v>136.10479329928972</v>
      </c>
      <c r="I216" s="10">
        <v>133.41374834362</v>
      </c>
      <c r="J216" s="11">
        <v>158.62946793502957</v>
      </c>
      <c r="K216" s="12">
        <v>144.69674503196799</v>
      </c>
      <c r="L216" s="10">
        <v>112.78462029242375</v>
      </c>
      <c r="M216" s="11">
        <v>105.86013482603104</v>
      </c>
      <c r="N216" s="12">
        <v>111.8208843443872</v>
      </c>
    </row>
    <row r="217" spans="1:14" ht="14.4" x14ac:dyDescent="0.3">
      <c r="A217" s="1">
        <v>44044</v>
      </c>
      <c r="B217" s="6">
        <v>145.31271408443166</v>
      </c>
      <c r="C217" s="10">
        <v>128.00734611880318</v>
      </c>
      <c r="D217" s="11">
        <v>158.2874694011023</v>
      </c>
      <c r="E217" s="12">
        <v>134.6302706723778</v>
      </c>
      <c r="F217" s="10">
        <v>133.07781791829029</v>
      </c>
      <c r="G217" s="11">
        <v>175.14133697864136</v>
      </c>
      <c r="H217" s="12">
        <v>141.51223374306235</v>
      </c>
      <c r="I217" s="10">
        <v>147.41297953197952</v>
      </c>
      <c r="J217" s="11">
        <v>156.14859339348627</v>
      </c>
      <c r="K217" s="12">
        <v>151.26855155739622</v>
      </c>
      <c r="L217" s="10">
        <v>123.95475316578015</v>
      </c>
      <c r="M217" s="11">
        <v>106.0693664901067</v>
      </c>
      <c r="N217" s="12">
        <v>120.69572127780228</v>
      </c>
    </row>
    <row r="218" spans="1:14" ht="14.4" x14ac:dyDescent="0.3">
      <c r="A218" s="1">
        <v>44075</v>
      </c>
      <c r="B218" s="6">
        <v>146.35213085049568</v>
      </c>
      <c r="C218" s="10">
        <v>141.162075944713</v>
      </c>
      <c r="D218" s="11">
        <v>162.37091055650805</v>
      </c>
      <c r="E218" s="12">
        <v>145.60724222181881</v>
      </c>
      <c r="F218" s="10">
        <v>146.9601137188809</v>
      </c>
      <c r="G218" s="11">
        <v>181.59020347144622</v>
      </c>
      <c r="H218" s="12">
        <v>154.04023811758947</v>
      </c>
      <c r="I218" s="10">
        <v>164.28520054991148</v>
      </c>
      <c r="J218" s="11">
        <v>157.11261586641396</v>
      </c>
      <c r="K218" s="12">
        <v>162.95515438750235</v>
      </c>
      <c r="L218" s="10">
        <v>132.94779158656181</v>
      </c>
      <c r="M218" s="11">
        <v>113.84778261888215</v>
      </c>
      <c r="N218" s="12">
        <v>129.44310909257396</v>
      </c>
    </row>
    <row r="219" spans="1:14" ht="14.4" x14ac:dyDescent="0.3">
      <c r="A219" s="1">
        <v>44105</v>
      </c>
      <c r="B219" s="6">
        <v>148.41963334827267</v>
      </c>
      <c r="C219" s="10">
        <v>153.55954410323361</v>
      </c>
      <c r="D219" s="11">
        <v>166.6292314525368</v>
      </c>
      <c r="E219" s="12">
        <v>156.09267840712209</v>
      </c>
      <c r="F219" s="10">
        <v>160.07974704391395</v>
      </c>
      <c r="G219" s="11">
        <v>186.95924255713035</v>
      </c>
      <c r="H219" s="12">
        <v>164.69521422880075</v>
      </c>
      <c r="I219" s="10">
        <v>187.33097536903895</v>
      </c>
      <c r="J219" s="11">
        <v>160.1452831538179</v>
      </c>
      <c r="K219" s="12">
        <v>177.21393412796147</v>
      </c>
      <c r="L219" s="10">
        <v>138.81388095952988</v>
      </c>
      <c r="M219" s="11">
        <v>114.31630669100439</v>
      </c>
      <c r="N219" s="12">
        <v>134.335771471084</v>
      </c>
    </row>
    <row r="220" spans="1:14" customFormat="1" ht="14.4" x14ac:dyDescent="0.3">
      <c r="A220" s="1">
        <v>44136</v>
      </c>
      <c r="B220" s="6">
        <v>145.82460821330596</v>
      </c>
      <c r="C220" s="10">
        <v>145.98184973613721</v>
      </c>
      <c r="D220" s="11">
        <v>158.60749354930749</v>
      </c>
      <c r="E220" s="12">
        <v>148.41808355609177</v>
      </c>
      <c r="F220" s="10">
        <v>151.41905660223807</v>
      </c>
      <c r="G220" s="11">
        <v>178.26623165263467</v>
      </c>
      <c r="H220" s="12">
        <v>156.31608747283266</v>
      </c>
      <c r="I220" s="10">
        <v>170.90416612061</v>
      </c>
      <c r="J220" s="11">
        <v>155.78912523440479</v>
      </c>
      <c r="K220" s="12">
        <v>166.53637712450464</v>
      </c>
      <c r="L220" s="10">
        <v>131.14252429725607</v>
      </c>
      <c r="M220" s="11">
        <v>111.63514427051142</v>
      </c>
      <c r="N220" s="12">
        <v>127.64089825475537</v>
      </c>
    </row>
    <row r="221" spans="1:14" ht="14.4" x14ac:dyDescent="0.3">
      <c r="A221" s="1">
        <v>44166</v>
      </c>
      <c r="B221" s="6">
        <v>145.25620738091592</v>
      </c>
      <c r="C221" s="10">
        <v>164.86250673727781</v>
      </c>
      <c r="D221" s="11">
        <v>155.08639289899176</v>
      </c>
      <c r="E221" s="12">
        <v>162.35481324053615</v>
      </c>
      <c r="F221" s="10">
        <v>168.77760963107323</v>
      </c>
      <c r="G221" s="11">
        <v>173.29746656682858</v>
      </c>
      <c r="H221" s="12">
        <v>168.6277210265651</v>
      </c>
      <c r="I221" s="10">
        <v>208.35044037435591</v>
      </c>
      <c r="J221" s="11">
        <v>152.09647320914243</v>
      </c>
      <c r="K221" s="12">
        <v>190.59780485044453</v>
      </c>
      <c r="L221" s="10">
        <v>140.342419240228</v>
      </c>
      <c r="M221" s="11">
        <v>113.42529826791559</v>
      </c>
      <c r="N221" s="12">
        <v>135.76507038540217</v>
      </c>
    </row>
    <row r="222" spans="1:14" ht="14.4" x14ac:dyDescent="0.3">
      <c r="A222" s="1">
        <v>44197</v>
      </c>
      <c r="B222" s="6">
        <v>145.90934845294242</v>
      </c>
      <c r="C222" s="10">
        <v>157.42112345081861</v>
      </c>
      <c r="D222" s="11">
        <v>147.30836120355764</v>
      </c>
      <c r="E222" s="12">
        <v>155.08135339250461</v>
      </c>
      <c r="F222" s="10">
        <v>156.7732798519109</v>
      </c>
      <c r="G222" s="11">
        <v>162.34438686940999</v>
      </c>
      <c r="H222" s="12">
        <v>156.85466313209318</v>
      </c>
      <c r="I222" s="10">
        <v>208.93628517397809</v>
      </c>
      <c r="J222" s="11">
        <v>166.27242265279617</v>
      </c>
      <c r="K222" s="12">
        <v>195.79989521911003</v>
      </c>
      <c r="L222" s="10">
        <v>136.90305224590907</v>
      </c>
      <c r="M222" s="11">
        <v>107.86847380188297</v>
      </c>
      <c r="N222" s="12">
        <v>132.0807405123316</v>
      </c>
    </row>
    <row r="223" spans="1:14" ht="14.4" x14ac:dyDescent="0.3">
      <c r="A223" s="1">
        <v>44228</v>
      </c>
      <c r="B223" s="6">
        <v>143.84828780299188</v>
      </c>
      <c r="C223" s="10">
        <v>133.70803656284292</v>
      </c>
      <c r="D223" s="11">
        <v>147.41957693995164</v>
      </c>
      <c r="E223" s="12">
        <v>136.67572966416265</v>
      </c>
      <c r="F223" s="10">
        <v>135.23261821130322</v>
      </c>
      <c r="G223" s="11">
        <v>163.06748788045766</v>
      </c>
      <c r="H223" s="12">
        <v>140.55183158197238</v>
      </c>
      <c r="I223" s="10">
        <v>161.24140098146643</v>
      </c>
      <c r="J223" s="11">
        <v>150.15552571810645</v>
      </c>
      <c r="K223" s="12">
        <v>157.90903092137032</v>
      </c>
      <c r="L223" s="10">
        <v>115.62207019211245</v>
      </c>
      <c r="M223" s="11">
        <v>101.65236320536596</v>
      </c>
      <c r="N223" s="12">
        <v>113.38233096296406</v>
      </c>
    </row>
    <row r="224" spans="1:14" ht="14.4" x14ac:dyDescent="0.3">
      <c r="A224" s="1">
        <v>44256</v>
      </c>
      <c r="B224" s="6">
        <v>146.07071918610859</v>
      </c>
      <c r="C224" s="10">
        <v>115.80602025249237</v>
      </c>
      <c r="D224" s="11">
        <v>166.67173379247029</v>
      </c>
      <c r="E224" s="12">
        <v>127.10522741440867</v>
      </c>
      <c r="F224" s="10">
        <v>118.04423624390606</v>
      </c>
      <c r="G224" s="11">
        <v>184.99660863817752</v>
      </c>
      <c r="H224" s="12">
        <v>131.51526469145898</v>
      </c>
      <c r="I224" s="10">
        <v>128.38353606498498</v>
      </c>
      <c r="J224" s="11">
        <v>165.39067766881138</v>
      </c>
      <c r="K224" s="12">
        <v>145.31543548703416</v>
      </c>
      <c r="L224" s="10">
        <v>119.35008865579505</v>
      </c>
      <c r="M224" s="11">
        <v>115.05368610940045</v>
      </c>
      <c r="N224" s="12">
        <v>118.61132759472764</v>
      </c>
    </row>
    <row r="225" spans="1:14" ht="14.4" x14ac:dyDescent="0.3">
      <c r="A225" s="1">
        <v>44287</v>
      </c>
      <c r="B225" s="6">
        <v>143.49137820023321</v>
      </c>
      <c r="C225" s="10">
        <v>114.81791855108938</v>
      </c>
      <c r="D225" s="11">
        <v>153.40893731711154</v>
      </c>
      <c r="E225" s="12">
        <v>123.33983116800822</v>
      </c>
      <c r="F225" s="10">
        <v>119.35198218787849</v>
      </c>
      <c r="G225" s="11">
        <v>170.04777398312106</v>
      </c>
      <c r="H225" s="12">
        <v>129.3766717274425</v>
      </c>
      <c r="I225" s="10">
        <v>146.1721958794908</v>
      </c>
      <c r="J225" s="11">
        <v>154.89406044018978</v>
      </c>
      <c r="K225" s="12">
        <v>151.06125287785895</v>
      </c>
      <c r="L225" s="10">
        <v>108.10729833839025</v>
      </c>
      <c r="M225" s="11">
        <v>94.635908960166134</v>
      </c>
      <c r="N225" s="12">
        <v>105.8873761778929</v>
      </c>
    </row>
    <row r="226" spans="1:14" ht="14.4" x14ac:dyDescent="0.3">
      <c r="A226" s="1">
        <v>44317</v>
      </c>
      <c r="B226" s="6">
        <v>147.61044332673583</v>
      </c>
      <c r="C226" s="10">
        <v>132.93866793200792</v>
      </c>
      <c r="D226" s="11">
        <v>162.19209165088176</v>
      </c>
      <c r="E226" s="12">
        <v>139.16523970025625</v>
      </c>
      <c r="F226" s="10">
        <v>141.73019742772507</v>
      </c>
      <c r="G226" s="11">
        <v>184.82299425758677</v>
      </c>
      <c r="H226" s="12">
        <v>149.82706186816068</v>
      </c>
      <c r="I226" s="10">
        <v>158.39811842455907</v>
      </c>
      <c r="J226" s="11">
        <v>164.54406189308639</v>
      </c>
      <c r="K226" s="12">
        <v>162.63143321818384</v>
      </c>
      <c r="L226" s="10">
        <v>126.37022717163885</v>
      </c>
      <c r="M226" s="11">
        <v>108.09988398664083</v>
      </c>
      <c r="N226" s="12">
        <v>123.45723907990117</v>
      </c>
    </row>
    <row r="227" spans="1:14" ht="14.4" x14ac:dyDescent="0.3">
      <c r="A227" s="1">
        <v>44348</v>
      </c>
      <c r="B227" s="6">
        <v>147.59394592757846</v>
      </c>
      <c r="C227" s="10">
        <v>129.95602689154779</v>
      </c>
      <c r="D227" s="11">
        <v>157.64118897876176</v>
      </c>
      <c r="E227" s="12">
        <v>135.89157401192438</v>
      </c>
      <c r="F227" s="10">
        <v>133.52094965989087</v>
      </c>
      <c r="G227" s="11">
        <v>174.81638848670997</v>
      </c>
      <c r="H227" s="12">
        <v>141.29080177163189</v>
      </c>
      <c r="I227" s="10">
        <v>152.24061836084786</v>
      </c>
      <c r="J227" s="11">
        <v>173.38436784311742</v>
      </c>
      <c r="K227" s="12">
        <v>160.47158735601252</v>
      </c>
      <c r="L227" s="10">
        <v>125.55456045310466</v>
      </c>
      <c r="M227" s="11">
        <v>105.85987082835204</v>
      </c>
      <c r="N227" s="12">
        <v>121.83536493258821</v>
      </c>
    </row>
    <row r="228" spans="1:14" ht="14.4" x14ac:dyDescent="0.3">
      <c r="A228" s="1">
        <v>44378</v>
      </c>
      <c r="B228" s="6">
        <v>149.91318915905953</v>
      </c>
      <c r="C228" s="10">
        <v>148.67185848308412</v>
      </c>
      <c r="D228" s="11">
        <v>166.74355220269572</v>
      </c>
      <c r="E228" s="12">
        <v>152.49794080971532</v>
      </c>
      <c r="F228" s="10">
        <v>154.85964028366851</v>
      </c>
      <c r="G228" s="11">
        <v>181.62291265869115</v>
      </c>
      <c r="H228" s="12">
        <v>159.55669159988358</v>
      </c>
      <c r="I228" s="10">
        <v>172.93112920703928</v>
      </c>
      <c r="J228" s="11">
        <v>177.88478620877402</v>
      </c>
      <c r="K228" s="12">
        <v>176.00941454208436</v>
      </c>
      <c r="L228" s="10">
        <v>136.61241565396705</v>
      </c>
      <c r="M228" s="11">
        <v>112.40074814732078</v>
      </c>
      <c r="N228" s="12">
        <v>132.35514534084328</v>
      </c>
    </row>
    <row r="229" spans="1:14" ht="14.4" x14ac:dyDescent="0.3">
      <c r="A229" s="1">
        <v>44409</v>
      </c>
      <c r="B229" s="6">
        <v>149.15242226306063</v>
      </c>
      <c r="C229" s="10">
        <v>142.41665920911973</v>
      </c>
      <c r="D229" s="11">
        <v>167.29039568530328</v>
      </c>
      <c r="E229" s="12">
        <v>147.69133536607723</v>
      </c>
      <c r="F229" s="10">
        <v>148.70324396932637</v>
      </c>
      <c r="G229" s="11">
        <v>183.81564111438973</v>
      </c>
      <c r="H229" s="12">
        <v>155.67767433130211</v>
      </c>
      <c r="I229" s="10">
        <v>161.70636097103221</v>
      </c>
      <c r="J229" s="11">
        <v>170.38533169948386</v>
      </c>
      <c r="K229" s="12">
        <v>165.54122672142137</v>
      </c>
      <c r="L229" s="10">
        <v>133.74267856513572</v>
      </c>
      <c r="M229" s="11">
        <v>112.12521805632566</v>
      </c>
      <c r="N229" s="12">
        <v>129.76077382728752</v>
      </c>
    </row>
    <row r="230" spans="1:14" ht="14.4" x14ac:dyDescent="0.3">
      <c r="A230" s="1">
        <v>44440</v>
      </c>
      <c r="B230" s="6">
        <v>147.54230304385618</v>
      </c>
      <c r="C230" s="10">
        <v>145.50451587463658</v>
      </c>
      <c r="D230" s="11">
        <v>161.9843496358526</v>
      </c>
      <c r="E230" s="12">
        <v>148.80162566010856</v>
      </c>
      <c r="F230" s="10">
        <v>151.71844172049305</v>
      </c>
      <c r="G230" s="11">
        <v>180.06663406926094</v>
      </c>
      <c r="H230" s="12">
        <v>157.50035500505638</v>
      </c>
      <c r="I230" s="10">
        <v>166.17383667507079</v>
      </c>
      <c r="J230" s="11">
        <v>157.95212236658941</v>
      </c>
      <c r="K230" s="12">
        <v>164.40060725393386</v>
      </c>
      <c r="L230" s="10">
        <v>135.76534983530416</v>
      </c>
      <c r="M230" s="11">
        <v>115.79465702503047</v>
      </c>
      <c r="N230" s="12">
        <v>132.09477047935755</v>
      </c>
    </row>
    <row r="231" spans="1:14" ht="14.4" x14ac:dyDescent="0.3">
      <c r="A231" s="1">
        <v>44470</v>
      </c>
      <c r="B231" s="6">
        <v>146.93282140721263</v>
      </c>
      <c r="C231" s="10">
        <v>150.52710012501547</v>
      </c>
      <c r="D231" s="11">
        <v>163.24804577155615</v>
      </c>
      <c r="E231" s="12">
        <v>152.9885711980661</v>
      </c>
      <c r="F231" s="10">
        <v>157.23251422756769</v>
      </c>
      <c r="G231" s="11">
        <v>180.22978360790231</v>
      </c>
      <c r="H231" s="12">
        <v>161.0642664648492</v>
      </c>
      <c r="I231" s="10">
        <v>175.27284890163637</v>
      </c>
      <c r="J231" s="11">
        <v>160.05502096243185</v>
      </c>
      <c r="K231" s="12">
        <v>170.4633239200538</v>
      </c>
      <c r="L231" s="10">
        <v>137.7882522717878</v>
      </c>
      <c r="M231" s="11">
        <v>112.89204684795838</v>
      </c>
      <c r="N231" s="12">
        <v>133.22632952589021</v>
      </c>
    </row>
    <row r="232" spans="1:14" ht="14.4" x14ac:dyDescent="0.3">
      <c r="A232" s="1">
        <v>44501</v>
      </c>
      <c r="B232" s="6">
        <v>146.60575327050014</v>
      </c>
      <c r="C232" s="10">
        <v>149.17992194762124</v>
      </c>
      <c r="D232" s="11">
        <v>159.04751744345586</v>
      </c>
      <c r="E232" s="12">
        <v>150.94196386793587</v>
      </c>
      <c r="F232" s="10">
        <v>155.51433755547194</v>
      </c>
      <c r="G232" s="11">
        <v>177.36248530284888</v>
      </c>
      <c r="H232" s="12">
        <v>159.36919882292764</v>
      </c>
      <c r="I232" s="10">
        <v>174.34108308625869</v>
      </c>
      <c r="J232" s="11">
        <v>155.26099841648318</v>
      </c>
      <c r="K232" s="12">
        <v>168.22657213958385</v>
      </c>
      <c r="L232" s="10">
        <v>134.08459398159857</v>
      </c>
      <c r="M232" s="11">
        <v>114.18572800917991</v>
      </c>
      <c r="N232" s="12">
        <v>130.51370049645848</v>
      </c>
    </row>
    <row r="233" spans="1:14" ht="14.4" x14ac:dyDescent="0.3">
      <c r="A233" s="1">
        <v>44531</v>
      </c>
      <c r="B233" s="6">
        <v>146.84576664232725</v>
      </c>
      <c r="C233" s="10">
        <v>173.66490045628893</v>
      </c>
      <c r="D233" s="11">
        <v>157.95619233824837</v>
      </c>
      <c r="E233" s="12">
        <v>169.70091118869487</v>
      </c>
      <c r="F233" s="10">
        <v>178.34265179513434</v>
      </c>
      <c r="G233" s="11">
        <v>175.17699829783263</v>
      </c>
      <c r="H233" s="12">
        <v>176.51684578714421</v>
      </c>
      <c r="I233" s="10">
        <v>231.55524287498375</v>
      </c>
      <c r="J233" s="11">
        <v>153.67997402457894</v>
      </c>
      <c r="K233" s="12">
        <v>204.74766073890441</v>
      </c>
      <c r="L233" s="10">
        <v>150.54263878990818</v>
      </c>
      <c r="M233" s="11">
        <v>117.58440655576186</v>
      </c>
      <c r="N233" s="12">
        <v>144.8238276891941</v>
      </c>
    </row>
    <row r="234" spans="1:14" ht="14.4" x14ac:dyDescent="0.3">
      <c r="A234" s="1">
        <v>44562</v>
      </c>
      <c r="B234" s="6">
        <v>146.3523467085852</v>
      </c>
      <c r="C234" s="10">
        <v>156.85784454988806</v>
      </c>
      <c r="D234" s="11">
        <v>148.11748491537716</v>
      </c>
      <c r="E234" s="12">
        <v>154.85422202009534</v>
      </c>
      <c r="F234" s="10">
        <v>155.32559080947985</v>
      </c>
      <c r="G234" s="11">
        <v>161.19028837109369</v>
      </c>
      <c r="H234" s="12">
        <v>155.47880974763416</v>
      </c>
      <c r="I234" s="10"/>
      <c r="J234" s="11"/>
      <c r="K234" s="12"/>
      <c r="L234" s="10">
        <v>135.3677075363623</v>
      </c>
      <c r="M234" s="11">
        <v>111.13894359302617</v>
      </c>
      <c r="N234" s="12">
        <v>131.44868060477563</v>
      </c>
    </row>
    <row r="235" spans="1:14" ht="14.4" x14ac:dyDescent="0.3">
      <c r="A235" s="1">
        <v>44593</v>
      </c>
      <c r="B235" s="6">
        <v>145.38232721753957</v>
      </c>
      <c r="C235" s="10">
        <v>138.82488507603969</v>
      </c>
      <c r="D235" s="11">
        <v>149.16581200104139</v>
      </c>
      <c r="E235" s="12">
        <v>140.96114731475365</v>
      </c>
      <c r="F235" s="10">
        <v>141.25154111347874</v>
      </c>
      <c r="G235" s="11">
        <v>163.99045257533973</v>
      </c>
      <c r="H235" s="12">
        <v>145.48480978202559</v>
      </c>
      <c r="I235" s="10"/>
      <c r="J235" s="11"/>
      <c r="K235" s="12"/>
      <c r="L235" s="10">
        <v>117.57092423867127</v>
      </c>
      <c r="M235" s="11">
        <v>106.60096861934836</v>
      </c>
      <c r="N235" s="12">
        <v>115.89998108018965</v>
      </c>
    </row>
    <row r="236" spans="1:14" ht="14.4" x14ac:dyDescent="0.3">
      <c r="A236" s="1">
        <v>44621</v>
      </c>
      <c r="B236" s="6">
        <v>150.93579209541335</v>
      </c>
      <c r="C236" s="10">
        <v>152.12480666383368</v>
      </c>
      <c r="D236" s="11">
        <v>170.29743260591638</v>
      </c>
      <c r="E236" s="12">
        <v>155.35697131347467</v>
      </c>
      <c r="F236" s="10">
        <v>158.71462010628625</v>
      </c>
      <c r="G236" s="11">
        <v>188.35111467858027</v>
      </c>
      <c r="H236" s="12">
        <v>164.21525576324734</v>
      </c>
      <c r="I236" s="10"/>
      <c r="J236" s="11"/>
      <c r="K236" s="12"/>
      <c r="L236" s="10">
        <v>140.87041391460303</v>
      </c>
      <c r="M236" s="11">
        <v>120.71791053414464</v>
      </c>
      <c r="N236" s="12">
        <v>137.06863955944632</v>
      </c>
    </row>
    <row r="237" spans="1:14" ht="14.4" x14ac:dyDescent="0.3">
      <c r="A237" s="1">
        <v>44652</v>
      </c>
      <c r="B237" s="6">
        <v>148.70928273769664</v>
      </c>
      <c r="C237" s="10">
        <v>149.67722529497996</v>
      </c>
      <c r="D237" s="11">
        <v>157.52710367867272</v>
      </c>
      <c r="E237" s="12">
        <v>150.78030682028592</v>
      </c>
      <c r="F237" s="10">
        <v>159.46177559281719</v>
      </c>
      <c r="G237" s="11">
        <v>172.98545544945063</v>
      </c>
      <c r="H237" s="12">
        <v>161.58454163132643</v>
      </c>
      <c r="I237" s="10"/>
      <c r="J237" s="11"/>
      <c r="K237" s="12"/>
      <c r="L237" s="10">
        <v>131.40117284095126</v>
      </c>
      <c r="M237" s="11">
        <v>109.80544851243067</v>
      </c>
      <c r="N237" s="12">
        <v>127.66759063966205</v>
      </c>
    </row>
    <row r="238" spans="1:14" ht="14.4" x14ac:dyDescent="0.3">
      <c r="A238" s="1">
        <v>44682</v>
      </c>
      <c r="B238" s="6">
        <v>152.78253249611217</v>
      </c>
      <c r="C238" s="10">
        <v>144.40219428868971</v>
      </c>
      <c r="D238" s="11">
        <v>170.06118347341553</v>
      </c>
      <c r="E238" s="12">
        <v>149.72431729045891</v>
      </c>
      <c r="F238" s="10">
        <v>157.10637741218349</v>
      </c>
      <c r="G238" s="11">
        <v>194.98507936032351</v>
      </c>
      <c r="H238" s="12">
        <v>164.06073830597751</v>
      </c>
      <c r="I238" s="10"/>
      <c r="J238" s="11"/>
      <c r="K238" s="12"/>
      <c r="L238" s="10">
        <v>132.039568301012</v>
      </c>
      <c r="M238" s="11">
        <v>118.48042034399164</v>
      </c>
      <c r="N238" s="12">
        <v>130.09244286199123</v>
      </c>
    </row>
    <row r="239" spans="1:14" ht="14.4" x14ac:dyDescent="0.3">
      <c r="A239" s="1">
        <v>44713</v>
      </c>
      <c r="B239" s="6">
        <v>151.64893590198972</v>
      </c>
      <c r="C239" s="10">
        <v>137.34009610302144</v>
      </c>
      <c r="D239" s="11">
        <v>162.25885261108459</v>
      </c>
      <c r="E239" s="12">
        <v>142.59452883745382</v>
      </c>
      <c r="F239" s="10">
        <v>143.53083399716306</v>
      </c>
      <c r="G239" s="11">
        <v>181.48006650325547</v>
      </c>
      <c r="H239" s="12">
        <v>150.57636602733609</v>
      </c>
      <c r="I239" s="10"/>
      <c r="J239" s="11"/>
      <c r="K239" s="12"/>
      <c r="L239" s="10">
        <v>123.78321214938202</v>
      </c>
      <c r="M239" s="11">
        <v>111.03901833102688</v>
      </c>
      <c r="N239" s="12">
        <v>121.4413078444697</v>
      </c>
    </row>
    <row r="240" spans="1:14" ht="14.4" x14ac:dyDescent="0.3">
      <c r="A240" s="1">
        <v>44743</v>
      </c>
      <c r="B240" s="6">
        <v>153.04431130677477</v>
      </c>
      <c r="C240" s="10">
        <v>162.96549524107252</v>
      </c>
      <c r="D240" s="11">
        <v>169.17117835197507</v>
      </c>
      <c r="E240" s="12">
        <v>163.94662265173633</v>
      </c>
      <c r="F240" s="10">
        <v>172.15300038984586</v>
      </c>
      <c r="G240" s="11">
        <v>188.43318050273729</v>
      </c>
      <c r="H240" s="12">
        <v>174.60756396548624</v>
      </c>
      <c r="I240" s="10"/>
      <c r="J240" s="11"/>
      <c r="K240" s="12"/>
      <c r="L240" s="10">
        <v>143.07639392183663</v>
      </c>
      <c r="M240" s="11">
        <v>114.39771803405297</v>
      </c>
      <c r="N240" s="12">
        <v>137.96913095437549</v>
      </c>
    </row>
    <row r="241" spans="1:14" ht="14.4" x14ac:dyDescent="0.3">
      <c r="A241" s="1">
        <v>44774</v>
      </c>
      <c r="B241" s="6">
        <v>154.31464730618384</v>
      </c>
      <c r="C241" s="10">
        <v>151.00402399667379</v>
      </c>
      <c r="D241" s="11">
        <v>173.31076115876914</v>
      </c>
      <c r="E241" s="12">
        <v>155.63077521394197</v>
      </c>
      <c r="F241" s="10">
        <v>160.04013074780008</v>
      </c>
      <c r="G241" s="11">
        <v>195.0799256543425</v>
      </c>
      <c r="H241" s="12">
        <v>166.97965605763849</v>
      </c>
      <c r="I241" s="10"/>
      <c r="J241" s="11"/>
      <c r="K241" s="12"/>
      <c r="L241" s="10">
        <v>135.36896248132817</v>
      </c>
      <c r="M241" s="11">
        <v>116.87488824275634</v>
      </c>
      <c r="N241" s="12">
        <v>132.01818351275114</v>
      </c>
    </row>
    <row r="242" spans="1:14" ht="14.4" x14ac:dyDescent="0.3">
      <c r="A242" s="1">
        <v>44805</v>
      </c>
      <c r="B242" s="6">
        <v>151.09990151064972</v>
      </c>
      <c r="C242" s="10">
        <v>151.0109261421496</v>
      </c>
      <c r="D242" s="11">
        <v>166.28211404713639</v>
      </c>
      <c r="E242" s="12">
        <v>153.99535413411382</v>
      </c>
      <c r="F242" s="10">
        <v>159.03108494153</v>
      </c>
      <c r="G242" s="11">
        <v>187.2224226529965</v>
      </c>
      <c r="H242" s="12">
        <v>164.77740530217625</v>
      </c>
      <c r="I242" s="10"/>
      <c r="J242" s="11"/>
      <c r="K242" s="12"/>
      <c r="L242" s="10">
        <v>136.38738074594986</v>
      </c>
      <c r="M242" s="11">
        <v>117.15266191118542</v>
      </c>
      <c r="N242" s="12">
        <v>132.862712634259</v>
      </c>
    </row>
    <row r="243" spans="1:14" ht="14.4" x14ac:dyDescent="0.3">
      <c r="A243" s="1">
        <v>44835</v>
      </c>
      <c r="B243" s="6">
        <v>150.77559363195166</v>
      </c>
      <c r="C243" s="10">
        <v>157.20174227399517</v>
      </c>
      <c r="D243" s="11">
        <v>164.68032310392778</v>
      </c>
      <c r="E243" s="12">
        <v>158.38619863118265</v>
      </c>
      <c r="F243" s="10">
        <v>166.46614845770816</v>
      </c>
      <c r="G243" s="11">
        <v>185.07100873055001</v>
      </c>
      <c r="H243" s="12">
        <v>169.33925262853623</v>
      </c>
      <c r="I243" s="10"/>
      <c r="J243" s="11"/>
      <c r="K243" s="12"/>
      <c r="L243" s="10">
        <v>140.2850422452133</v>
      </c>
      <c r="M243" s="11">
        <v>112.02108861763556</v>
      </c>
      <c r="N243" s="12">
        <v>135.05223354200066</v>
      </c>
    </row>
    <row r="244" spans="1:14" ht="14.4" x14ac:dyDescent="0.3">
      <c r="A244" s="1">
        <v>44866</v>
      </c>
      <c r="B244" s="6">
        <v>148.58690052084947</v>
      </c>
      <c r="C244" s="10">
        <v>149.58097443919075</v>
      </c>
      <c r="D244" s="11">
        <v>160.28018582041466</v>
      </c>
      <c r="E244" s="12">
        <v>151.54077531017262</v>
      </c>
      <c r="F244" s="10">
        <v>156.97125994114268</v>
      </c>
      <c r="G244" s="11">
        <v>181.47534237684124</v>
      </c>
      <c r="H244" s="12">
        <v>161.36515365335788</v>
      </c>
      <c r="I244" s="10"/>
      <c r="J244" s="11"/>
      <c r="K244" s="12"/>
      <c r="L244" s="10">
        <v>133.01007837076949</v>
      </c>
      <c r="M244" s="11">
        <v>114.9630147358498</v>
      </c>
      <c r="N244" s="12">
        <v>129.8084492267983</v>
      </c>
    </row>
    <row r="245" spans="1:14" ht="14.4" x14ac:dyDescent="0.3">
      <c r="A245" s="1">
        <v>44896</v>
      </c>
      <c r="B245" s="4">
        <f>C245*0.63+RLS_BRL!B17</f>
        <v>162.97014687213797</v>
      </c>
      <c r="C245" s="10">
        <v>177.10747048935008</v>
      </c>
      <c r="D245" s="11">
        <v>155.54673456526498</v>
      </c>
      <c r="E245" s="12">
        <v>171.71072346891603</v>
      </c>
      <c r="F245" s="10">
        <v>184.85697949765824</v>
      </c>
      <c r="G245" s="11">
        <v>174.80027370744591</v>
      </c>
      <c r="H245" s="12">
        <v>181.54192218346128</v>
      </c>
      <c r="I245" s="10"/>
      <c r="J245" s="11"/>
      <c r="K245" s="12"/>
      <c r="L245" s="10">
        <v>150.46829856604037</v>
      </c>
      <c r="M245" s="11">
        <v>113.94545949297469</v>
      </c>
      <c r="N245" s="12">
        <v>144.04330051624865</v>
      </c>
    </row>
    <row r="246" spans="1:14" ht="14.4" x14ac:dyDescent="0.3">
      <c r="A246" s="1">
        <v>44927</v>
      </c>
      <c r="C246" s="10">
        <v>180.92103060545944</v>
      </c>
      <c r="D246" s="11">
        <v>151.6153763841794</v>
      </c>
      <c r="E246" s="12">
        <v>173.89425918822801</v>
      </c>
      <c r="F246" s="10">
        <v>181.85702248942772</v>
      </c>
      <c r="G246" s="11">
        <v>166.03340970894959</v>
      </c>
      <c r="H246" s="12">
        <v>177.26297108084611</v>
      </c>
      <c r="I246" s="10"/>
      <c r="J246" s="11"/>
      <c r="K246" s="12"/>
      <c r="L246" s="10">
        <v>149.24677110642432</v>
      </c>
      <c r="M246" s="11">
        <v>112.81941351760871</v>
      </c>
      <c r="N246" s="12">
        <v>143.0845961489008</v>
      </c>
    </row>
    <row r="247" spans="1:14" x14ac:dyDescent="0.25">
      <c r="A247" s="1">
        <v>44958</v>
      </c>
      <c r="B247" s="4">
        <f>B246+B245</f>
        <v>162.97014687213797</v>
      </c>
    </row>
    <row r="248" spans="1:14" x14ac:dyDescent="0.25">
      <c r="A248" s="1">
        <v>44986</v>
      </c>
    </row>
    <row r="249" spans="1:14" x14ac:dyDescent="0.25">
      <c r="A249" s="1">
        <v>45017</v>
      </c>
    </row>
  </sheetData>
  <conditionalFormatting sqref="C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RLS_BRL</vt:lpstr>
      <vt:lpstr>Comp</vt:lpstr>
      <vt:lpstr>RLS_BRP</vt:lpstr>
      <vt:lpstr>RLM_BRL_BRP</vt:lpstr>
      <vt:lpstr>RLM_BRP_SPT</vt:lpstr>
      <vt:lpstr>RLM_XTUDO</vt:lpstr>
      <vt:lpstr>RLM_SPP_SPT_PRL_PRP_PRT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2023-02-17T02:02:41Z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2023-01-13T13:10:46Z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ee9eb7f0-d829-4f9a-84ea-32703e63eb2f</vt:lpwstr>
  </property>
  <property fmtid="{D5CDD505-2E9C-101B-9397-08002B2CF9AE}" pid="16" name="MSIP_Label_4fc996bf-6aee-415c-aa4c-e35ad0009c67_ContentBits">
    <vt:lpwstr>2</vt:lpwstr>
  </property>
</Properties>
</file>