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Root\EvaluationFilms\docs\analysis\"/>
    </mc:Choice>
  </mc:AlternateContent>
  <xr:revisionPtr revIDLastSave="0" documentId="13_ncr:1_{FDB4A287-091D-4BB9-BA43-84CF36DE60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verview" sheetId="5" r:id="rId1"/>
    <sheet name="Affichage du site" sheetId="2" r:id="rId2"/>
    <sheet name="Filtres" sheetId="6" r:id="rId3"/>
    <sheet name="Connexion &amp; Inscription" sheetId="7" r:id="rId4"/>
    <sheet name="Notation de film" sheetId="12" r:id="rId5"/>
    <sheet name="Création de film" sheetId="8" r:id="rId6"/>
    <sheet name="Modif &amp; Suppr de film" sheetId="9" r:id="rId7"/>
    <sheet name="Profil" sheetId="10" r:id="rId8"/>
    <sheet name="Gestion des utilisateurs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3" l="1"/>
  <c r="D3" i="13"/>
  <c r="D2" i="13"/>
  <c r="D4" i="12"/>
  <c r="D3" i="12"/>
  <c r="D2" i="12"/>
  <c r="D4" i="10"/>
  <c r="D3" i="10"/>
  <c r="D2" i="10"/>
  <c r="D4" i="9"/>
  <c r="D3" i="9"/>
  <c r="D2" i="9"/>
  <c r="D4" i="8"/>
  <c r="D3" i="8"/>
  <c r="D2" i="8"/>
  <c r="D4" i="7" l="1"/>
  <c r="D3" i="7"/>
  <c r="D2" i="7"/>
  <c r="D4" i="6"/>
  <c r="D3" i="6"/>
  <c r="D2" i="6"/>
  <c r="D4" i="2"/>
  <c r="D3" i="2"/>
  <c r="D2" i="2"/>
  <c r="B21" i="5" l="1"/>
  <c r="C21" i="5" s="1"/>
  <c r="B22" i="5"/>
  <c r="C22" i="5" s="1"/>
  <c r="B23" i="5"/>
  <c r="C23" i="5" l="1"/>
</calcChain>
</file>

<file path=xl/sharedStrings.xml><?xml version="1.0" encoding="utf-8"?>
<sst xmlns="http://schemas.openxmlformats.org/spreadsheetml/2006/main" count="533" uniqueCount="200">
  <si>
    <t>Test Environment information</t>
  </si>
  <si>
    <t>Test Schedule</t>
  </si>
  <si>
    <t>Change Log</t>
  </si>
  <si>
    <t>Test Case ID</t>
  </si>
  <si>
    <t>Test Case Description</t>
  </si>
  <si>
    <t>Expected Result</t>
  </si>
  <si>
    <t>Actual Result</t>
  </si>
  <si>
    <t>Status</t>
  </si>
  <si>
    <t>Test Scenario</t>
  </si>
  <si>
    <t>Test Data Source</t>
  </si>
  <si>
    <t>Test Environment</t>
  </si>
  <si>
    <t>Tester</t>
  </si>
  <si>
    <t>Comments</t>
  </si>
  <si>
    <t>Date/Time</t>
  </si>
  <si>
    <t>AC-0001</t>
  </si>
  <si>
    <t>AC-0002</t>
  </si>
  <si>
    <t>AC-0003</t>
  </si>
  <si>
    <t>AC-0004</t>
  </si>
  <si>
    <t>Test Data</t>
  </si>
  <si>
    <t>Pass</t>
  </si>
  <si>
    <t>Test Info</t>
  </si>
  <si>
    <t>Test Summary</t>
  </si>
  <si>
    <t>Total Passed</t>
  </si>
  <si>
    <t>Total Failed</t>
  </si>
  <si>
    <t>Total Remaining</t>
  </si>
  <si>
    <t>Instructions</t>
  </si>
  <si>
    <t>BO-0001</t>
  </si>
  <si>
    <t>BO-0002</t>
  </si>
  <si>
    <t>BO-0003</t>
  </si>
  <si>
    <t>BO-0004</t>
  </si>
  <si>
    <t>BO-0005</t>
  </si>
  <si>
    <t>BO-0006</t>
  </si>
  <si>
    <t>BO-0007</t>
  </si>
  <si>
    <t>BO-0008</t>
  </si>
  <si>
    <t>Totals and color highlighting will update automatically based on the Status column</t>
  </si>
  <si>
    <t>Total Test Cases Passed</t>
  </si>
  <si>
    <t>Total Test Cases Failed</t>
  </si>
  <si>
    <t>Total Test Cases Remaining</t>
  </si>
  <si>
    <t>Number</t>
  </si>
  <si>
    <t>Percent</t>
  </si>
  <si>
    <t>Reference Information</t>
  </si>
  <si>
    <t>Person</t>
  </si>
  <si>
    <t>Date</t>
  </si>
  <si>
    <t>Test Results Summary (Auto Calculated)</t>
  </si>
  <si>
    <t>Test Instructions</t>
  </si>
  <si>
    <t>Overview</t>
  </si>
  <si>
    <t>CO-0001</t>
  </si>
  <si>
    <t>CO-0002</t>
  </si>
  <si>
    <t>CO-0003</t>
  </si>
  <si>
    <t>CO-0004</t>
  </si>
  <si>
    <t>CO-0005</t>
  </si>
  <si>
    <t>CO-0006</t>
  </si>
  <si>
    <t>CO-0007</t>
  </si>
  <si>
    <t>CO-0008</t>
  </si>
  <si>
    <t>CO-0009</t>
  </si>
  <si>
    <t>CO-0010</t>
  </si>
  <si>
    <t>CO-0011</t>
  </si>
  <si>
    <t xml:space="preserve">Dans la colonne "Status", veuillez spécifier Pass, Fail, ou Not Started.  </t>
  </si>
  <si>
    <t>PC de développement</t>
  </si>
  <si>
    <t>Author</t>
  </si>
  <si>
    <t>…</t>
  </si>
  <si>
    <t>Objectives</t>
  </si>
  <si>
    <t>Evaluation Films</t>
  </si>
  <si>
    <t>Diogo CANAS ALMEIDA</t>
  </si>
  <si>
    <t>Affichage du site et d'une référence</t>
  </si>
  <si>
    <t>Diogo CA</t>
  </si>
  <si>
    <t>http://localhost</t>
  </si>
  <si>
    <t>Filtrage des films</t>
  </si>
  <si>
    <t>L'utilisateur rentre un mot-clé</t>
  </si>
  <si>
    <t>Affichage des films qui possèdent le mot-clé dans leurs titres ou leurs description</t>
  </si>
  <si>
    <t>L'utilisateur choisit un genre</t>
  </si>
  <si>
    <t>Affichage des films dont le genre correspond au genre choisi</t>
  </si>
  <si>
    <t>L'utilisateur choisit une année de sortie de début et de fin</t>
  </si>
  <si>
    <t>Affichage des films dont l'année de sortie est entre les données choisies</t>
  </si>
  <si>
    <t>L'utilisateur choisit un pays d'origine</t>
  </si>
  <si>
    <t>Affichage des films dont le pays d'origine correspond au pays d'origine choisi</t>
  </si>
  <si>
    <t>L'utilisateur se rend sur http://localhost</t>
  </si>
  <si>
    <t>L'utilisateur choisit une durée de début et de fin</t>
  </si>
  <si>
    <t>Affichage des films dont la durée est entre les données choisies</t>
  </si>
  <si>
    <t>L'utilisateur choisit un mot-clé, un genre et une durée de début et de fin</t>
  </si>
  <si>
    <t>L'utilisateur ne choisit aucun filtre</t>
  </si>
  <si>
    <t>Affichage de tous les films du site</t>
  </si>
  <si>
    <t>L'utilisateur choisit un mot-clé ne correspond à aucun film</t>
  </si>
  <si>
    <t>Affichage d'un message d'avertissement qui prévient l'utilisateur qu'aucun film n'est disponible</t>
  </si>
  <si>
    <t>Affichage de la page d'accueil et des références notés</t>
  </si>
  <si>
    <t>L'utilisateur clique sur le lien "Voir tous les films"</t>
  </si>
  <si>
    <t>Affichage de la page contenant tous les films du site</t>
  </si>
  <si>
    <t>L'utilisateur clique sur une référence de film</t>
  </si>
  <si>
    <t>Affichage de la page de détail du film avec les liens fonctionnels, les médias, les commentaires et impossibilité de noter ou de commenter</t>
  </si>
  <si>
    <t>http://localhost/login.php</t>
  </si>
  <si>
    <t>Connexion, inscription et déconnexion du site</t>
  </si>
  <si>
    <t>Affichage de la page de connexion</t>
  </si>
  <si>
    <t>L'utilisateur clique sur le lien "Vous n'avez pas de compte? Inscrivez-vous ici!"</t>
  </si>
  <si>
    <t>Affichage de la page d'inscription</t>
  </si>
  <si>
    <t>L'utilisateur remplit le formulaire d'inscription et valide en cliquant sur "S'inscrire"</t>
  </si>
  <si>
    <t>Nickname : "diogo" Adresse mail : "diogo.cnslm@eduge.ch" Mot de passe : "Super2012"</t>
  </si>
  <si>
    <t>Affichage du message d'erreur "Veuillez remplir tous les champs."</t>
  </si>
  <si>
    <t>Nickname : vide      Adresse mail : "diogo.cnslm@eduge.ch" Mot de passe : "Super2012"</t>
  </si>
  <si>
    <t>L'utilisateur remplit le formulaire d'inscription en laissant un champ vide et valide en cliquant sur "S'inscrire"</t>
  </si>
  <si>
    <t>L'utilisateur remplit le formulaire d'inscription avec deux mots de passes qui ne correspondent pas et valide en cliquant sur "S'inscrire"</t>
  </si>
  <si>
    <t>Affichage du message d'erreur "Les mots de passes ne correspondent pas."</t>
  </si>
  <si>
    <t>Nickname : vide      Adresse mail : "diogo.cnslm@eduge.ch" Mot de passe : "Super2012"      Vérification du mot de passe : "Super"</t>
  </si>
  <si>
    <t>L'utilisateur remplit le formulaire d'inscription avec une adresse mail déjà utilisée et valide en cliquant sur "S'inscrire"</t>
  </si>
  <si>
    <t>Affichage du message d'erreur "Ce/cette nickname et/ou adresse mail est déjà utilisée."</t>
  </si>
  <si>
    <t>Nickname : "didi"   Adresse mail : "diogo.cnslm@eduge.ch" Mot de passe : "Super"</t>
  </si>
  <si>
    <t>Affichage du message de validation "L'inscription a fonctionné! Merci de confirmer votre adresse mail avant de vous connecter." pour informer l'utilisateur que l'inscription a fonctionné et envoi d'un email à l'adresse rentrée par l'utilisateur</t>
  </si>
  <si>
    <t>L'utilisateur clique sur le lien "Pour confirmer votre compte, cliquez-ici" sur le mail de confirmation</t>
  </si>
  <si>
    <t>Redirection vers la page de connexion</t>
  </si>
  <si>
    <t>L'utilisateur remplit le formulaire avec des données valides et valide en cliquant sur "Se connecter"</t>
  </si>
  <si>
    <t>Redirection vers la page d'accueil</t>
  </si>
  <si>
    <t>Adresse mail : "diogo.cnslm@eduge.ch" Mot de passe : "Super2012"</t>
  </si>
  <si>
    <t>L'utilisateur remplit le formulaire avec un champ vide et valide en cliquant sur "Se connecter"</t>
  </si>
  <si>
    <t>Adresse mail : "diogo.cnslm@eduge.ch" Mot de passe : vide</t>
  </si>
  <si>
    <t>L'utilisateur remplit le formulaire avec des données d'un compte non validé ou bloqué et valide en cliquant sur "Se connecter"</t>
  </si>
  <si>
    <t>Affichage du message d'erreur "La connexion a échoué."</t>
  </si>
  <si>
    <t>Adresse mail : "diogoalmeida1709@gmail.com"                                  Mot de passe : "Super2012"</t>
  </si>
  <si>
    <t>L'utilisateur clique sur "Déconnexion" dans la barre de navigation afin de se déconnecter</t>
  </si>
  <si>
    <t xml:space="preserve">Le compte a été créé préalablement et n'a pas été validé </t>
  </si>
  <si>
    <t>Création de film</t>
  </si>
  <si>
    <t>http://localhost/createMovie.php</t>
  </si>
  <si>
    <t>Affichage de la page de création de film</t>
  </si>
  <si>
    <t>L'utilisateur authentifié remplit le formulaire et valide en cliquant sur "Créer le film"</t>
  </si>
  <si>
    <t>Affichage du message de validation "Le film a été créé avec succès."</t>
  </si>
  <si>
    <t>Genre : "Drame"
Titre : "Le Parrain"
Description : "Famille de mafieux à New York"
Acteurs : "Al Pacino", "Marlon Brando", "James Caan"
Réalisateur : "Francis Ford Coppola"
Société de production : "Park Circus"
Pays d'origine : "États-Unis"
Année de sortie : "1972"
Durée du film : "175"
Liens : "http://www.allocine.fr/film/fichefilm_gen_cfilm=1628.html"
Photo de profil : une image
Médias : une image, une vidéo ou un audio</t>
  </si>
  <si>
    <t>L'utilisateur authentifié remplit le formulaire en laissant un champ vide et valide en cliquant sur "Créer le film"</t>
  </si>
  <si>
    <t>Genre : "Drame"
Titre : "Le Parrain"
Description : "Famille de mafieux à New York"
Acteurs : "Al Pacino", "Marlon Brando", "James Caan"
Réalisateur : "Francis Ford Coppola"
Société de production : "Park Circus"
Pays d'origine : "États-Unis"
Année de sortie : vide
Durée du film : "175"
Liens : "http://www.allocine.fr/film/fichefilm_gen_cfilm=1628.html"
Photo de profil : une image
Médias : une image, une vidéo ou un audio</t>
  </si>
  <si>
    <t>L'utilisateur authentifié remplit le formulaire avec un titre qui est déjà pris par un autre film et valide en cliquant sur "Créer le film"</t>
  </si>
  <si>
    <t>Affichage du message d'erreur "La référence que vous tentez de créer existe déjà."</t>
  </si>
  <si>
    <t>Affichage du message d'erreur "Les trois acteurs doivent être différents."</t>
  </si>
  <si>
    <t>Genre : "Drame"
Titre : "Film test"
Description : "Famille de mafieux à New York"
Acteurs : "Al Pacino", "Marlon Brando", "Marlon Brando"
Réalisateur : "Francis Ford Coppola"
Société de production : "Park Circus"
Pays d'origine : "États-Unis"
Année de sortie : "1972"
Durée du film : "175"
Liens : "http://www.allocine.fr/film/fichefilm_gen_cfilm=1628.html"
Photo de profil : une image
Médias : une image, une vidéo ou un audio</t>
  </si>
  <si>
    <t>L'utilisateur authentifié remplit le formulaire avec deux fois le même acteur et valide en cliquant sur "Créer le film"</t>
  </si>
  <si>
    <t>L'utilisateur authentifié remplit le formulaire sans choisir une affiche et valide en cliquant sur "Créer le film"</t>
  </si>
  <si>
    <t>Affichage du message d'erreur "Vous devez choisir une affiche".</t>
  </si>
  <si>
    <t>Genre : "Drame"
Titre : "Film test"
Description : "Famille de mafieux à New York"
Acteurs : "Al Pacino", "Marlon Brando", "James Caan"
Réalisateur : "Francis Ford Coppola"
Société de production : "Park Circus"
Pays d'origine : "États-Unis"
Année de sortie : "1972"
Durée du film : "175"
Liens : "http://www.allocine.fr/film/fichefilm_gen_cfilm=1628.html"
Photo de profil : vide
Médias : une image, une vidéo ou un audio</t>
  </si>
  <si>
    <t>Modification et suppression de film</t>
  </si>
  <si>
    <t>http://localhost/updateMovie.php</t>
  </si>
  <si>
    <t>Affichage des films créés par l'utilisateur authentifié</t>
  </si>
  <si>
    <t>L'utilisateur se rend la page de connexion (http://localhost/login.php)</t>
  </si>
  <si>
    <t>L'utilisateur authentifié se rend sur la page de création de film (http://localhost/createMovie.php)</t>
  </si>
  <si>
    <t>L'utilisateur authentifié clique sur un film pour accéder à la page de modification de film</t>
  </si>
  <si>
    <t>Affichage de la page de modification de film</t>
  </si>
  <si>
    <t>L'utilisateur authentifié se rend sur la page de ses films (http://localhost/myMovies.php)</t>
  </si>
  <si>
    <t>L'utilisateur authentifié modifie les données du film et valide en cliquant sur "Modifier le film"</t>
  </si>
  <si>
    <t>Affichage du message de validation "Le film a été modifié avec succès"</t>
  </si>
  <si>
    <t>Titre : "Le Parrain 2"
Acteur à changer : "Robert De Niro"</t>
  </si>
  <si>
    <t>L'utilisateur authentifié cache son film afin qu'il ne soit plus visible sur le site</t>
  </si>
  <si>
    <t>La référence de film n'est plus visible sur la page d'accueil et la page des films</t>
  </si>
  <si>
    <t>L'utilisateur authentifié montre son film afin qu'il soit à nouveau visible sur le site</t>
  </si>
  <si>
    <t>La référence de film est à nouveau visible sur la page d'accueil et la page des films</t>
  </si>
  <si>
    <t>L'utilisateur authentifié supprime un média du film en cliquant sur "Supprimer" à côté du média</t>
  </si>
  <si>
    <t>Suppression du média sur la page</t>
  </si>
  <si>
    <t>Affichage des médias sur la page de détails du film</t>
  </si>
  <si>
    <t>Une image, une vidéo et un audio</t>
  </si>
  <si>
    <t>L'utilisateur authentifié ajoute des médias à un film et valide en cliquant sur "Modifier le film"</t>
  </si>
  <si>
    <t>L'utilisateur authentifié remplit le formulaire en laissant un champ vide et valide en cliquant sur "Modifier le film"</t>
  </si>
  <si>
    <t>Année de sortie : vide</t>
  </si>
  <si>
    <t>L'utilisateur authentifié remplit le formulaire avec un titre qui est déjà pris par un autre film et valide en cliquant sur "Modifier le film"</t>
  </si>
  <si>
    <t>Titre : "Les Affranchis"</t>
  </si>
  <si>
    <t>Affichage du message d'erreur "Ce titre est déjà utilisé par un autre film."</t>
  </si>
  <si>
    <t>L'utilisateur authentifié remplit le formulaire avec deux fois le même acteur et valide en cliquant sur "Modifier le film"</t>
  </si>
  <si>
    <t>Acteurs : "Al Pacino", "Marlon Brando", "Marlon Brando"</t>
  </si>
  <si>
    <t>L'utilisateur authentifié supprime la référence en cliquant sur "Supprimer le film"</t>
  </si>
  <si>
    <t>Redirection vers la page de mes films et suppression du film</t>
  </si>
  <si>
    <t>Profil de l'utilisateur</t>
  </si>
  <si>
    <t>http://localhost/profile.php</t>
  </si>
  <si>
    <t>L'utilisateur authentifié se rend sur la page de profil (http://localhost/profile.php)</t>
  </si>
  <si>
    <t>Affichage de la page de profil avec les informations de l'utilisateur authentifié</t>
  </si>
  <si>
    <t>L'utilisateur authentifié compléte son profil et valide en cliquant sur "Modifier"</t>
  </si>
  <si>
    <t>Nickname : "diogo17"
Nom : "Almeida"
Avatar : une image</t>
  </si>
  <si>
    <t>Rafraîchissement de la page avec les nouvelles données et le message de validation "Le profil a été modifié correctement."</t>
  </si>
  <si>
    <t>L'utilisateur authentifié complète son profil avec un nickname déjà utilisé et valide en cliquant sur "Modifier"</t>
  </si>
  <si>
    <t>Nickname : didi</t>
  </si>
  <si>
    <t>Affichage du message d'erreur "Le surnom utilisé n'est pas disponible."</t>
  </si>
  <si>
    <t>Notation de film</t>
  </si>
  <si>
    <t>L'utilisateur authentifié se rend sur http://localhost</t>
  </si>
  <si>
    <t>Affichage de la page de détail du film avec les liens fonctionnels, les médias et les commentaires</t>
  </si>
  <si>
    <t>Note : "9"
Commentaire : "Super film"</t>
  </si>
  <si>
    <t>L'utilisateur authentifié clique sur une référence de film</t>
  </si>
  <si>
    <t>L'utilisateur authentifié rempli le formulaire de notation avec une note et un commentaire et valide en cliquant sur "Noter le film"</t>
  </si>
  <si>
    <t>Affichage de la page du film avec la note calculée et le commentaire ajouté et mail envoyé au propriétaire du film</t>
  </si>
  <si>
    <t>L'utilisateur authentifié clique sur "Noter le film" sans remplir le formulaire</t>
  </si>
  <si>
    <t>Affichage du message d'erreur "Remplir le champ de la note"</t>
  </si>
  <si>
    <t>Note : vide
Commentaire : vide</t>
  </si>
  <si>
    <t>Gestion des utilisateurs</t>
  </si>
  <si>
    <t>L'administrateur se rend sur la page de gestion des utilisateurs (http://localhost/userManagement.php)</t>
  </si>
  <si>
    <t>Affichage de la page de gestion des utilisateurs</t>
  </si>
  <si>
    <t>http://localhost/userManagement.php</t>
  </si>
  <si>
    <t>L'administrateur se rend sur le profil d'un utilisateur en cliquant sur "Voir le profil"</t>
  </si>
  <si>
    <t>Affichage de la page de profil de l'utilisateur</t>
  </si>
  <si>
    <t>L'administrateur bloque un utilisateur en cliquant sur "Bloquer"</t>
  </si>
  <si>
    <t>L'utilisateur concerné ne peut plus se connecter et reçoit un mail d'information</t>
  </si>
  <si>
    <t>L'administrateur débloque un utilisateur en cliquant sur "Débloquer"</t>
  </si>
  <si>
    <t>L'utilisateur concerné peut enfin se connecter et reçoit un mail d'information</t>
  </si>
  <si>
    <t>Mot-clé : "henry hill"</t>
  </si>
  <si>
    <t>Genre : "Action"</t>
  </si>
  <si>
    <t>Année de sortie de début : "1973"
Année de sortie de fin : "2004"</t>
  </si>
  <si>
    <t>Pays d'origine : "États-Unis"</t>
  </si>
  <si>
    <t>Durée de début :"124" Durée de fin :"162"</t>
  </si>
  <si>
    <t>Mot-clé : "les"
Genre : "Tout"
Durée de début : "76" Durée de fin : "178"</t>
  </si>
  <si>
    <t>Mot-clé : "test"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</si>
</sst>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8"/>
      <color theme="10"/>
      <name val="Euphemia"/>
      <family val="2"/>
    </font>
    <font>
      <b/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3" fillId="0" borderId="1" xfId="3"/>
    <xf numFmtId="0" fontId="0" fillId="0" borderId="0" xfId="0" applyAlignment="1">
      <alignment wrapText="1"/>
    </xf>
    <xf numFmtId="0" fontId="7" fillId="0" borderId="0" xfId="6" applyAlignment="1" applyProtection="1">
      <alignment wrapText="1"/>
    </xf>
    <xf numFmtId="0" fontId="4" fillId="0" borderId="0" xfId="4"/>
    <xf numFmtId="0" fontId="4" fillId="0" borderId="0" xfId="4" applyAlignment="1">
      <alignment horizontal="left"/>
    </xf>
    <xf numFmtId="0" fontId="8" fillId="0" borderId="1" xfId="3" applyFont="1"/>
    <xf numFmtId="0" fontId="9" fillId="0" borderId="0" xfId="0" applyFont="1"/>
    <xf numFmtId="0" fontId="10" fillId="0" borderId="0" xfId="6" applyFont="1" applyAlignment="1" applyProtection="1"/>
    <xf numFmtId="0" fontId="11" fillId="0" borderId="0" xfId="5" applyFont="1"/>
    <xf numFmtId="0" fontId="12" fillId="0" borderId="0" xfId="0" applyFont="1"/>
    <xf numFmtId="9" fontId="12" fillId="0" borderId="0" xfId="1" applyFont="1"/>
    <xf numFmtId="0" fontId="12" fillId="0" borderId="0" xfId="0" applyNumberFormat="1" applyFont="1"/>
    <xf numFmtId="0" fontId="13" fillId="0" borderId="1" xfId="2" applyFont="1" applyBorder="1"/>
    <xf numFmtId="15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/>
    <xf numFmtId="164" fontId="12" fillId="0" borderId="0" xfId="0" applyNumberFormat="1" applyFont="1"/>
    <xf numFmtId="164" fontId="0" fillId="0" borderId="0" xfId="0" applyNumberFormat="1" applyAlignment="1">
      <alignment wrapText="1"/>
    </xf>
    <xf numFmtId="0" fontId="0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</cellXfs>
  <cellStyles count="7">
    <cellStyle name="Explanatory Text" xfId="5" builtinId="53"/>
    <cellStyle name="Heading 1" xfId="3" builtinId="16"/>
    <cellStyle name="Heading 4" xfId="4" builtinId="19"/>
    <cellStyle name="Hyperlink" xfId="6" builtinId="8"/>
    <cellStyle name="Normal" xfId="0" builtinId="0"/>
    <cellStyle name="Percent" xfId="1" builtinId="5"/>
    <cellStyle name="Title" xfId="2" builtinId="15"/>
  </cellStyles>
  <dxfs count="123"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numFmt numFmtId="164" formatCode="dd\ mmm\ yyyy"/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numFmt numFmtId="164" formatCode="dd\ mmm\ yyyy"/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numFmt numFmtId="164" formatCode="dd\ mmm\ yyyy"/>
      <alignment horizontal="general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numFmt numFmtId="164" formatCode="dd\ mmm\ yyyy"/>
      <alignment horizontal="general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numFmt numFmtId="164" formatCode="dd\ mmm\ yyyy"/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numFmt numFmtId="164" formatCode="dd\ mmm\ yyyy"/>
      <alignment horizontal="general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numFmt numFmtId="164" formatCode="dd\ mmm\ yyyy"/>
      <alignment horizontal="general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numFmt numFmtId="164" formatCode="dd\ mmm\ yyyy"/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20:C23" totalsRowShown="0" headerRowDxfId="122" dataDxfId="121">
  <tableColumns count="3">
    <tableColumn id="1" xr3:uid="{00000000-0010-0000-0000-000001000000}" name="Test Results Summary (Auto Calculated)" dataDxfId="120"/>
    <tableColumn id="2" xr3:uid="{00000000-0010-0000-0000-000002000000}" name="Number" dataDxfId="119">
      <calculatedColumnFormula>SUM('Affichage du site'!D2,Filtres!D2,'Connexion &amp; Inscription'!D2,'Notation de film'!D2,'Création de film'!D2,'Modif &amp; Suppr de film'!D2,Profil!D2,'Gestion des utilisateurs'!D2)</calculatedColumnFormula>
    </tableColumn>
    <tableColumn id="3" xr3:uid="{00000000-0010-0000-0000-000003000000}" name="Percent" dataDxfId="118" dataCellStyle="Percent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3B9F74-F705-4184-95BA-65489ED053FF}" name="Table110" displayName="Table110" ref="A8:I11" totalsRowShown="0" dataDxfId="47">
  <autoFilter ref="A8:I11" xr:uid="{00000000-0009-0000-0100-000001000000}"/>
  <tableColumns count="9">
    <tableColumn id="1" xr3:uid="{012155CB-6477-493E-8A97-671CD35FF864}" name="Test Case ID" dataDxfId="46"/>
    <tableColumn id="2" xr3:uid="{C337CD73-52FA-4C8F-B3A6-DE75FCF402AC}" name="Test Case Description" dataDxfId="45"/>
    <tableColumn id="3" xr3:uid="{6E15AE3C-568E-4C5E-9016-E5414CE7FCDD}" name="Expected Result" dataDxfId="44"/>
    <tableColumn id="4" xr3:uid="{AEB5BC0D-FF05-4EF1-9CFF-98F8C99FC74B}" name="Test Data" dataDxfId="43"/>
    <tableColumn id="5" xr3:uid="{D2F24624-3122-4361-B20A-B277407E8AB2}" name="Actual Result" dataDxfId="42"/>
    <tableColumn id="6" xr3:uid="{BD9C4C3F-4332-4E48-A40C-0DFA40A6BFE4}" name="Status" dataDxfId="41"/>
    <tableColumn id="7" xr3:uid="{27601750-3F33-4FF6-B68D-A0900DFC59D9}" name="Tester" dataDxfId="40"/>
    <tableColumn id="8" xr3:uid="{132B14BD-2616-49AD-BB44-944AC9F9A5AD}" name="Date" dataDxfId="39"/>
    <tableColumn id="9" xr3:uid="{95AB9ACC-D489-448F-8BA5-8C4B9862CF80}" name="Comments" dataDxfId="3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BA55727-E49C-4468-B3BF-FB676CCF0032}" name="Table1101112" displayName="Table1101112" ref="A8:I12" totalsRowShown="0" dataDxfId="37">
  <autoFilter ref="A8:I12" xr:uid="{00000000-0009-0000-0100-000001000000}"/>
  <tableColumns count="9">
    <tableColumn id="1" xr3:uid="{DBA74632-EB06-4C4D-89F3-2750755F44CA}" name="Test Case ID" dataDxfId="36"/>
    <tableColumn id="2" xr3:uid="{EAE63A43-BFC1-4F6A-9E88-FFE9C7B1D0FF}" name="Test Case Description" dataDxfId="35"/>
    <tableColumn id="3" xr3:uid="{83098595-4002-44EA-BF3D-323145636075}" name="Expected Result" dataDxfId="34"/>
    <tableColumn id="4" xr3:uid="{FA1E59AE-CC8A-4DA5-AC68-F67332EE83E5}" name="Test Data" dataDxfId="33"/>
    <tableColumn id="5" xr3:uid="{A86B72E9-9080-40D0-87FE-A004867EE60D}" name="Actual Result" dataDxfId="32"/>
    <tableColumn id="6" xr3:uid="{85921CCB-12A4-4292-A1DD-FB963C78D7B7}" name="Status" dataDxfId="31"/>
    <tableColumn id="7" xr3:uid="{A04BA625-927C-4F1E-9391-CD269C8C414F}" name="Tester" dataDxfId="30"/>
    <tableColumn id="8" xr3:uid="{B46852B0-8091-4F8B-B2ED-C13AEBC3348F}" name="Date" dataDxfId="29"/>
    <tableColumn id="9" xr3:uid="{003C5A48-1497-430D-A518-A53DB572A3C8}" name="Comments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3:C8" totalsRowShown="0" headerRowDxfId="117" dataDxfId="116">
  <tableColumns count="3">
    <tableColumn id="1" xr3:uid="{00000000-0010-0000-0100-000001000000}" name="Reference Information" dataDxfId="115"/>
    <tableColumn id="2" xr3:uid="{00000000-0010-0000-0100-000002000000}" name="…" dataDxfId="114"/>
    <tableColumn id="3" xr3:uid="{00000000-0010-0000-0100-000003000000}" name="Comments" dataDxfId="113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10:C17" totalsRowShown="0" headerRowDxfId="112" dataDxfId="111">
  <autoFilter ref="A10:C17" xr:uid="{00000000-0009-0000-0100-000007000000}"/>
  <tableColumns count="3">
    <tableColumn id="1" xr3:uid="{00000000-0010-0000-0200-000001000000}" name="Change Log" dataDxfId="110"/>
    <tableColumn id="2" xr3:uid="{00000000-0010-0000-0200-000002000000}" name="Person" dataDxfId="109"/>
    <tableColumn id="3" xr3:uid="{00000000-0010-0000-0200-000003000000}" name="Date" dataDxfId="10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8:I11" totalsRowShown="0" dataDxfId="107">
  <autoFilter ref="A8:I11" xr:uid="{00000000-0009-0000-0100-000001000000}"/>
  <tableColumns count="9">
    <tableColumn id="1" xr3:uid="{00000000-0010-0000-0300-000001000000}" name="Test Case ID" dataDxfId="106"/>
    <tableColumn id="2" xr3:uid="{00000000-0010-0000-0300-000002000000}" name="Test Case Description" dataDxfId="105"/>
    <tableColumn id="3" xr3:uid="{00000000-0010-0000-0300-000003000000}" name="Expected Result" dataDxfId="104"/>
    <tableColumn id="4" xr3:uid="{00000000-0010-0000-0300-000004000000}" name="Test Data" dataDxfId="103"/>
    <tableColumn id="5" xr3:uid="{00000000-0010-0000-0300-000005000000}" name="Actual Result" dataDxfId="102"/>
    <tableColumn id="6" xr3:uid="{00000000-0010-0000-0300-000006000000}" name="Status" dataDxfId="101"/>
    <tableColumn id="7" xr3:uid="{00000000-0010-0000-0300-000007000000}" name="Tester" dataDxfId="100"/>
    <tableColumn id="8" xr3:uid="{00000000-0010-0000-0300-000008000000}" name="Date" dataDxfId="99"/>
    <tableColumn id="9" xr3:uid="{00000000-0010-0000-0300-000009000000}" name="Comments" dataDxfId="9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13" displayName="Table13" ref="A8:I16" totalsRowShown="0" dataDxfId="97">
  <autoFilter ref="A8:I16" xr:uid="{00000000-0009-0000-0100-000002000000}"/>
  <tableColumns count="9">
    <tableColumn id="1" xr3:uid="{00000000-0010-0000-0400-000001000000}" name="Test Case ID" dataDxfId="96"/>
    <tableColumn id="2" xr3:uid="{00000000-0010-0000-0400-000002000000}" name="Test Case Description" dataDxfId="95"/>
    <tableColumn id="3" xr3:uid="{00000000-0010-0000-0400-000003000000}" name="Expected Result" dataDxfId="94"/>
    <tableColumn id="4" xr3:uid="{00000000-0010-0000-0400-000004000000}" name="Test Data" dataDxfId="93"/>
    <tableColumn id="5" xr3:uid="{00000000-0010-0000-0400-000005000000}" name="Actual Result" dataDxfId="92"/>
    <tableColumn id="6" xr3:uid="{00000000-0010-0000-0400-000006000000}" name="Status" dataDxfId="91"/>
    <tableColumn id="7" xr3:uid="{00000000-0010-0000-0400-000007000000}" name="Tester" dataDxfId="90"/>
    <tableColumn id="8" xr3:uid="{00000000-0010-0000-0400-000008000000}" name="Date" dataDxfId="89"/>
    <tableColumn id="9" xr3:uid="{00000000-0010-0000-0400-000009000000}" name="Comments" dataDxfId="8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e134" displayName="Table134" ref="A8:I19" totalsRowShown="0" dataDxfId="87">
  <autoFilter ref="A8:I19" xr:uid="{00000000-0009-0000-0100-000003000000}"/>
  <tableColumns count="9">
    <tableColumn id="1" xr3:uid="{00000000-0010-0000-0500-000001000000}" name="Test Case ID" dataDxfId="86"/>
    <tableColumn id="2" xr3:uid="{00000000-0010-0000-0500-000002000000}" name="Test Case Description" dataDxfId="85"/>
    <tableColumn id="3" xr3:uid="{00000000-0010-0000-0500-000003000000}" name="Expected Result" dataDxfId="84"/>
    <tableColumn id="4" xr3:uid="{00000000-0010-0000-0500-000004000000}" name="Test Data" dataDxfId="83"/>
    <tableColumn id="5" xr3:uid="{00000000-0010-0000-0500-000005000000}" name="Actual Result" dataDxfId="82"/>
    <tableColumn id="6" xr3:uid="{00000000-0010-0000-0500-000006000000}" name="Status" dataDxfId="81"/>
    <tableColumn id="7" xr3:uid="{00000000-0010-0000-0500-000007000000}" name="Tester" dataDxfId="80"/>
    <tableColumn id="8" xr3:uid="{00000000-0010-0000-0500-000008000000}" name="Date/Time" dataDxfId="79"/>
    <tableColumn id="9" xr3:uid="{00000000-0010-0000-0500-000009000000}" name="Comments" dataDxfId="7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391A71A-0B60-4985-8DAF-EDDEEFCE7EAE}" name="Table11011" displayName="Table11011" ref="A8:I12" totalsRowShown="0" dataDxfId="77">
  <autoFilter ref="A8:I12" xr:uid="{00000000-0009-0000-0100-000001000000}"/>
  <tableColumns count="9">
    <tableColumn id="1" xr3:uid="{5923F579-8EA5-4935-A315-8DD5AE19A51A}" name="Test Case ID" dataDxfId="76"/>
    <tableColumn id="2" xr3:uid="{1180723A-038A-48DE-8068-496C46F08F6A}" name="Test Case Description" dataDxfId="75"/>
    <tableColumn id="3" xr3:uid="{73C32B18-F125-4989-A4E2-ADFBE319ED22}" name="Expected Result" dataDxfId="74"/>
    <tableColumn id="4" xr3:uid="{15149B1B-286B-4E0E-8BC7-B3E6013CC773}" name="Test Data" dataDxfId="73"/>
    <tableColumn id="5" xr3:uid="{027BDDC4-0AB4-44FC-8FBF-DA72AE3865B2}" name="Actual Result" dataDxfId="72"/>
    <tableColumn id="6" xr3:uid="{E207D627-5018-4E73-8C77-A65DAD36D26D}" name="Status" dataDxfId="71"/>
    <tableColumn id="7" xr3:uid="{E215C9A4-0ED9-4186-8A9D-D22EB931BF02}" name="Tester" dataDxfId="70"/>
    <tableColumn id="8" xr3:uid="{DCCF2D2B-AA00-49C1-A485-C2F7EC654CA0}" name="Date" dataDxfId="69"/>
    <tableColumn id="9" xr3:uid="{9476D7F7-599E-447A-871E-84682800C694}" name="Comments" dataDxfId="6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AC338C-8081-4B97-9FF6-99CA7807C7B0}" name="Table1346" displayName="Table1346" ref="A8:I14" totalsRowShown="0" dataDxfId="67">
  <autoFilter ref="A8:I14" xr:uid="{00000000-0009-0000-0100-000003000000}"/>
  <tableColumns count="9">
    <tableColumn id="1" xr3:uid="{3C27BF25-703D-4291-9430-DDA8C01C779D}" name="Test Case ID" dataDxfId="66"/>
    <tableColumn id="2" xr3:uid="{B0F4BF04-F7D5-4416-8C44-8F3192623028}" name="Test Case Description" dataDxfId="65"/>
    <tableColumn id="3" xr3:uid="{97DD567C-DE37-4C5A-8A74-80633BD9399E}" name="Expected Result" dataDxfId="64"/>
    <tableColumn id="4" xr3:uid="{2A707568-54B2-453B-9096-2314123E41F0}" name="Test Data" dataDxfId="63"/>
    <tableColumn id="5" xr3:uid="{B3829446-BFA2-4EA3-A7AE-D20ED441CF58}" name="Actual Result" dataDxfId="62"/>
    <tableColumn id="6" xr3:uid="{C736D394-8F07-4413-8318-3CD1E8335158}" name="Status" dataDxfId="61"/>
    <tableColumn id="7" xr3:uid="{238AE103-B744-48F3-9A76-74ED0E49BCC8}" name="Tester" dataDxfId="60"/>
    <tableColumn id="8" xr3:uid="{4FA5FF08-4B63-431E-B55B-FDEDB550FCE8}" name="Date" dataDxfId="59"/>
    <tableColumn id="9" xr3:uid="{0A6DAD46-F99D-4C18-A105-5C535A918C6C}" name="Comments" dataDxfId="5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5242DE-6AA7-4D84-BAC9-9593292D3E15}" name="Table13469" displayName="Table13469" ref="A8:I19" totalsRowShown="0" dataDxfId="57">
  <autoFilter ref="A8:I19" xr:uid="{00000000-0009-0000-0100-000003000000}"/>
  <tableColumns count="9">
    <tableColumn id="1" xr3:uid="{13B9C8F7-012B-4C9B-99B3-012B2416798E}" name="Test Case ID" dataDxfId="56"/>
    <tableColumn id="2" xr3:uid="{C9EC3E8A-247C-49F4-835A-3DDA09D7848D}" name="Test Case Description" dataDxfId="55"/>
    <tableColumn id="3" xr3:uid="{AAA3BBC7-7BE9-4D89-BEDF-3DF8F8C0C337}" name="Expected Result" dataDxfId="54"/>
    <tableColumn id="4" xr3:uid="{9509641E-6A00-4CB6-98FB-BD6E66ACBA28}" name="Test Data" dataDxfId="53"/>
    <tableColumn id="5" xr3:uid="{B61E5E2E-EF88-4FE7-865A-35DE7C3B21F7}" name="Actual Result" dataDxfId="52"/>
    <tableColumn id="6" xr3:uid="{471DB142-8AE5-425A-A85E-8119FE61DAB8}" name="Status" dataDxfId="51"/>
    <tableColumn id="7" xr3:uid="{31B6F987-1867-476A-B1B3-54673F143653}" name="Tester" dataDxfId="50"/>
    <tableColumn id="8" xr3:uid="{05F0EB13-A2C5-455B-8870-C62AB42BD099}" name="Date" dataDxfId="49"/>
    <tableColumn id="9" xr3:uid="{9AECE8A8-2BF8-4067-8DA7-C058F9AC6FBE}" name="Comments" dataDxfId="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4"/>
  <sheetViews>
    <sheetView tabSelected="1" workbookViewId="0"/>
  </sheetViews>
  <sheetFormatPr defaultRowHeight="15" x14ac:dyDescent="0.25"/>
  <cols>
    <col min="1" max="1" width="47.28515625" bestFit="1" customWidth="1"/>
    <col min="2" max="2" width="28.5703125" customWidth="1"/>
    <col min="3" max="3" width="24.28515625" customWidth="1"/>
    <col min="4" max="4" width="17.7109375" bestFit="1" customWidth="1"/>
    <col min="5" max="5" width="17" bestFit="1" customWidth="1"/>
  </cols>
  <sheetData>
    <row r="1" spans="1:12" ht="45.75" thickBot="1" x14ac:dyDescent="0.65">
      <c r="A1" s="13" t="s">
        <v>62</v>
      </c>
      <c r="B1" s="13"/>
    </row>
    <row r="2" spans="1:12" ht="15.75" thickTop="1" x14ac:dyDescent="0.25">
      <c r="E2" s="4" t="s">
        <v>45</v>
      </c>
    </row>
    <row r="3" spans="1:12" ht="18.75" x14ac:dyDescent="0.3">
      <c r="A3" s="10" t="s">
        <v>40</v>
      </c>
      <c r="B3" s="10" t="s">
        <v>60</v>
      </c>
      <c r="C3" s="10" t="s">
        <v>12</v>
      </c>
      <c r="E3" s="19"/>
      <c r="F3" s="19"/>
      <c r="G3" s="19"/>
      <c r="H3" s="19"/>
      <c r="I3" s="19"/>
      <c r="J3" s="19"/>
      <c r="K3" s="19"/>
      <c r="L3" s="19"/>
    </row>
    <row r="4" spans="1:12" ht="18.75" x14ac:dyDescent="0.3">
      <c r="A4" s="10" t="s">
        <v>59</v>
      </c>
      <c r="B4" s="10" t="s">
        <v>63</v>
      </c>
      <c r="C4" s="10"/>
      <c r="E4" s="19"/>
      <c r="F4" s="19"/>
      <c r="G4" s="19"/>
      <c r="H4" s="19"/>
      <c r="I4" s="19"/>
      <c r="J4" s="19"/>
      <c r="K4" s="19"/>
      <c r="L4" s="19"/>
    </row>
    <row r="5" spans="1:12" ht="18.75" x14ac:dyDescent="0.3">
      <c r="A5" s="10" t="s">
        <v>42</v>
      </c>
      <c r="B5" s="17">
        <v>43990</v>
      </c>
      <c r="C5" s="10"/>
      <c r="E5" s="19"/>
      <c r="F5" s="19"/>
      <c r="G5" s="19"/>
      <c r="H5" s="19"/>
      <c r="I5" s="19"/>
      <c r="J5" s="19"/>
      <c r="K5" s="19"/>
      <c r="L5" s="19"/>
    </row>
    <row r="6" spans="1:12" ht="18.75" x14ac:dyDescent="0.3">
      <c r="A6" s="10" t="s">
        <v>61</v>
      </c>
      <c r="B6" s="10"/>
      <c r="C6" s="10"/>
      <c r="E6" s="19"/>
      <c r="F6" s="19"/>
      <c r="G6" s="19"/>
      <c r="H6" s="19"/>
      <c r="I6" s="19"/>
      <c r="J6" s="19"/>
      <c r="K6" s="19"/>
      <c r="L6" s="19"/>
    </row>
    <row r="7" spans="1:12" ht="18.75" x14ac:dyDescent="0.3">
      <c r="A7" s="10" t="s">
        <v>0</v>
      </c>
      <c r="B7" s="10"/>
      <c r="C7" s="10"/>
      <c r="E7" s="19"/>
      <c r="F7" s="19"/>
      <c r="G7" s="19"/>
      <c r="H7" s="19"/>
      <c r="I7" s="19"/>
      <c r="J7" s="19"/>
      <c r="K7" s="19"/>
      <c r="L7" s="19"/>
    </row>
    <row r="8" spans="1:12" ht="18.75" x14ac:dyDescent="0.3">
      <c r="A8" s="10" t="s">
        <v>1</v>
      </c>
      <c r="B8" s="10"/>
      <c r="C8" s="10"/>
      <c r="E8" s="19"/>
      <c r="F8" s="19"/>
      <c r="G8" s="19"/>
      <c r="H8" s="19"/>
      <c r="I8" s="19"/>
      <c r="J8" s="19"/>
      <c r="K8" s="19"/>
      <c r="L8" s="19"/>
    </row>
    <row r="10" spans="1:12" ht="18.75" x14ac:dyDescent="0.3">
      <c r="A10" s="10" t="s">
        <v>2</v>
      </c>
      <c r="B10" s="10" t="s">
        <v>41</v>
      </c>
      <c r="C10" s="10" t="s">
        <v>42</v>
      </c>
      <c r="E10" s="4" t="s">
        <v>44</v>
      </c>
    </row>
    <row r="11" spans="1:12" ht="18.75" x14ac:dyDescent="0.3">
      <c r="A11" s="10"/>
      <c r="B11" s="10"/>
      <c r="C11" s="14"/>
      <c r="E11" s="20"/>
      <c r="F11" s="20"/>
      <c r="G11" s="20"/>
      <c r="H11" s="20"/>
      <c r="I11" s="20"/>
      <c r="J11" s="20"/>
      <c r="K11" s="20"/>
      <c r="L11" s="20"/>
    </row>
    <row r="12" spans="1:12" ht="18.75" x14ac:dyDescent="0.3">
      <c r="A12" s="10"/>
      <c r="B12" s="10"/>
      <c r="C12" s="15"/>
      <c r="E12" s="20"/>
      <c r="F12" s="20"/>
      <c r="G12" s="20"/>
      <c r="H12" s="20"/>
      <c r="I12" s="20"/>
      <c r="J12" s="20"/>
      <c r="K12" s="20"/>
      <c r="L12" s="20"/>
    </row>
    <row r="13" spans="1:12" ht="18.75" x14ac:dyDescent="0.3">
      <c r="A13" s="10"/>
      <c r="B13" s="10"/>
      <c r="C13" s="15"/>
      <c r="E13" s="20"/>
      <c r="F13" s="20"/>
      <c r="G13" s="20"/>
      <c r="H13" s="20"/>
      <c r="I13" s="20"/>
      <c r="J13" s="20"/>
      <c r="K13" s="20"/>
      <c r="L13" s="20"/>
    </row>
    <row r="14" spans="1:12" ht="18.75" x14ac:dyDescent="0.3">
      <c r="A14" s="10"/>
      <c r="B14" s="10"/>
      <c r="C14" s="15"/>
      <c r="E14" s="20"/>
      <c r="F14" s="20"/>
      <c r="G14" s="20"/>
      <c r="H14" s="20"/>
      <c r="I14" s="20"/>
      <c r="J14" s="20"/>
      <c r="K14" s="20"/>
      <c r="L14" s="20"/>
    </row>
    <row r="15" spans="1:12" ht="18.75" x14ac:dyDescent="0.3">
      <c r="A15" s="10"/>
      <c r="B15" s="10"/>
      <c r="C15" s="15"/>
      <c r="E15" s="20"/>
      <c r="F15" s="20"/>
      <c r="G15" s="20"/>
      <c r="H15" s="20"/>
      <c r="I15" s="20"/>
      <c r="J15" s="20"/>
      <c r="K15" s="20"/>
      <c r="L15" s="20"/>
    </row>
    <row r="16" spans="1:12" ht="18.75" x14ac:dyDescent="0.3">
      <c r="A16" s="10"/>
      <c r="B16" s="10"/>
      <c r="C16" s="15"/>
      <c r="E16" s="20"/>
      <c r="F16" s="20"/>
      <c r="G16" s="20"/>
      <c r="H16" s="20"/>
      <c r="I16" s="20"/>
      <c r="J16" s="20"/>
      <c r="K16" s="20"/>
      <c r="L16" s="20"/>
    </row>
    <row r="17" spans="1:13" ht="18.75" x14ac:dyDescent="0.3">
      <c r="A17" s="10"/>
      <c r="B17" s="10"/>
      <c r="C17" s="15"/>
      <c r="E17" s="20"/>
      <c r="F17" s="20"/>
      <c r="G17" s="20"/>
      <c r="H17" s="20"/>
      <c r="I17" s="20"/>
      <c r="J17" s="20"/>
      <c r="K17" s="20"/>
      <c r="L17" s="20"/>
    </row>
    <row r="20" spans="1:13" ht="18.75" x14ac:dyDescent="0.3">
      <c r="A20" s="10" t="s">
        <v>43</v>
      </c>
      <c r="B20" s="10" t="s">
        <v>38</v>
      </c>
      <c r="C20" s="10" t="s">
        <v>39</v>
      </c>
    </row>
    <row r="21" spans="1:13" ht="18.75" x14ac:dyDescent="0.3">
      <c r="A21" s="10" t="s">
        <v>35</v>
      </c>
      <c r="B21" s="10">
        <f>SUM('Affichage du site'!D2,Filtres!D2,'Connexion &amp; Inscription'!D2,'Notation de film'!D2,'Création de film'!D2,'Modif &amp; Suppr de film'!D2,Profil!D2,'Gestion des utilisateurs'!D2)</f>
        <v>50</v>
      </c>
      <c r="C21" s="11">
        <f>B21/SUM(B21:B23)</f>
        <v>1</v>
      </c>
    </row>
    <row r="22" spans="1:13" ht="18.75" x14ac:dyDescent="0.3">
      <c r="A22" s="10" t="s">
        <v>36</v>
      </c>
      <c r="B22" s="12">
        <f>SUM('Affichage du site'!D3,Filtres!D3,'Connexion &amp; Inscription'!D3,'Notation de film'!D3,'Création de film'!D3,'Modif &amp; Suppr de film'!D3,Profil!D3,'Gestion des utilisateurs'!D3)</f>
        <v>0</v>
      </c>
      <c r="C22" s="11">
        <f>B22/SUM(B21:B23)</f>
        <v>0</v>
      </c>
    </row>
    <row r="23" spans="1:13" ht="18.75" x14ac:dyDescent="0.3">
      <c r="A23" s="10" t="s">
        <v>37</v>
      </c>
      <c r="B23" s="10">
        <f>SUM('Affichage du site'!D4,Filtres!D4,'Connexion &amp; Inscription'!D4,'Notation de film'!D4,'Création de film'!D4,'Modif &amp; Suppr de film'!D4,Profil!D4,'Gestion des utilisateurs'!D4)</f>
        <v>0</v>
      </c>
      <c r="C23" s="11">
        <f>B23/SUM(B21:B23)</f>
        <v>0</v>
      </c>
    </row>
    <row r="24" spans="1:13" x14ac:dyDescent="0.25">
      <c r="M24" s="8"/>
    </row>
  </sheetData>
  <mergeCells count="2">
    <mergeCell ref="E3:L8"/>
    <mergeCell ref="E11:L17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7"/>
  <sheetViews>
    <sheetView zoomScale="115" zoomScaleNormal="115" workbookViewId="0"/>
  </sheetViews>
  <sheetFormatPr defaultRowHeight="15" x14ac:dyDescent="0.2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20</v>
      </c>
      <c r="C1" s="1" t="s">
        <v>21</v>
      </c>
      <c r="F1" s="6" t="s">
        <v>25</v>
      </c>
      <c r="I1" s="16"/>
    </row>
    <row r="2" spans="1:9" ht="15.75" thickTop="1" x14ac:dyDescent="0.25">
      <c r="A2" s="4" t="s">
        <v>8</v>
      </c>
      <c r="B2" s="9" t="s">
        <v>64</v>
      </c>
      <c r="C2" s="4" t="s">
        <v>22</v>
      </c>
      <c r="D2" s="5">
        <f>COUNTIF(F:F,"Pass")</f>
        <v>3</v>
      </c>
      <c r="F2" s="7" t="s">
        <v>57</v>
      </c>
    </row>
    <row r="3" spans="1:9" x14ac:dyDescent="0.25">
      <c r="A3" s="4" t="s">
        <v>10</v>
      </c>
      <c r="B3" s="9" t="s">
        <v>58</v>
      </c>
      <c r="C3" s="4" t="s">
        <v>23</v>
      </c>
      <c r="D3" s="5">
        <f>COUNTIF(F:F,"Fail")</f>
        <v>0</v>
      </c>
      <c r="F3" s="7" t="s">
        <v>34</v>
      </c>
    </row>
    <row r="4" spans="1:9" x14ac:dyDescent="0.25">
      <c r="A4" s="4" t="s">
        <v>9</v>
      </c>
      <c r="B4" s="9" t="s">
        <v>66</v>
      </c>
      <c r="C4" s="4" t="s">
        <v>24</v>
      </c>
      <c r="D4" s="5">
        <f>COUNTIF(F:F,"Not Started")</f>
        <v>0</v>
      </c>
    </row>
    <row r="8" spans="1:9" x14ac:dyDescent="0.25">
      <c r="A8" t="s">
        <v>3</v>
      </c>
      <c r="B8" t="s">
        <v>4</v>
      </c>
      <c r="C8" t="s">
        <v>5</v>
      </c>
      <c r="D8" t="s">
        <v>18</v>
      </c>
      <c r="E8" t="s">
        <v>6</v>
      </c>
      <c r="F8" t="s">
        <v>7</v>
      </c>
      <c r="G8" t="s">
        <v>11</v>
      </c>
      <c r="H8" t="s">
        <v>42</v>
      </c>
      <c r="I8" t="s">
        <v>12</v>
      </c>
    </row>
    <row r="9" spans="1:9" ht="45" x14ac:dyDescent="0.25">
      <c r="A9" s="2" t="s">
        <v>14</v>
      </c>
      <c r="B9" s="2" t="s">
        <v>76</v>
      </c>
      <c r="C9" s="2" t="s">
        <v>84</v>
      </c>
      <c r="D9" s="2"/>
      <c r="E9" s="2" t="s">
        <v>84</v>
      </c>
      <c r="F9" s="2" t="s">
        <v>19</v>
      </c>
      <c r="G9" s="2" t="s">
        <v>65</v>
      </c>
      <c r="H9" s="18">
        <v>43990</v>
      </c>
      <c r="I9" s="2"/>
    </row>
    <row r="10" spans="1:9" ht="45" x14ac:dyDescent="0.25">
      <c r="A10" s="2" t="s">
        <v>15</v>
      </c>
      <c r="B10" s="2" t="s">
        <v>85</v>
      </c>
      <c r="C10" s="2" t="s">
        <v>86</v>
      </c>
      <c r="D10" s="2"/>
      <c r="E10" s="2" t="s">
        <v>86</v>
      </c>
      <c r="F10" s="2" t="s">
        <v>19</v>
      </c>
      <c r="G10" s="2" t="s">
        <v>65</v>
      </c>
      <c r="H10" s="18">
        <v>43990</v>
      </c>
      <c r="I10" s="2"/>
    </row>
    <row r="11" spans="1:9" ht="120" x14ac:dyDescent="0.25">
      <c r="A11" s="2" t="s">
        <v>16</v>
      </c>
      <c r="B11" s="2" t="s">
        <v>87</v>
      </c>
      <c r="C11" s="2" t="s">
        <v>88</v>
      </c>
      <c r="E11" s="2" t="s">
        <v>88</v>
      </c>
      <c r="F11" s="2" t="s">
        <v>19</v>
      </c>
      <c r="G11" s="2" t="s">
        <v>65</v>
      </c>
      <c r="H11" s="18">
        <v>43990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</sheetData>
  <conditionalFormatting sqref="A9:I11">
    <cfRule type="expression" dxfId="27" priority="1">
      <formula>$F9="Fail"</formula>
    </cfRule>
    <cfRule type="expression" dxfId="26" priority="2">
      <formula>$F9="Pass"</formula>
    </cfRule>
  </conditionalFormatting>
  <pageMargins left="0.7" right="0.7" top="0.75" bottom="0.75" header="0.3" footer="0.3"/>
  <pageSetup scale="5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2"/>
  <sheetViews>
    <sheetView zoomScale="115" zoomScaleNormal="115" workbookViewId="0"/>
  </sheetViews>
  <sheetFormatPr defaultRowHeight="15" x14ac:dyDescent="0.2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20</v>
      </c>
      <c r="C1" s="1" t="s">
        <v>21</v>
      </c>
      <c r="F1" s="6" t="s">
        <v>25</v>
      </c>
      <c r="I1" s="16"/>
    </row>
    <row r="2" spans="1:9" ht="15.75" thickTop="1" x14ac:dyDescent="0.25">
      <c r="A2" s="4" t="s">
        <v>8</v>
      </c>
      <c r="B2" s="9" t="s">
        <v>67</v>
      </c>
      <c r="C2" s="4" t="s">
        <v>22</v>
      </c>
      <c r="D2" s="5">
        <f>COUNTIF(F:F,"Pass")</f>
        <v>8</v>
      </c>
      <c r="F2" s="7" t="s">
        <v>57</v>
      </c>
    </row>
    <row r="3" spans="1:9" x14ac:dyDescent="0.25">
      <c r="A3" s="4" t="s">
        <v>10</v>
      </c>
      <c r="B3" s="9" t="s">
        <v>58</v>
      </c>
      <c r="C3" s="4" t="s">
        <v>23</v>
      </c>
      <c r="D3" s="5">
        <f>COUNTIF(F:F,"Fail")</f>
        <v>0</v>
      </c>
      <c r="F3" s="7" t="s">
        <v>34</v>
      </c>
    </row>
    <row r="4" spans="1:9" x14ac:dyDescent="0.25">
      <c r="A4" s="4" t="s">
        <v>9</v>
      </c>
      <c r="B4" s="9" t="s">
        <v>66</v>
      </c>
      <c r="C4" s="4" t="s">
        <v>24</v>
      </c>
      <c r="D4" s="5">
        <f>COUNTIF(F:F,"Not Started")</f>
        <v>0</v>
      </c>
    </row>
    <row r="8" spans="1:9" x14ac:dyDescent="0.25">
      <c r="A8" t="s">
        <v>3</v>
      </c>
      <c r="B8" t="s">
        <v>4</v>
      </c>
      <c r="C8" t="s">
        <v>5</v>
      </c>
      <c r="D8" t="s">
        <v>18</v>
      </c>
      <c r="E8" t="s">
        <v>6</v>
      </c>
      <c r="F8" t="s">
        <v>7</v>
      </c>
      <c r="G8" t="s">
        <v>11</v>
      </c>
      <c r="H8" t="s">
        <v>42</v>
      </c>
      <c r="I8" t="s">
        <v>12</v>
      </c>
    </row>
    <row r="9" spans="1:9" ht="60" x14ac:dyDescent="0.25">
      <c r="A9" s="2" t="s">
        <v>26</v>
      </c>
      <c r="B9" s="2" t="s">
        <v>68</v>
      </c>
      <c r="C9" s="2" t="s">
        <v>69</v>
      </c>
      <c r="D9" s="2" t="s">
        <v>193</v>
      </c>
      <c r="E9" s="2" t="s">
        <v>69</v>
      </c>
      <c r="F9" s="2" t="s">
        <v>19</v>
      </c>
      <c r="G9" s="2" t="s">
        <v>65</v>
      </c>
      <c r="H9" s="18">
        <v>43990</v>
      </c>
      <c r="I9" s="2"/>
    </row>
    <row r="10" spans="1:9" ht="60" x14ac:dyDescent="0.25">
      <c r="A10" s="2" t="s">
        <v>27</v>
      </c>
      <c r="B10" s="2" t="s">
        <v>70</v>
      </c>
      <c r="C10" s="2" t="s">
        <v>71</v>
      </c>
      <c r="D10" s="2" t="s">
        <v>194</v>
      </c>
      <c r="E10" s="2" t="s">
        <v>71</v>
      </c>
      <c r="F10" s="2" t="s">
        <v>19</v>
      </c>
      <c r="G10" s="2" t="s">
        <v>65</v>
      </c>
      <c r="H10" s="18">
        <v>43990</v>
      </c>
      <c r="I10" s="2"/>
    </row>
    <row r="11" spans="1:9" ht="60" x14ac:dyDescent="0.25">
      <c r="A11" s="2" t="s">
        <v>28</v>
      </c>
      <c r="B11" s="2" t="s">
        <v>72</v>
      </c>
      <c r="C11" s="2" t="s">
        <v>73</v>
      </c>
      <c r="D11" s="2" t="s">
        <v>195</v>
      </c>
      <c r="E11" s="2" t="s">
        <v>73</v>
      </c>
      <c r="F11" s="2" t="s">
        <v>19</v>
      </c>
      <c r="G11" s="2" t="s">
        <v>65</v>
      </c>
      <c r="H11" s="18">
        <v>43990</v>
      </c>
      <c r="I11" s="2"/>
    </row>
    <row r="12" spans="1:9" ht="60" x14ac:dyDescent="0.25">
      <c r="A12" s="2" t="s">
        <v>29</v>
      </c>
      <c r="B12" s="2" t="s">
        <v>74</v>
      </c>
      <c r="C12" s="2" t="s">
        <v>75</v>
      </c>
      <c r="D12" s="2" t="s">
        <v>196</v>
      </c>
      <c r="E12" s="2" t="s">
        <v>75</v>
      </c>
      <c r="F12" s="2" t="s">
        <v>19</v>
      </c>
      <c r="G12" s="2" t="s">
        <v>65</v>
      </c>
      <c r="H12" s="18">
        <v>43990</v>
      </c>
      <c r="I12" s="2"/>
    </row>
    <row r="13" spans="1:9" ht="60" x14ac:dyDescent="0.25">
      <c r="A13" s="2" t="s">
        <v>30</v>
      </c>
      <c r="B13" s="2" t="s">
        <v>77</v>
      </c>
      <c r="C13" s="2" t="s">
        <v>78</v>
      </c>
      <c r="D13" s="2" t="s">
        <v>197</v>
      </c>
      <c r="E13" s="2" t="s">
        <v>78</v>
      </c>
      <c r="F13" s="2" t="s">
        <v>19</v>
      </c>
      <c r="G13" s="2" t="s">
        <v>65</v>
      </c>
      <c r="H13" s="18">
        <v>43990</v>
      </c>
      <c r="I13" s="2"/>
    </row>
    <row r="14" spans="1:9" ht="60" x14ac:dyDescent="0.25">
      <c r="A14" s="2" t="s">
        <v>31</v>
      </c>
      <c r="B14" s="2" t="s">
        <v>79</v>
      </c>
      <c r="C14" s="2" t="s">
        <v>69</v>
      </c>
      <c r="D14" s="2" t="s">
        <v>198</v>
      </c>
      <c r="E14" s="2" t="s">
        <v>69</v>
      </c>
      <c r="F14" s="2" t="s">
        <v>19</v>
      </c>
      <c r="G14" s="2" t="s">
        <v>65</v>
      </c>
      <c r="H14" s="18">
        <v>43990</v>
      </c>
      <c r="I14" s="2"/>
    </row>
    <row r="15" spans="1:9" ht="30" x14ac:dyDescent="0.25">
      <c r="A15" s="2" t="s">
        <v>32</v>
      </c>
      <c r="B15" s="2" t="s">
        <v>80</v>
      </c>
      <c r="C15" s="2" t="s">
        <v>81</v>
      </c>
      <c r="D15" s="2"/>
      <c r="E15" s="2" t="s">
        <v>81</v>
      </c>
      <c r="F15" s="2" t="s">
        <v>19</v>
      </c>
      <c r="G15" s="2" t="s">
        <v>65</v>
      </c>
      <c r="H15" s="18">
        <v>43990</v>
      </c>
      <c r="I15" s="2"/>
    </row>
    <row r="16" spans="1:9" ht="90" x14ac:dyDescent="0.25">
      <c r="A16" s="2" t="s">
        <v>33</v>
      </c>
      <c r="B16" s="2" t="s">
        <v>82</v>
      </c>
      <c r="C16" s="2" t="s">
        <v>83</v>
      </c>
      <c r="D16" s="2" t="s">
        <v>199</v>
      </c>
      <c r="E16" s="2" t="s">
        <v>83</v>
      </c>
      <c r="F16" s="2" t="s">
        <v>19</v>
      </c>
      <c r="G16" s="2" t="s">
        <v>65</v>
      </c>
      <c r="H16" s="18">
        <v>43990</v>
      </c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</sheetData>
  <conditionalFormatting sqref="A9:I16">
    <cfRule type="expression" dxfId="25" priority="3">
      <formula>$F9="Fail"</formula>
    </cfRule>
    <cfRule type="expression" dxfId="24" priority="4">
      <formula>$F9="Pass"</formula>
    </cfRule>
  </conditionalFormatting>
  <pageMargins left="0.7" right="0.7" top="0.75" bottom="0.75" header="0.3" footer="0.3"/>
  <pageSetup scale="43" fitToHeight="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45"/>
  <sheetViews>
    <sheetView workbookViewId="0"/>
  </sheetViews>
  <sheetFormatPr defaultRowHeight="15" x14ac:dyDescent="0.2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20</v>
      </c>
      <c r="C1" s="1" t="s">
        <v>21</v>
      </c>
      <c r="F1" s="6" t="s">
        <v>25</v>
      </c>
      <c r="I1" s="16"/>
    </row>
    <row r="2" spans="1:9" ht="15.75" thickTop="1" x14ac:dyDescent="0.25">
      <c r="A2" s="4" t="s">
        <v>8</v>
      </c>
      <c r="B2" s="9" t="s">
        <v>90</v>
      </c>
      <c r="C2" s="4" t="s">
        <v>22</v>
      </c>
      <c r="D2" s="5">
        <f>COUNTIF(F:F,"Pass")</f>
        <v>11</v>
      </c>
      <c r="F2" s="7" t="s">
        <v>57</v>
      </c>
    </row>
    <row r="3" spans="1:9" x14ac:dyDescent="0.25">
      <c r="A3" s="4" t="s">
        <v>10</v>
      </c>
      <c r="B3" s="9" t="s">
        <v>58</v>
      </c>
      <c r="C3" s="4" t="s">
        <v>23</v>
      </c>
      <c r="D3" s="5">
        <f>COUNTIF(F:F,"Fail")</f>
        <v>0</v>
      </c>
      <c r="F3" s="7" t="s">
        <v>34</v>
      </c>
    </row>
    <row r="4" spans="1:9" x14ac:dyDescent="0.25">
      <c r="A4" s="4" t="s">
        <v>9</v>
      </c>
      <c r="B4" s="9" t="s">
        <v>89</v>
      </c>
      <c r="C4" s="4" t="s">
        <v>24</v>
      </c>
      <c r="D4" s="5">
        <f>COUNTIF(F:F,"Not Started")</f>
        <v>0</v>
      </c>
    </row>
    <row r="8" spans="1:9" x14ac:dyDescent="0.25">
      <c r="A8" t="s">
        <v>3</v>
      </c>
      <c r="B8" t="s">
        <v>4</v>
      </c>
      <c r="C8" t="s">
        <v>5</v>
      </c>
      <c r="D8" t="s">
        <v>18</v>
      </c>
      <c r="E8" t="s">
        <v>6</v>
      </c>
      <c r="F8" t="s">
        <v>7</v>
      </c>
      <c r="G8" t="s">
        <v>11</v>
      </c>
      <c r="H8" t="s">
        <v>13</v>
      </c>
      <c r="I8" t="s">
        <v>12</v>
      </c>
    </row>
    <row r="9" spans="1:9" ht="30" x14ac:dyDescent="0.25">
      <c r="A9" s="2" t="s">
        <v>46</v>
      </c>
      <c r="B9" s="2" t="s">
        <v>137</v>
      </c>
      <c r="C9" s="2" t="s">
        <v>91</v>
      </c>
      <c r="D9" s="3"/>
      <c r="E9" s="2" t="s">
        <v>91</v>
      </c>
      <c r="F9" s="2" t="s">
        <v>19</v>
      </c>
      <c r="G9" s="2" t="s">
        <v>65</v>
      </c>
      <c r="H9" s="18">
        <v>43990</v>
      </c>
      <c r="I9" s="2"/>
    </row>
    <row r="10" spans="1:9" ht="30" x14ac:dyDescent="0.25">
      <c r="A10" s="2" t="s">
        <v>47</v>
      </c>
      <c r="B10" s="2" t="s">
        <v>92</v>
      </c>
      <c r="C10" s="2" t="s">
        <v>93</v>
      </c>
      <c r="D10" s="2"/>
      <c r="E10" s="2" t="s">
        <v>93</v>
      </c>
      <c r="F10" s="2" t="s">
        <v>19</v>
      </c>
      <c r="G10" s="2" t="s">
        <v>65</v>
      </c>
      <c r="H10" s="18">
        <v>43990</v>
      </c>
      <c r="I10" s="2"/>
    </row>
    <row r="11" spans="1:9" ht="195" x14ac:dyDescent="0.25">
      <c r="A11" s="2" t="s">
        <v>48</v>
      </c>
      <c r="B11" s="2" t="s">
        <v>94</v>
      </c>
      <c r="C11" s="2" t="s">
        <v>105</v>
      </c>
      <c r="D11" s="2" t="s">
        <v>95</v>
      </c>
      <c r="E11" s="2" t="s">
        <v>105</v>
      </c>
      <c r="F11" s="2" t="s">
        <v>19</v>
      </c>
      <c r="G11" s="2" t="s">
        <v>65</v>
      </c>
      <c r="H11" s="18">
        <v>43990</v>
      </c>
      <c r="I11" s="2"/>
    </row>
    <row r="12" spans="1:9" ht="75" x14ac:dyDescent="0.25">
      <c r="A12" s="2" t="s">
        <v>49</v>
      </c>
      <c r="B12" s="2" t="s">
        <v>98</v>
      </c>
      <c r="C12" s="2" t="s">
        <v>96</v>
      </c>
      <c r="D12" s="2" t="s">
        <v>97</v>
      </c>
      <c r="E12" s="2" t="s">
        <v>96</v>
      </c>
      <c r="F12" s="2" t="s">
        <v>19</v>
      </c>
      <c r="G12" s="2" t="s">
        <v>65</v>
      </c>
      <c r="H12" s="18">
        <v>43990</v>
      </c>
      <c r="I12" s="2"/>
    </row>
    <row r="13" spans="1:9" ht="105" x14ac:dyDescent="0.25">
      <c r="A13" s="2" t="s">
        <v>50</v>
      </c>
      <c r="B13" s="2" t="s">
        <v>99</v>
      </c>
      <c r="C13" s="2" t="s">
        <v>100</v>
      </c>
      <c r="D13" s="2" t="s">
        <v>101</v>
      </c>
      <c r="E13" s="2" t="s">
        <v>100</v>
      </c>
      <c r="F13" s="2" t="s">
        <v>19</v>
      </c>
      <c r="G13" s="2" t="s">
        <v>65</v>
      </c>
      <c r="H13" s="18">
        <v>43990</v>
      </c>
      <c r="I13" s="2"/>
    </row>
    <row r="14" spans="1:9" ht="75" x14ac:dyDescent="0.25">
      <c r="A14" s="2" t="s">
        <v>51</v>
      </c>
      <c r="B14" s="2" t="s">
        <v>102</v>
      </c>
      <c r="C14" s="2" t="s">
        <v>103</v>
      </c>
      <c r="D14" s="2" t="s">
        <v>104</v>
      </c>
      <c r="E14" s="2" t="s">
        <v>103</v>
      </c>
      <c r="F14" s="2" t="s">
        <v>19</v>
      </c>
      <c r="G14" s="2" t="s">
        <v>65</v>
      </c>
      <c r="H14" s="18">
        <v>43990</v>
      </c>
      <c r="I14" s="2"/>
    </row>
    <row r="15" spans="1:9" ht="30" x14ac:dyDescent="0.25">
      <c r="A15" s="2" t="s">
        <v>52</v>
      </c>
      <c r="B15" s="2" t="s">
        <v>106</v>
      </c>
      <c r="C15" s="2" t="s">
        <v>107</v>
      </c>
      <c r="D15" s="2"/>
      <c r="E15" s="2" t="s">
        <v>107</v>
      </c>
      <c r="F15" s="2" t="s">
        <v>19</v>
      </c>
      <c r="G15" s="2" t="s">
        <v>65</v>
      </c>
      <c r="H15" s="18">
        <v>43990</v>
      </c>
      <c r="I15" s="2"/>
    </row>
    <row r="16" spans="1:9" ht="60" x14ac:dyDescent="0.25">
      <c r="A16" s="2" t="s">
        <v>53</v>
      </c>
      <c r="B16" s="2" t="s">
        <v>108</v>
      </c>
      <c r="C16" s="2" t="s">
        <v>109</v>
      </c>
      <c r="D16" s="2" t="s">
        <v>110</v>
      </c>
      <c r="E16" s="2" t="s">
        <v>109</v>
      </c>
      <c r="F16" s="2" t="s">
        <v>19</v>
      </c>
      <c r="G16" s="2" t="s">
        <v>65</v>
      </c>
      <c r="H16" s="18">
        <v>43990</v>
      </c>
      <c r="I16" s="2"/>
    </row>
    <row r="17" spans="1:9" ht="60" x14ac:dyDescent="0.25">
      <c r="A17" s="2" t="s">
        <v>54</v>
      </c>
      <c r="B17" s="2" t="s">
        <v>111</v>
      </c>
      <c r="C17" s="2" t="s">
        <v>96</v>
      </c>
      <c r="D17" s="2" t="s">
        <v>112</v>
      </c>
      <c r="E17" s="2" t="s">
        <v>96</v>
      </c>
      <c r="F17" s="2" t="s">
        <v>19</v>
      </c>
      <c r="G17" s="2" t="s">
        <v>65</v>
      </c>
      <c r="H17" s="18">
        <v>43990</v>
      </c>
      <c r="I17" s="2"/>
    </row>
    <row r="18" spans="1:9" ht="75" x14ac:dyDescent="0.25">
      <c r="A18" s="2" t="s">
        <v>55</v>
      </c>
      <c r="B18" s="2" t="s">
        <v>113</v>
      </c>
      <c r="C18" s="2" t="s">
        <v>114</v>
      </c>
      <c r="D18" s="2" t="s">
        <v>115</v>
      </c>
      <c r="E18" s="2" t="s">
        <v>114</v>
      </c>
      <c r="F18" s="2" t="s">
        <v>19</v>
      </c>
      <c r="G18" s="2" t="s">
        <v>65</v>
      </c>
      <c r="H18" s="18">
        <v>43990</v>
      </c>
      <c r="I18" s="2" t="s">
        <v>117</v>
      </c>
    </row>
    <row r="19" spans="1:9" ht="30" x14ac:dyDescent="0.25">
      <c r="A19" s="2" t="s">
        <v>56</v>
      </c>
      <c r="B19" s="2" t="s">
        <v>116</v>
      </c>
      <c r="C19" s="2" t="s">
        <v>109</v>
      </c>
      <c r="D19" s="2"/>
      <c r="E19" s="2" t="s">
        <v>109</v>
      </c>
      <c r="F19" s="2" t="s">
        <v>19</v>
      </c>
      <c r="G19" s="2" t="s">
        <v>65</v>
      </c>
      <c r="H19" s="18">
        <v>43990</v>
      </c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</sheetData>
  <conditionalFormatting sqref="A9:I19">
    <cfRule type="expression" dxfId="23" priority="3">
      <formula>$F9="Fail"</formula>
    </cfRule>
    <cfRule type="expression" dxfId="22" priority="4">
      <formula>$F9="Pass"</formula>
    </cfRule>
  </conditionalFormatting>
  <pageMargins left="0.7" right="0.7" top="0.75" bottom="0.75" header="0.3" footer="0.3"/>
  <pageSetup scale="43" fitToHeight="0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7BC8-1200-4511-9E2B-A61E0E43E3A0}">
  <dimension ref="A1:I25"/>
  <sheetViews>
    <sheetView workbookViewId="0">
      <selection activeCell="A13" sqref="A13:XFD89"/>
    </sheetView>
  </sheetViews>
  <sheetFormatPr defaultRowHeight="15" x14ac:dyDescent="0.2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20</v>
      </c>
      <c r="C1" s="1" t="s">
        <v>21</v>
      </c>
      <c r="F1" s="6" t="s">
        <v>25</v>
      </c>
      <c r="I1" s="16"/>
    </row>
    <row r="2" spans="1:9" ht="15.75" thickTop="1" x14ac:dyDescent="0.25">
      <c r="A2" s="4" t="s">
        <v>8</v>
      </c>
      <c r="B2" s="9" t="s">
        <v>173</v>
      </c>
      <c r="C2" s="4" t="s">
        <v>22</v>
      </c>
      <c r="D2" s="5">
        <f>COUNTIF(F:F,"Pass")</f>
        <v>4</v>
      </c>
      <c r="F2" s="7" t="s">
        <v>57</v>
      </c>
    </row>
    <row r="3" spans="1:9" x14ac:dyDescent="0.25">
      <c r="A3" s="4" t="s">
        <v>10</v>
      </c>
      <c r="B3" s="9" t="s">
        <v>58</v>
      </c>
      <c r="C3" s="4" t="s">
        <v>23</v>
      </c>
      <c r="D3" s="5">
        <f>COUNTIF(F:F,"Fail")</f>
        <v>0</v>
      </c>
      <c r="F3" s="7" t="s">
        <v>34</v>
      </c>
    </row>
    <row r="4" spans="1:9" x14ac:dyDescent="0.25">
      <c r="A4" s="4" t="s">
        <v>9</v>
      </c>
      <c r="B4" s="9"/>
      <c r="C4" s="4" t="s">
        <v>24</v>
      </c>
      <c r="D4" s="5">
        <f>COUNTIF(F:F,"Not Started")</f>
        <v>0</v>
      </c>
    </row>
    <row r="8" spans="1:9" x14ac:dyDescent="0.25">
      <c r="A8" t="s">
        <v>3</v>
      </c>
      <c r="B8" t="s">
        <v>4</v>
      </c>
      <c r="C8" t="s">
        <v>5</v>
      </c>
      <c r="D8" t="s">
        <v>18</v>
      </c>
      <c r="E8" t="s">
        <v>6</v>
      </c>
      <c r="F8" t="s">
        <v>7</v>
      </c>
      <c r="G8" t="s">
        <v>11</v>
      </c>
      <c r="H8" t="s">
        <v>42</v>
      </c>
      <c r="I8" t="s">
        <v>12</v>
      </c>
    </row>
    <row r="9" spans="1:9" ht="45" x14ac:dyDescent="0.25">
      <c r="A9" s="2" t="s">
        <v>14</v>
      </c>
      <c r="B9" s="2" t="s">
        <v>174</v>
      </c>
      <c r="C9" s="2" t="s">
        <v>84</v>
      </c>
      <c r="D9" s="2"/>
      <c r="E9" s="2" t="s">
        <v>84</v>
      </c>
      <c r="F9" s="2" t="s">
        <v>19</v>
      </c>
      <c r="G9" s="2" t="s">
        <v>65</v>
      </c>
      <c r="H9" s="18">
        <v>43990</v>
      </c>
      <c r="I9" s="2"/>
    </row>
    <row r="10" spans="1:9" ht="75" x14ac:dyDescent="0.25">
      <c r="A10" s="2" t="s">
        <v>15</v>
      </c>
      <c r="B10" s="2" t="s">
        <v>177</v>
      </c>
      <c r="C10" s="2" t="s">
        <v>175</v>
      </c>
      <c r="E10" s="2" t="s">
        <v>175</v>
      </c>
      <c r="F10" s="2" t="s">
        <v>19</v>
      </c>
      <c r="G10" s="2" t="s">
        <v>65</v>
      </c>
      <c r="H10" s="18">
        <v>43990</v>
      </c>
      <c r="I10" s="2"/>
    </row>
    <row r="11" spans="1:9" ht="90" x14ac:dyDescent="0.25">
      <c r="A11" s="2" t="s">
        <v>16</v>
      </c>
      <c r="B11" s="2" t="s">
        <v>178</v>
      </c>
      <c r="C11" s="2" t="s">
        <v>179</v>
      </c>
      <c r="D11" s="2" t="s">
        <v>176</v>
      </c>
      <c r="E11" s="2" t="s">
        <v>179</v>
      </c>
      <c r="F11" s="2" t="s">
        <v>19</v>
      </c>
      <c r="G11" s="2" t="s">
        <v>65</v>
      </c>
      <c r="H11" s="18">
        <v>43990</v>
      </c>
      <c r="I11" s="2"/>
    </row>
    <row r="12" spans="1:9" ht="45" x14ac:dyDescent="0.25">
      <c r="A12" s="2" t="s">
        <v>17</v>
      </c>
      <c r="B12" s="2" t="s">
        <v>180</v>
      </c>
      <c r="C12" s="2" t="s">
        <v>181</v>
      </c>
      <c r="D12" s="2" t="s">
        <v>182</v>
      </c>
      <c r="E12" s="2" t="s">
        <v>181</v>
      </c>
      <c r="F12" s="2" t="s">
        <v>19</v>
      </c>
      <c r="G12" s="2" t="s">
        <v>65</v>
      </c>
      <c r="H12" s="18">
        <v>43990</v>
      </c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</sheetData>
  <conditionalFormatting sqref="A10 A11:I12">
    <cfRule type="expression" dxfId="21" priority="5">
      <formula>$F10="Fail"</formula>
    </cfRule>
    <cfRule type="expression" dxfId="20" priority="6">
      <formula>$F10="Pass"</formula>
    </cfRule>
  </conditionalFormatting>
  <conditionalFormatting sqref="A9:I9">
    <cfRule type="expression" dxfId="19" priority="3">
      <formula>$F9="Fail"</formula>
    </cfRule>
    <cfRule type="expression" dxfId="18" priority="4">
      <formula>$F9="Pass"</formula>
    </cfRule>
  </conditionalFormatting>
  <conditionalFormatting sqref="B10:I10">
    <cfRule type="expression" dxfId="17" priority="1">
      <formula>$F10="Fail"</formula>
    </cfRule>
    <cfRule type="expression" dxfId="16" priority="2">
      <formula>$F10="Pass"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24C5-4FE8-447A-B18B-397BE8CB1F2F}">
  <dimension ref="A1:I34"/>
  <sheetViews>
    <sheetView zoomScaleNormal="100" workbookViewId="0">
      <selection activeCell="A15" sqref="A15:XFD82"/>
    </sheetView>
  </sheetViews>
  <sheetFormatPr defaultRowHeight="15" x14ac:dyDescent="0.25"/>
  <cols>
    <col min="1" max="1" width="15.85546875" bestFit="1" customWidth="1"/>
    <col min="2" max="2" width="48" customWidth="1"/>
    <col min="3" max="3" width="24.140625" customWidth="1"/>
    <col min="4" max="4" width="40.140625" customWidth="1"/>
    <col min="5" max="5" width="20.7109375" customWidth="1"/>
    <col min="6" max="6" width="10.5703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20</v>
      </c>
      <c r="C1" s="1" t="s">
        <v>21</v>
      </c>
      <c r="F1" s="6" t="s">
        <v>25</v>
      </c>
      <c r="I1" s="16"/>
    </row>
    <row r="2" spans="1:9" ht="15.75" thickTop="1" x14ac:dyDescent="0.25">
      <c r="A2" s="4" t="s">
        <v>8</v>
      </c>
      <c r="B2" s="9" t="s">
        <v>118</v>
      </c>
      <c r="C2" s="4" t="s">
        <v>22</v>
      </c>
      <c r="D2" s="5">
        <f>COUNTIF(F:F,"Pass")</f>
        <v>6</v>
      </c>
      <c r="F2" s="7" t="s">
        <v>57</v>
      </c>
    </row>
    <row r="3" spans="1:9" x14ac:dyDescent="0.25">
      <c r="A3" s="4" t="s">
        <v>10</v>
      </c>
      <c r="B3" s="9" t="s">
        <v>58</v>
      </c>
      <c r="C3" s="4" t="s">
        <v>23</v>
      </c>
      <c r="D3" s="5">
        <f>COUNTIF(F:F,"Fail")</f>
        <v>0</v>
      </c>
      <c r="F3" s="7" t="s">
        <v>34</v>
      </c>
    </row>
    <row r="4" spans="1:9" x14ac:dyDescent="0.25">
      <c r="A4" s="4" t="s">
        <v>9</v>
      </c>
      <c r="B4" s="9" t="s">
        <v>119</v>
      </c>
      <c r="C4" s="4" t="s">
        <v>24</v>
      </c>
      <c r="D4" s="5">
        <f>COUNTIF(F:F,"Not Started")</f>
        <v>0</v>
      </c>
    </row>
    <row r="8" spans="1:9" x14ac:dyDescent="0.25">
      <c r="A8" t="s">
        <v>3</v>
      </c>
      <c r="B8" t="s">
        <v>4</v>
      </c>
      <c r="C8" t="s">
        <v>5</v>
      </c>
      <c r="D8" t="s">
        <v>18</v>
      </c>
      <c r="E8" t="s">
        <v>6</v>
      </c>
      <c r="F8" t="s">
        <v>7</v>
      </c>
      <c r="G8" t="s">
        <v>11</v>
      </c>
      <c r="H8" t="s">
        <v>42</v>
      </c>
      <c r="I8" t="s">
        <v>12</v>
      </c>
    </row>
    <row r="9" spans="1:9" ht="45" x14ac:dyDescent="0.25">
      <c r="A9" s="2" t="s">
        <v>46</v>
      </c>
      <c r="B9" s="2" t="s">
        <v>138</v>
      </c>
      <c r="C9" s="2" t="s">
        <v>120</v>
      </c>
      <c r="D9" s="3"/>
      <c r="E9" s="2" t="s">
        <v>120</v>
      </c>
      <c r="F9" s="2" t="s">
        <v>19</v>
      </c>
      <c r="G9" s="2" t="s">
        <v>65</v>
      </c>
      <c r="H9" s="18">
        <v>43990</v>
      </c>
      <c r="I9" s="2"/>
    </row>
    <row r="10" spans="1:9" ht="243" customHeight="1" x14ac:dyDescent="0.25">
      <c r="A10" s="2" t="s">
        <v>47</v>
      </c>
      <c r="B10" s="2" t="s">
        <v>121</v>
      </c>
      <c r="C10" s="2" t="s">
        <v>122</v>
      </c>
      <c r="D10" s="2" t="s">
        <v>123</v>
      </c>
      <c r="E10" s="2" t="s">
        <v>122</v>
      </c>
      <c r="F10" s="2" t="s">
        <v>19</v>
      </c>
      <c r="G10" s="2" t="s">
        <v>65</v>
      </c>
      <c r="H10" s="18">
        <v>43990</v>
      </c>
      <c r="I10" s="2"/>
    </row>
    <row r="11" spans="1:9" ht="250.5" customHeight="1" x14ac:dyDescent="0.25">
      <c r="A11" s="2" t="s">
        <v>48</v>
      </c>
      <c r="B11" s="2" t="s">
        <v>124</v>
      </c>
      <c r="C11" s="2" t="s">
        <v>96</v>
      </c>
      <c r="D11" s="2" t="s">
        <v>125</v>
      </c>
      <c r="E11" s="2" t="s">
        <v>96</v>
      </c>
      <c r="F11" s="2" t="s">
        <v>19</v>
      </c>
      <c r="G11" s="2" t="s">
        <v>65</v>
      </c>
      <c r="H11" s="18">
        <v>43990</v>
      </c>
      <c r="I11" s="2"/>
    </row>
    <row r="12" spans="1:9" ht="244.5" customHeight="1" x14ac:dyDescent="0.25">
      <c r="A12" s="2" t="s">
        <v>49</v>
      </c>
      <c r="B12" s="2" t="s">
        <v>126</v>
      </c>
      <c r="C12" s="2" t="s">
        <v>127</v>
      </c>
      <c r="D12" s="2" t="s">
        <v>123</v>
      </c>
      <c r="E12" s="2" t="s">
        <v>127</v>
      </c>
      <c r="F12" s="2" t="s">
        <v>19</v>
      </c>
      <c r="G12" s="2" t="s">
        <v>65</v>
      </c>
      <c r="H12" s="18">
        <v>43990</v>
      </c>
      <c r="I12" s="2"/>
    </row>
    <row r="13" spans="1:9" ht="245.25" customHeight="1" x14ac:dyDescent="0.25">
      <c r="A13" s="2" t="s">
        <v>50</v>
      </c>
      <c r="B13" s="2" t="s">
        <v>130</v>
      </c>
      <c r="C13" s="2" t="s">
        <v>128</v>
      </c>
      <c r="D13" s="2" t="s">
        <v>129</v>
      </c>
      <c r="E13" s="2" t="s">
        <v>128</v>
      </c>
      <c r="F13" s="2" t="s">
        <v>19</v>
      </c>
      <c r="G13" s="2" t="s">
        <v>65</v>
      </c>
      <c r="H13" s="18">
        <v>43990</v>
      </c>
      <c r="I13" s="2"/>
    </row>
    <row r="14" spans="1:9" ht="244.5" customHeight="1" x14ac:dyDescent="0.25">
      <c r="A14" s="2" t="s">
        <v>51</v>
      </c>
      <c r="B14" s="2" t="s">
        <v>131</v>
      </c>
      <c r="C14" s="2" t="s">
        <v>132</v>
      </c>
      <c r="D14" s="2" t="s">
        <v>133</v>
      </c>
      <c r="E14" s="2" t="s">
        <v>132</v>
      </c>
      <c r="F14" s="2" t="s">
        <v>19</v>
      </c>
      <c r="G14" s="2" t="s">
        <v>65</v>
      </c>
      <c r="H14" s="18">
        <v>43990</v>
      </c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</sheetData>
  <conditionalFormatting sqref="A9:I14">
    <cfRule type="expression" dxfId="15" priority="3">
      <formula>$F9="Fail"</formula>
    </cfRule>
    <cfRule type="expression" dxfId="14" priority="4">
      <formula>$F9="Pass"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B2DA-19C9-416B-A792-5E4D830C3811}">
  <dimension ref="A1:I43"/>
  <sheetViews>
    <sheetView workbookViewId="0">
      <selection activeCell="A20" sqref="A20:XFD78"/>
    </sheetView>
  </sheetViews>
  <sheetFormatPr defaultRowHeight="15" x14ac:dyDescent="0.2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20</v>
      </c>
      <c r="C1" s="1" t="s">
        <v>21</v>
      </c>
      <c r="F1" s="6" t="s">
        <v>25</v>
      </c>
      <c r="I1" s="16"/>
    </row>
    <row r="2" spans="1:9" ht="15.75" thickTop="1" x14ac:dyDescent="0.25">
      <c r="A2" s="4" t="s">
        <v>8</v>
      </c>
      <c r="B2" s="9" t="s">
        <v>134</v>
      </c>
      <c r="C2" s="4" t="s">
        <v>22</v>
      </c>
      <c r="D2" s="5">
        <f>COUNTIF(F:F,"Pass")</f>
        <v>11</v>
      </c>
      <c r="F2" s="7" t="s">
        <v>57</v>
      </c>
    </row>
    <row r="3" spans="1:9" x14ac:dyDescent="0.25">
      <c r="A3" s="4" t="s">
        <v>10</v>
      </c>
      <c r="B3" s="9" t="s">
        <v>58</v>
      </c>
      <c r="C3" s="4" t="s">
        <v>23</v>
      </c>
      <c r="D3" s="5">
        <f>COUNTIF(F:F,"Fail")</f>
        <v>0</v>
      </c>
      <c r="F3" s="7" t="s">
        <v>34</v>
      </c>
    </row>
    <row r="4" spans="1:9" x14ac:dyDescent="0.25">
      <c r="A4" s="4" t="s">
        <v>9</v>
      </c>
      <c r="B4" s="9" t="s">
        <v>135</v>
      </c>
      <c r="C4" s="4" t="s">
        <v>24</v>
      </c>
      <c r="D4" s="5">
        <f>COUNTIF(F:F,"Not Started")</f>
        <v>0</v>
      </c>
    </row>
    <row r="8" spans="1:9" x14ac:dyDescent="0.25">
      <c r="A8" t="s">
        <v>3</v>
      </c>
      <c r="B8" t="s">
        <v>4</v>
      </c>
      <c r="C8" t="s">
        <v>5</v>
      </c>
      <c r="D8" t="s">
        <v>18</v>
      </c>
      <c r="E8" t="s">
        <v>6</v>
      </c>
      <c r="F8" t="s">
        <v>7</v>
      </c>
      <c r="G8" t="s">
        <v>11</v>
      </c>
      <c r="H8" t="s">
        <v>42</v>
      </c>
      <c r="I8" t="s">
        <v>12</v>
      </c>
    </row>
    <row r="9" spans="1:9" ht="45" x14ac:dyDescent="0.25">
      <c r="A9" s="2" t="s">
        <v>46</v>
      </c>
      <c r="B9" s="2" t="s">
        <v>141</v>
      </c>
      <c r="C9" s="2" t="s">
        <v>136</v>
      </c>
      <c r="D9" s="3"/>
      <c r="E9" s="2" t="s">
        <v>136</v>
      </c>
      <c r="F9" s="2" t="s">
        <v>19</v>
      </c>
      <c r="G9" s="2" t="s">
        <v>65</v>
      </c>
      <c r="H9" s="18">
        <v>43990</v>
      </c>
      <c r="I9" s="2"/>
    </row>
    <row r="10" spans="1:9" ht="45" x14ac:dyDescent="0.25">
      <c r="A10" s="2" t="s">
        <v>47</v>
      </c>
      <c r="B10" s="2" t="s">
        <v>139</v>
      </c>
      <c r="C10" s="2" t="s">
        <v>140</v>
      </c>
      <c r="D10" s="2"/>
      <c r="E10" s="2" t="s">
        <v>140</v>
      </c>
      <c r="F10" s="2" t="s">
        <v>19</v>
      </c>
      <c r="G10" s="2" t="s">
        <v>65</v>
      </c>
      <c r="H10" s="18">
        <v>43990</v>
      </c>
      <c r="I10" s="2"/>
    </row>
    <row r="11" spans="1:9" ht="60" x14ac:dyDescent="0.25">
      <c r="A11" s="2" t="s">
        <v>48</v>
      </c>
      <c r="B11" s="2" t="s">
        <v>142</v>
      </c>
      <c r="C11" s="2" t="s">
        <v>143</v>
      </c>
      <c r="D11" s="2" t="s">
        <v>144</v>
      </c>
      <c r="E11" s="2" t="s">
        <v>143</v>
      </c>
      <c r="F11" s="2" t="s">
        <v>19</v>
      </c>
      <c r="G11" s="2" t="s">
        <v>65</v>
      </c>
      <c r="H11" s="18">
        <v>43990</v>
      </c>
      <c r="I11" s="2"/>
    </row>
    <row r="12" spans="1:9" ht="60" x14ac:dyDescent="0.25">
      <c r="A12" s="2" t="s">
        <v>49</v>
      </c>
      <c r="B12" s="2" t="s">
        <v>145</v>
      </c>
      <c r="C12" s="2" t="s">
        <v>146</v>
      </c>
      <c r="D12" s="2"/>
      <c r="E12" s="2" t="s">
        <v>146</v>
      </c>
      <c r="F12" s="2" t="s">
        <v>19</v>
      </c>
      <c r="G12" s="2" t="s">
        <v>65</v>
      </c>
      <c r="H12" s="18">
        <v>43990</v>
      </c>
      <c r="I12" s="2"/>
    </row>
    <row r="13" spans="1:9" ht="60" x14ac:dyDescent="0.25">
      <c r="A13" s="2" t="s">
        <v>50</v>
      </c>
      <c r="B13" s="2" t="s">
        <v>147</v>
      </c>
      <c r="C13" s="2" t="s">
        <v>148</v>
      </c>
      <c r="D13" s="2"/>
      <c r="E13" s="2" t="s">
        <v>148</v>
      </c>
      <c r="F13" s="2" t="s">
        <v>19</v>
      </c>
      <c r="G13" s="2" t="s">
        <v>65</v>
      </c>
      <c r="H13" s="18">
        <v>43990</v>
      </c>
      <c r="I13" s="2"/>
    </row>
    <row r="14" spans="1:9" ht="45" x14ac:dyDescent="0.25">
      <c r="A14" s="2" t="s">
        <v>51</v>
      </c>
      <c r="B14" s="2" t="s">
        <v>153</v>
      </c>
      <c r="C14" s="2" t="s">
        <v>151</v>
      </c>
      <c r="D14" s="2" t="s">
        <v>152</v>
      </c>
      <c r="E14" s="2" t="s">
        <v>151</v>
      </c>
      <c r="F14" s="2" t="s">
        <v>19</v>
      </c>
      <c r="G14" s="2" t="s">
        <v>65</v>
      </c>
      <c r="H14" s="18">
        <v>43990</v>
      </c>
      <c r="I14" s="2"/>
    </row>
    <row r="15" spans="1:9" ht="30" x14ac:dyDescent="0.25">
      <c r="A15" s="2" t="s">
        <v>52</v>
      </c>
      <c r="B15" s="2" t="s">
        <v>149</v>
      </c>
      <c r="C15" s="2" t="s">
        <v>150</v>
      </c>
      <c r="D15" s="2"/>
      <c r="E15" s="2" t="s">
        <v>150</v>
      </c>
      <c r="F15" s="2" t="s">
        <v>19</v>
      </c>
      <c r="G15" s="2" t="s">
        <v>65</v>
      </c>
      <c r="H15" s="18">
        <v>43990</v>
      </c>
      <c r="I15" s="2"/>
    </row>
    <row r="16" spans="1:9" ht="45" x14ac:dyDescent="0.25">
      <c r="A16" s="2" t="s">
        <v>53</v>
      </c>
      <c r="B16" s="2" t="s">
        <v>161</v>
      </c>
      <c r="C16" s="2" t="s">
        <v>162</v>
      </c>
      <c r="D16" s="2"/>
      <c r="E16" s="2" t="s">
        <v>162</v>
      </c>
      <c r="F16" s="2" t="s">
        <v>19</v>
      </c>
      <c r="G16" s="2" t="s">
        <v>65</v>
      </c>
      <c r="H16" s="18">
        <v>43990</v>
      </c>
      <c r="I16" s="2"/>
    </row>
    <row r="17" spans="1:9" ht="60" x14ac:dyDescent="0.25">
      <c r="A17" s="2" t="s">
        <v>54</v>
      </c>
      <c r="B17" s="2" t="s">
        <v>154</v>
      </c>
      <c r="C17" s="2" t="s">
        <v>96</v>
      </c>
      <c r="D17" s="2" t="s">
        <v>155</v>
      </c>
      <c r="E17" s="2" t="s">
        <v>96</v>
      </c>
      <c r="F17" s="2" t="s">
        <v>19</v>
      </c>
      <c r="G17" s="2" t="s">
        <v>65</v>
      </c>
      <c r="H17" s="18">
        <v>43990</v>
      </c>
      <c r="I17" s="2"/>
    </row>
    <row r="18" spans="1:9" ht="60" x14ac:dyDescent="0.25">
      <c r="A18" s="2" t="s">
        <v>55</v>
      </c>
      <c r="B18" s="2" t="s">
        <v>156</v>
      </c>
      <c r="C18" s="2" t="s">
        <v>158</v>
      </c>
      <c r="D18" s="2" t="s">
        <v>157</v>
      </c>
      <c r="E18" s="2" t="s">
        <v>158</v>
      </c>
      <c r="F18" s="2" t="s">
        <v>19</v>
      </c>
      <c r="G18" s="2" t="s">
        <v>65</v>
      </c>
      <c r="H18" s="18">
        <v>43990</v>
      </c>
      <c r="I18" s="2"/>
    </row>
    <row r="19" spans="1:9" ht="60" x14ac:dyDescent="0.25">
      <c r="A19" s="2" t="s">
        <v>56</v>
      </c>
      <c r="B19" s="2" t="s">
        <v>159</v>
      </c>
      <c r="C19" s="2" t="s">
        <v>128</v>
      </c>
      <c r="D19" s="2" t="s">
        <v>160</v>
      </c>
      <c r="E19" s="2" t="s">
        <v>128</v>
      </c>
      <c r="F19" s="2" t="s">
        <v>19</v>
      </c>
      <c r="G19" s="2" t="s">
        <v>65</v>
      </c>
      <c r="H19" s="18">
        <v>43990</v>
      </c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</sheetData>
  <conditionalFormatting sqref="A9:I16">
    <cfRule type="expression" dxfId="13" priority="7">
      <formula>$F9="Fail"</formula>
    </cfRule>
    <cfRule type="expression" dxfId="12" priority="8">
      <formula>$F9="Pass"</formula>
    </cfRule>
  </conditionalFormatting>
  <conditionalFormatting sqref="I17:I19 A17:G19">
    <cfRule type="expression" dxfId="11" priority="3">
      <formula>$F17="Fail"</formula>
    </cfRule>
    <cfRule type="expression" dxfId="10" priority="4">
      <formula>$F17="Pass"</formula>
    </cfRule>
  </conditionalFormatting>
  <conditionalFormatting sqref="H17:H19">
    <cfRule type="expression" dxfId="9" priority="1">
      <formula>$F17="Fail"</formula>
    </cfRule>
    <cfRule type="expression" dxfId="8" priority="2">
      <formula>$F17="Pass"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AFD58-9848-4B1A-9687-EA283610D0EC}">
  <dimension ref="A1:I35"/>
  <sheetViews>
    <sheetView workbookViewId="0">
      <selection activeCell="A12" sqref="A12:XFD78"/>
    </sheetView>
  </sheetViews>
  <sheetFormatPr defaultRowHeight="15" x14ac:dyDescent="0.2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20</v>
      </c>
      <c r="C1" s="1" t="s">
        <v>21</v>
      </c>
      <c r="F1" s="6" t="s">
        <v>25</v>
      </c>
      <c r="I1" s="16"/>
    </row>
    <row r="2" spans="1:9" ht="15.75" thickTop="1" x14ac:dyDescent="0.25">
      <c r="A2" s="4" t="s">
        <v>8</v>
      </c>
      <c r="B2" s="9" t="s">
        <v>163</v>
      </c>
      <c r="C2" s="4" t="s">
        <v>22</v>
      </c>
      <c r="D2" s="5">
        <f>COUNTIF(F:F,"Pass")</f>
        <v>3</v>
      </c>
      <c r="F2" s="7" t="s">
        <v>57</v>
      </c>
    </row>
    <row r="3" spans="1:9" x14ac:dyDescent="0.25">
      <c r="A3" s="4" t="s">
        <v>10</v>
      </c>
      <c r="B3" s="9" t="s">
        <v>58</v>
      </c>
      <c r="C3" s="4" t="s">
        <v>23</v>
      </c>
      <c r="D3" s="5">
        <f>COUNTIF(F:F,"Fail")</f>
        <v>0</v>
      </c>
      <c r="F3" s="7" t="s">
        <v>34</v>
      </c>
    </row>
    <row r="4" spans="1:9" x14ac:dyDescent="0.25">
      <c r="A4" s="4" t="s">
        <v>9</v>
      </c>
      <c r="B4" s="9" t="s">
        <v>164</v>
      </c>
      <c r="C4" s="4" t="s">
        <v>24</v>
      </c>
      <c r="D4" s="5">
        <f>COUNTIF(F:F,"Not Started")</f>
        <v>0</v>
      </c>
    </row>
    <row r="8" spans="1:9" x14ac:dyDescent="0.25">
      <c r="A8" t="s">
        <v>3</v>
      </c>
      <c r="B8" t="s">
        <v>4</v>
      </c>
      <c r="C8" t="s">
        <v>5</v>
      </c>
      <c r="D8" t="s">
        <v>18</v>
      </c>
      <c r="E8" t="s">
        <v>6</v>
      </c>
      <c r="F8" t="s">
        <v>7</v>
      </c>
      <c r="G8" t="s">
        <v>11</v>
      </c>
      <c r="H8" t="s">
        <v>42</v>
      </c>
      <c r="I8" t="s">
        <v>12</v>
      </c>
    </row>
    <row r="9" spans="1:9" ht="75" x14ac:dyDescent="0.25">
      <c r="A9" s="2" t="s">
        <v>14</v>
      </c>
      <c r="B9" s="2" t="s">
        <v>165</v>
      </c>
      <c r="C9" s="2" t="s">
        <v>166</v>
      </c>
      <c r="D9" s="2"/>
      <c r="E9" s="2" t="s">
        <v>166</v>
      </c>
      <c r="F9" s="2" t="s">
        <v>19</v>
      </c>
      <c r="G9" s="2" t="s">
        <v>65</v>
      </c>
      <c r="H9" s="18">
        <v>43990</v>
      </c>
      <c r="I9" s="2"/>
    </row>
    <row r="10" spans="1:9" ht="105" x14ac:dyDescent="0.25">
      <c r="A10" s="2" t="s">
        <v>15</v>
      </c>
      <c r="B10" s="2" t="s">
        <v>167</v>
      </c>
      <c r="C10" s="2" t="s">
        <v>169</v>
      </c>
      <c r="D10" s="2" t="s">
        <v>168</v>
      </c>
      <c r="E10" s="2" t="s">
        <v>169</v>
      </c>
      <c r="F10" s="2" t="s">
        <v>19</v>
      </c>
      <c r="G10" s="2" t="s">
        <v>65</v>
      </c>
      <c r="H10" s="18">
        <v>43990</v>
      </c>
      <c r="I10" s="2"/>
    </row>
    <row r="11" spans="1:9" ht="60" x14ac:dyDescent="0.25">
      <c r="A11" s="2" t="s">
        <v>16</v>
      </c>
      <c r="B11" s="2" t="s">
        <v>170</v>
      </c>
      <c r="C11" s="2" t="s">
        <v>172</v>
      </c>
      <c r="D11" t="s">
        <v>171</v>
      </c>
      <c r="E11" s="2" t="s">
        <v>172</v>
      </c>
      <c r="F11" s="2" t="s">
        <v>19</v>
      </c>
      <c r="G11" s="2" t="s">
        <v>65</v>
      </c>
      <c r="H11" s="18">
        <v>43990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</sheetData>
  <conditionalFormatting sqref="A9:I11">
    <cfRule type="expression" dxfId="7" priority="1">
      <formula>$F9="Fail"</formula>
    </cfRule>
    <cfRule type="expression" dxfId="6" priority="2">
      <formula>$F9="Pass"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8E3D-2AD7-4578-87BC-79A8AA521DAA}">
  <dimension ref="A1:I36"/>
  <sheetViews>
    <sheetView workbookViewId="0">
      <selection activeCell="A13" sqref="A13:XFD78"/>
    </sheetView>
  </sheetViews>
  <sheetFormatPr defaultRowHeight="15" x14ac:dyDescent="0.2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20</v>
      </c>
      <c r="C1" s="1" t="s">
        <v>21</v>
      </c>
      <c r="F1" s="6" t="s">
        <v>25</v>
      </c>
      <c r="I1" s="16"/>
    </row>
    <row r="2" spans="1:9" ht="15.75" thickTop="1" x14ac:dyDescent="0.25">
      <c r="A2" s="4" t="s">
        <v>8</v>
      </c>
      <c r="B2" s="9" t="s">
        <v>183</v>
      </c>
      <c r="C2" s="4" t="s">
        <v>22</v>
      </c>
      <c r="D2" s="5">
        <f>COUNTIF(F:F,"Pass")</f>
        <v>4</v>
      </c>
      <c r="F2" s="7" t="s">
        <v>57</v>
      </c>
    </row>
    <row r="3" spans="1:9" x14ac:dyDescent="0.25">
      <c r="A3" s="4" t="s">
        <v>10</v>
      </c>
      <c r="B3" s="9" t="s">
        <v>58</v>
      </c>
      <c r="C3" s="4" t="s">
        <v>23</v>
      </c>
      <c r="D3" s="5">
        <f>COUNTIF(F:F,"Fail")</f>
        <v>0</v>
      </c>
      <c r="F3" s="7" t="s">
        <v>34</v>
      </c>
    </row>
    <row r="4" spans="1:9" x14ac:dyDescent="0.25">
      <c r="A4" s="4" t="s">
        <v>9</v>
      </c>
      <c r="B4" s="9" t="s">
        <v>186</v>
      </c>
      <c r="C4" s="4" t="s">
        <v>24</v>
      </c>
      <c r="D4" s="5">
        <f>COUNTIF(F:F,"Not Started")</f>
        <v>0</v>
      </c>
    </row>
    <row r="8" spans="1:9" x14ac:dyDescent="0.25">
      <c r="A8" t="s">
        <v>3</v>
      </c>
      <c r="B8" t="s">
        <v>4</v>
      </c>
      <c r="C8" t="s">
        <v>5</v>
      </c>
      <c r="D8" t="s">
        <v>18</v>
      </c>
      <c r="E8" t="s">
        <v>6</v>
      </c>
      <c r="F8" t="s">
        <v>7</v>
      </c>
      <c r="G8" t="s">
        <v>11</v>
      </c>
      <c r="H8" t="s">
        <v>42</v>
      </c>
      <c r="I8" t="s">
        <v>12</v>
      </c>
    </row>
    <row r="9" spans="1:9" ht="45" x14ac:dyDescent="0.25">
      <c r="A9" s="2" t="s">
        <v>14</v>
      </c>
      <c r="B9" s="2" t="s">
        <v>184</v>
      </c>
      <c r="C9" s="2" t="s">
        <v>185</v>
      </c>
      <c r="D9" s="2"/>
      <c r="E9" s="2" t="s">
        <v>185</v>
      </c>
      <c r="F9" s="2" t="s">
        <v>19</v>
      </c>
      <c r="G9" s="2" t="s">
        <v>65</v>
      </c>
      <c r="H9" s="18">
        <v>43990</v>
      </c>
      <c r="I9" s="2"/>
    </row>
    <row r="10" spans="1:9" ht="45" x14ac:dyDescent="0.25">
      <c r="A10" s="2" t="s">
        <v>15</v>
      </c>
      <c r="B10" s="2" t="s">
        <v>187</v>
      </c>
      <c r="C10" s="2" t="s">
        <v>188</v>
      </c>
      <c r="E10" s="2" t="s">
        <v>188</v>
      </c>
      <c r="F10" s="2" t="s">
        <v>19</v>
      </c>
      <c r="G10" s="2" t="s">
        <v>65</v>
      </c>
      <c r="H10" s="18">
        <v>43990</v>
      </c>
      <c r="I10" s="2"/>
    </row>
    <row r="11" spans="1:9" ht="60" x14ac:dyDescent="0.25">
      <c r="A11" s="2" t="s">
        <v>16</v>
      </c>
      <c r="B11" s="2" t="s">
        <v>189</v>
      </c>
      <c r="C11" s="2" t="s">
        <v>190</v>
      </c>
      <c r="D11" s="2"/>
      <c r="E11" s="2" t="s">
        <v>190</v>
      </c>
      <c r="F11" s="2" t="s">
        <v>19</v>
      </c>
      <c r="G11" s="2" t="s">
        <v>65</v>
      </c>
      <c r="H11" s="18">
        <v>43990</v>
      </c>
      <c r="I11" s="2"/>
    </row>
    <row r="12" spans="1:9" ht="60" x14ac:dyDescent="0.25">
      <c r="A12" s="2" t="s">
        <v>17</v>
      </c>
      <c r="B12" s="2" t="s">
        <v>191</v>
      </c>
      <c r="C12" s="2" t="s">
        <v>192</v>
      </c>
      <c r="D12" s="2"/>
      <c r="E12" s="2" t="s">
        <v>192</v>
      </c>
      <c r="F12" s="2" t="s">
        <v>19</v>
      </c>
      <c r="G12" s="2" t="s">
        <v>65</v>
      </c>
      <c r="H12" s="18">
        <v>43990</v>
      </c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</sheetData>
  <conditionalFormatting sqref="A10 G11:I12 F9:F12 A11:E12">
    <cfRule type="expression" dxfId="5" priority="5">
      <formula>$F9="Fail"</formula>
    </cfRule>
    <cfRule type="expression" dxfId="4" priority="6">
      <formula>$F9="Pass"</formula>
    </cfRule>
  </conditionalFormatting>
  <conditionalFormatting sqref="G9:I9 A9:E9">
    <cfRule type="expression" dxfId="3" priority="3">
      <formula>$F9="Fail"</formula>
    </cfRule>
    <cfRule type="expression" dxfId="2" priority="4">
      <formula>$F9="Pass"</formula>
    </cfRule>
  </conditionalFormatting>
  <conditionalFormatting sqref="G10:I10 B10:E10">
    <cfRule type="expression" dxfId="1" priority="1">
      <formula>$F10="Fail"</formula>
    </cfRule>
    <cfRule type="expression" dxfId="0" priority="2">
      <formula>$F10="Pass"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Affichage du site</vt:lpstr>
      <vt:lpstr>Filtres</vt:lpstr>
      <vt:lpstr>Connexion &amp; Inscription</vt:lpstr>
      <vt:lpstr>Notation de film</vt:lpstr>
      <vt:lpstr>Création de film</vt:lpstr>
      <vt:lpstr>Modif &amp; Suppr de film</vt:lpstr>
      <vt:lpstr>Profil</vt:lpstr>
      <vt:lpstr>Gestion des utilisateurs</vt:lpstr>
    </vt:vector>
  </TitlesOfParts>
  <Company>National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Bureau</cp:lastModifiedBy>
  <cp:lastPrinted>2020-06-09T14:17:38Z</cp:lastPrinted>
  <dcterms:created xsi:type="dcterms:W3CDTF">2014-08-11T16:24:15Z</dcterms:created>
  <dcterms:modified xsi:type="dcterms:W3CDTF">2020-06-09T14:19:46Z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b5a11888-340c-4848-9650-89a42f037fbe</vt:lpwstr>
  </property>
</Properties>
</file>