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KLO\Desktop\projeto-ar-2017\AR\"/>
    </mc:Choice>
  </mc:AlternateContent>
  <bookViews>
    <workbookView xWindow="0" yWindow="0" windowWidth="16380" windowHeight="8190" tabRatio="993" activeTab="2"/>
  </bookViews>
  <sheets>
    <sheet name="Equipamentos" sheetId="1" r:id="rId1"/>
    <sheet name="VLAN's Por Edificio" sheetId="2" r:id="rId2"/>
    <sheet name="IPs Públicos" sheetId="3" r:id="rId3"/>
    <sheet name="IP's Privados" sheetId="4" r:id="rId4"/>
    <sheet name="IPv6" sheetId="5" r:id="rId5"/>
    <sheet name="Orçamento" sheetId="6" r:id="rId6"/>
    <sheet name="Gantt Diagram" sheetId="7" r:id="rId7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7" l="1"/>
  <c r="B14" i="7" s="1"/>
  <c r="B15" i="7" s="1"/>
  <c r="B16" i="7" s="1"/>
  <c r="B17" i="7" s="1"/>
  <c r="B18" i="7" s="1"/>
  <c r="B19" i="7" s="1"/>
  <c r="B20" i="7" s="1"/>
  <c r="K14" i="6"/>
  <c r="K13" i="6"/>
  <c r="K12" i="6"/>
  <c r="K11" i="6"/>
  <c r="K10" i="6"/>
  <c r="K9" i="6"/>
  <c r="K8" i="6"/>
  <c r="K7" i="6"/>
  <c r="K15" i="6" s="1"/>
  <c r="E78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1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4" i="2"/>
  <c r="E42" i="2"/>
  <c r="D42" i="2"/>
  <c r="E41" i="2"/>
  <c r="D41" i="2"/>
  <c r="E40" i="2"/>
  <c r="D40" i="2"/>
  <c r="E39" i="2"/>
  <c r="D39" i="2"/>
  <c r="E38" i="2"/>
  <c r="D38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</calcChain>
</file>

<file path=xl/sharedStrings.xml><?xml version="1.0" encoding="utf-8"?>
<sst xmlns="http://schemas.openxmlformats.org/spreadsheetml/2006/main" count="1201" uniqueCount="650">
  <si>
    <t>1º piso</t>
  </si>
  <si>
    <t>2º piso</t>
  </si>
  <si>
    <t>3º piso</t>
  </si>
  <si>
    <t>4º piso</t>
  </si>
  <si>
    <t>Datacenter</t>
  </si>
  <si>
    <t>30 Salas comerciais</t>
  </si>
  <si>
    <t>10 laboratórios, cada um com 8 postos de trabalho</t>
  </si>
  <si>
    <t>15 funcionários/administradores</t>
  </si>
  <si>
    <t>camara</t>
  </si>
  <si>
    <t>pc's</t>
  </si>
  <si>
    <t>publicos</t>
  </si>
  <si>
    <t>telefones</t>
  </si>
  <si>
    <t>privados</t>
  </si>
  <si>
    <t>impressora</t>
  </si>
  <si>
    <t>televisao</t>
  </si>
  <si>
    <t>wireless</t>
  </si>
  <si>
    <t>câmara</t>
  </si>
  <si>
    <t>3 zonas com 20 postos Verificação técnica</t>
  </si>
  <si>
    <t>5 salas reunião para contacto com clientes com video-conf.</t>
  </si>
  <si>
    <t>4 salas de trabalho para engenheiros desenv.</t>
  </si>
  <si>
    <t>3 salas videoconf.</t>
  </si>
  <si>
    <t>câmaras</t>
  </si>
  <si>
    <t>videoconf</t>
  </si>
  <si>
    <t>televisão</t>
  </si>
  <si>
    <t>telefone</t>
  </si>
  <si>
    <t>2 Salas reuniões</t>
  </si>
  <si>
    <t>20 postos apoio ao cliente</t>
  </si>
  <si>
    <t>1 sala de lazer para trabahadores</t>
  </si>
  <si>
    <t>camaras</t>
  </si>
  <si>
    <t>1 Video-conferência</t>
  </si>
  <si>
    <t>1 sala lazer para trabalhadores e visitantes</t>
  </si>
  <si>
    <t>Monitorização</t>
  </si>
  <si>
    <t>Pc's</t>
  </si>
  <si>
    <t>Câmaras</t>
  </si>
  <si>
    <t>Publico</t>
  </si>
  <si>
    <t>IP 10.wwwxxxxx.yyyyzzzz.0/24</t>
  </si>
  <si>
    <t>2002:A:A:wwwxxxxxyyyyzzzz::/64</t>
  </si>
  <si>
    <t>200.1.0.0/23</t>
  </si>
  <si>
    <t>www</t>
  </si>
  <si>
    <t>Pólo</t>
  </si>
  <si>
    <t>xxxxx</t>
  </si>
  <si>
    <t>Serviço</t>
  </si>
  <si>
    <t>Tipo</t>
  </si>
  <si>
    <t>Edf./Zona</t>
  </si>
  <si>
    <t>Nº de ip's públicos</t>
  </si>
  <si>
    <t>yyyy</t>
  </si>
  <si>
    <t>zzzz</t>
  </si>
  <si>
    <t>Edifício/Zona</t>
  </si>
  <si>
    <t>Aveiro Edf.1</t>
  </si>
  <si>
    <t>NAT</t>
  </si>
  <si>
    <t>Vlan Monitorização</t>
  </si>
  <si>
    <t>Vlan Telefones Engenheiros</t>
  </si>
  <si>
    <t>Aveiro</t>
  </si>
  <si>
    <t>Vlan Telefones Administradores</t>
  </si>
  <si>
    <t>Lisboa</t>
  </si>
  <si>
    <t>Vlan Telefones Trabalhadores</t>
  </si>
  <si>
    <t>Chicago</t>
  </si>
  <si>
    <t>Vlan Televisões</t>
  </si>
  <si>
    <t>Vlan Câmaras</t>
  </si>
  <si>
    <t>Vlan Impressoras</t>
  </si>
  <si>
    <t>Vlan Videoconf</t>
  </si>
  <si>
    <t>monitorização</t>
  </si>
  <si>
    <t>Vlan pc's Engenheiros</t>
  </si>
  <si>
    <t>Vlan Pc's Administração</t>
  </si>
  <si>
    <t>Vlan Pc's Trabalhadores/visitantes</t>
  </si>
  <si>
    <t>Aveiro Edf.2</t>
  </si>
  <si>
    <t>wireless visitantes</t>
  </si>
  <si>
    <t>wireless engenheiros</t>
  </si>
  <si>
    <t>wireless administração</t>
  </si>
  <si>
    <t>Interligação</t>
  </si>
  <si>
    <t>Geral</t>
  </si>
  <si>
    <t>Engenheiros</t>
  </si>
  <si>
    <t>Administração</t>
  </si>
  <si>
    <t>Pólo Aveiro</t>
  </si>
  <si>
    <t>Vlan Interligação</t>
  </si>
  <si>
    <t>Wireless 1</t>
  </si>
  <si>
    <t>Wireless 2</t>
  </si>
  <si>
    <t>Wireless 3</t>
  </si>
  <si>
    <t>ips publicos</t>
  </si>
  <si>
    <t>Rede principal</t>
  </si>
  <si>
    <t>Net ID</t>
  </si>
  <si>
    <t>Espaço preciso</t>
  </si>
  <si>
    <t>Espaço alocado</t>
  </si>
  <si>
    <t>Range</t>
  </si>
  <si>
    <t>Broadcast</t>
  </si>
  <si>
    <t>Obs</t>
  </si>
  <si>
    <t>200.1.0.0/25</t>
  </si>
  <si>
    <t>Servers</t>
  </si>
  <si>
    <t>200.1.0.1/25 - 200.1.0.126/25 </t>
  </si>
  <si>
    <t>200.1.0.127/25 </t>
  </si>
  <si>
    <t>100 ips publicos para datacenter</t>
  </si>
  <si>
    <t>200.1.0.128/25</t>
  </si>
  <si>
    <t>Videoconf</t>
  </si>
  <si>
    <t>200.1.0.128/27</t>
  </si>
  <si>
    <t>200.1.0.129/27 - 200.1.0.158/27</t>
  </si>
  <si>
    <t>200.1.0.159/27</t>
  </si>
  <si>
    <t>26 ips para maquinas de videoconf + 2 para gateway</t>
  </si>
  <si>
    <t>200.1.0.160/29</t>
  </si>
  <si>
    <t>200.1.0.161/29 - 200.1.0.166/29</t>
  </si>
  <si>
    <t>200.1.0.167/29</t>
  </si>
  <si>
    <t>6 ips para nat</t>
  </si>
  <si>
    <t>200.1.1.0/25</t>
  </si>
  <si>
    <t>200.1.1.0/27</t>
  </si>
  <si>
    <t>200.1.1.1/27 - 200.1.1.30/27</t>
  </si>
  <si>
    <t>200.1.1.31/27</t>
  </si>
  <si>
    <t>200.1.1.32/29</t>
  </si>
  <si>
    <t>200.1.1.33/29 - 200.1.1.38/29</t>
  </si>
  <si>
    <t>200.1.1.39/29</t>
  </si>
  <si>
    <t>200.1.1.128/25</t>
  </si>
  <si>
    <t>Videoconf edf1</t>
  </si>
  <si>
    <t>200.1.1.128/27</t>
  </si>
  <si>
    <t>200.1.1.129/27 - 200.1.1.158/27</t>
  </si>
  <si>
    <t>200.1.1.159/27</t>
  </si>
  <si>
    <t>18 ips para maquinas de videoconf + 2 para gateway</t>
  </si>
  <si>
    <t>Videoconf edf2</t>
  </si>
  <si>
    <t>200.1.1.160/27</t>
  </si>
  <si>
    <t>200.1.1.161/27 - 200.1.1.190/27</t>
  </si>
  <si>
    <t>200.1.1.191/27</t>
  </si>
  <si>
    <t>NAT edf1</t>
  </si>
  <si>
    <t>200.1.1.192/29</t>
  </si>
  <si>
    <t>200.1.1.193/29 - 200.1.1.198/29</t>
  </si>
  <si>
    <t>200.1.1.199/29</t>
  </si>
  <si>
    <t>NAT edf2</t>
  </si>
  <si>
    <t>200.1.1.200/29</t>
  </si>
  <si>
    <t>200.1.1.201/29 - 200.1.1.206/29</t>
  </si>
  <si>
    <t>200.1.1.207/29</t>
  </si>
  <si>
    <t>Edf1</t>
  </si>
  <si>
    <t>AE1L3-A</t>
  </si>
  <si>
    <t>CHL3-A</t>
  </si>
  <si>
    <t>LXL3-A</t>
  </si>
  <si>
    <t>10.0.0.254</t>
  </si>
  <si>
    <t>Vlan telefones Engenheiros</t>
  </si>
  <si>
    <t>10.68.16.254</t>
  </si>
  <si>
    <t>10.36.16.254</t>
  </si>
  <si>
    <t>10.4.16.254</t>
  </si>
  <si>
    <t>Vlan telefones administração</t>
  </si>
  <si>
    <t>10.68.32.254</t>
  </si>
  <si>
    <t>10.36.32.254</t>
  </si>
  <si>
    <t>10.4.32.254</t>
  </si>
  <si>
    <t>Vlan telefones trabalhadores</t>
  </si>
  <si>
    <t>10.68.0.254</t>
  </si>
  <si>
    <t>10.36.0.254</t>
  </si>
  <si>
    <t>10.4.0.254</t>
  </si>
  <si>
    <t>Vlan televisões</t>
  </si>
  <si>
    <t>10.69.0.254</t>
  </si>
  <si>
    <t>10.37.0.254</t>
  </si>
  <si>
    <t>10.5.0.254</t>
  </si>
  <si>
    <t>Vlan câmaras</t>
  </si>
  <si>
    <t>10.65.0.254</t>
  </si>
  <si>
    <t>10.33.0.254</t>
  </si>
  <si>
    <t>10.1.0.254</t>
  </si>
  <si>
    <t>Vlan impressoras</t>
  </si>
  <si>
    <t>10.67.0.254</t>
  </si>
  <si>
    <t>10.35.0.254</t>
  </si>
  <si>
    <t>10.3.0.254</t>
  </si>
  <si>
    <t>Vlan Videoconf.</t>
  </si>
  <si>
    <t>10.70.0.254</t>
  </si>
  <si>
    <t>10.38.0.254</t>
  </si>
  <si>
    <t>10.6.0.254</t>
  </si>
  <si>
    <t>Vlan Pc's Engenheiros</t>
  </si>
  <si>
    <t>10.66.16.254</t>
  </si>
  <si>
    <t>10.34.16.254</t>
  </si>
  <si>
    <t>Vlan PC's Engenheiros</t>
  </si>
  <si>
    <t>10.2.16.254</t>
  </si>
  <si>
    <t>Vlan Pc's Administradores</t>
  </si>
  <si>
    <t>10.66.32.254</t>
  </si>
  <si>
    <t>10.34.32.254</t>
  </si>
  <si>
    <t>Vlan PC's Administração</t>
  </si>
  <si>
    <t>10.2.32.254</t>
  </si>
  <si>
    <t>Vlan PC's trabalhadores/Visitantes</t>
  </si>
  <si>
    <t>10.66.0.254</t>
  </si>
  <si>
    <t>10.34.0.254</t>
  </si>
  <si>
    <t>Vlan PC's Trabalhadores/Visitantes</t>
  </si>
  <si>
    <t>10.2.0.254</t>
  </si>
  <si>
    <t>Vlan Wireless 1</t>
  </si>
  <si>
    <t>10.39.0.254</t>
  </si>
  <si>
    <t>10.71.0.254</t>
  </si>
  <si>
    <t>10.7.0.254</t>
  </si>
  <si>
    <t>Vlan Wireless 2</t>
  </si>
  <si>
    <t>10.40.0.254</t>
  </si>
  <si>
    <t>10.72.0.254</t>
  </si>
  <si>
    <t>10.8.0.254</t>
  </si>
  <si>
    <t>Vlan Wireless 3</t>
  </si>
  <si>
    <t>10.41.0.254</t>
  </si>
  <si>
    <t>10.73.0.254</t>
  </si>
  <si>
    <t>10.9.0.254</t>
  </si>
  <si>
    <t>10.31.0.254</t>
  </si>
  <si>
    <t>CHL3-B</t>
  </si>
  <si>
    <t>LXL3-B</t>
  </si>
  <si>
    <t>AE1L3-B</t>
  </si>
  <si>
    <t>10.68.16.253</t>
  </si>
  <si>
    <t>10.36.16.253</t>
  </si>
  <si>
    <t>10.0.0.253</t>
  </si>
  <si>
    <t>10.68.32.253</t>
  </si>
  <si>
    <t>10.36.32.253</t>
  </si>
  <si>
    <t>10.4.16.253</t>
  </si>
  <si>
    <t>10.68.0.253</t>
  </si>
  <si>
    <t>10.36.0.253</t>
  </si>
  <si>
    <t>10.4.32.253</t>
  </si>
  <si>
    <t>10.69.0.253</t>
  </si>
  <si>
    <t>10.37.0.253</t>
  </si>
  <si>
    <t>10.4.0.253</t>
  </si>
  <si>
    <t>10.65.0.253</t>
  </si>
  <si>
    <t>10.33.0.253</t>
  </si>
  <si>
    <t>10.5.0.253</t>
  </si>
  <si>
    <t>10.67.0.253</t>
  </si>
  <si>
    <t>10.35.0.253</t>
  </si>
  <si>
    <t>10.1.0.253</t>
  </si>
  <si>
    <t>10.70.0.253</t>
  </si>
  <si>
    <t>10.38.0.253</t>
  </si>
  <si>
    <t>10.3.0.253</t>
  </si>
  <si>
    <t>10.66.16.253</t>
  </si>
  <si>
    <t>10.34.16.253</t>
  </si>
  <si>
    <t>10.6.0.253</t>
  </si>
  <si>
    <t>10.66.32.253</t>
  </si>
  <si>
    <t>10.34.32.253</t>
  </si>
  <si>
    <t>10.2.16.253</t>
  </si>
  <si>
    <t>10.66.0.253</t>
  </si>
  <si>
    <t>10.34.0.253</t>
  </si>
  <si>
    <t>10.2.32.253</t>
  </si>
  <si>
    <t>10.39.0.253</t>
  </si>
  <si>
    <t>10.71.0.253</t>
  </si>
  <si>
    <t>10.2.0.253</t>
  </si>
  <si>
    <t>10.40.0.253</t>
  </si>
  <si>
    <t>10.72.0.253</t>
  </si>
  <si>
    <t>10.7.0.253</t>
  </si>
  <si>
    <t>10.41.0.253</t>
  </si>
  <si>
    <t>10.73.0.253</t>
  </si>
  <si>
    <t>10.8.0.253</t>
  </si>
  <si>
    <t>10.9.0.253</t>
  </si>
  <si>
    <t>Vlan Interigação</t>
  </si>
  <si>
    <t>10.31.0.253</t>
  </si>
  <si>
    <t>AE1L3-A &lt;-&gt; AE1L3-B</t>
  </si>
  <si>
    <t>CHL3-A &lt;-&gt;CHL3-B</t>
  </si>
  <si>
    <t>LXL3-A &lt;-&gt;LXL3-B</t>
  </si>
  <si>
    <t>ID:</t>
  </si>
  <si>
    <t>10.254.252.0/30</t>
  </si>
  <si>
    <t>10.254.253.0/30</t>
  </si>
  <si>
    <t>ID</t>
  </si>
  <si>
    <t>10.254.254.0/30</t>
  </si>
  <si>
    <t>10.254.252.1</t>
  </si>
  <si>
    <t>10.254.253.1</t>
  </si>
  <si>
    <t>10.254.254.1</t>
  </si>
  <si>
    <t>10.254.252.2</t>
  </si>
  <si>
    <t>10.254.253.2</t>
  </si>
  <si>
    <t>10.254.254.2</t>
  </si>
  <si>
    <t>EDF 2</t>
  </si>
  <si>
    <t>AE2L3 - A</t>
  </si>
  <si>
    <t>10.0.1.254</t>
  </si>
  <si>
    <t>RL-A &lt;-&gt; LXL3-A</t>
  </si>
  <si>
    <t>RC-A &lt;-&gt; CHL3-A</t>
  </si>
  <si>
    <t>10.4.17.254</t>
  </si>
  <si>
    <t>10.254.253.4/30</t>
  </si>
  <si>
    <t>10.254.254.4/30</t>
  </si>
  <si>
    <t>10.4.33.254</t>
  </si>
  <si>
    <t>RL-A</t>
  </si>
  <si>
    <t>10.254.253.5</t>
  </si>
  <si>
    <t>RC-A</t>
  </si>
  <si>
    <t>10.254.254.5</t>
  </si>
  <si>
    <t>10.4.1.254</t>
  </si>
  <si>
    <t>10.254.253.6</t>
  </si>
  <si>
    <t>10.254.254.6</t>
  </si>
  <si>
    <t>10.5.1.254</t>
  </si>
  <si>
    <t>10.1.1.254</t>
  </si>
  <si>
    <t>RL-A &lt;-&gt; LXL3-B</t>
  </si>
  <si>
    <t>RC-A &lt;-&gt; CHL3-B</t>
  </si>
  <si>
    <t>10.3.1.254</t>
  </si>
  <si>
    <t>10.254.253.8/30</t>
  </si>
  <si>
    <t>10.254.254.8/30</t>
  </si>
  <si>
    <t>10.6.1.254</t>
  </si>
  <si>
    <t>10.254.253.9</t>
  </si>
  <si>
    <t>10.254.254.9</t>
  </si>
  <si>
    <t>10.2.17.254</t>
  </si>
  <si>
    <t>10.254.253.10</t>
  </si>
  <si>
    <t>10.254.254.10</t>
  </si>
  <si>
    <t>10.2.33.254</t>
  </si>
  <si>
    <t>10.2.1.254</t>
  </si>
  <si>
    <t>RL-A &lt;-&gt; RL-B</t>
  </si>
  <si>
    <t>RC-A &lt;-&gt; RC-B</t>
  </si>
  <si>
    <t>10.7.0.252</t>
  </si>
  <si>
    <t>10.254.253.12/30</t>
  </si>
  <si>
    <t>10.254.254.12/30</t>
  </si>
  <si>
    <t>10.8.0.252</t>
  </si>
  <si>
    <t>10.254.253.13</t>
  </si>
  <si>
    <t>10.254.254.13</t>
  </si>
  <si>
    <t>10.9.0.252</t>
  </si>
  <si>
    <t>RL-B</t>
  </si>
  <si>
    <t>10.254.253.14</t>
  </si>
  <si>
    <t>RC-B</t>
  </si>
  <si>
    <t>10.254.254.14</t>
  </si>
  <si>
    <t>10.31.0.252</t>
  </si>
  <si>
    <t>AE2L3 - B</t>
  </si>
  <si>
    <t>10.0.1.253</t>
  </si>
  <si>
    <t>RL-B &lt;-&gt; LXL3-A</t>
  </si>
  <si>
    <t>RC-B &lt;-&gt; CHL3-A</t>
  </si>
  <si>
    <t>10.4.17.253</t>
  </si>
  <si>
    <t>10.254.253.16/30</t>
  </si>
  <si>
    <t>10.254.254.16/30</t>
  </si>
  <si>
    <t>10.4.33.253</t>
  </si>
  <si>
    <t>10.254.253.17</t>
  </si>
  <si>
    <t>10.254.254.17</t>
  </si>
  <si>
    <t>10.4.1.253</t>
  </si>
  <si>
    <t>10.254.253.18</t>
  </si>
  <si>
    <t>10.254.254.18</t>
  </si>
  <si>
    <t>10.5.1.253</t>
  </si>
  <si>
    <t>10.1.1.253</t>
  </si>
  <si>
    <t>RL-B &lt;-&gt; LXL3-B</t>
  </si>
  <si>
    <t>RC-B &lt;-&gt; CHL3-B</t>
  </si>
  <si>
    <t>10.3.1.253</t>
  </si>
  <si>
    <t>10.254.253.20/30</t>
  </si>
  <si>
    <t>10.254.254.20/30</t>
  </si>
  <si>
    <t>10.6.1.253</t>
  </si>
  <si>
    <t>10.254.253.21</t>
  </si>
  <si>
    <t>10.254.254.21</t>
  </si>
  <si>
    <t>10.2.17.253</t>
  </si>
  <si>
    <t>10.254.253.22</t>
  </si>
  <si>
    <t>10.254.254.22</t>
  </si>
  <si>
    <t>10.2.33.253</t>
  </si>
  <si>
    <t>10.2.1.253</t>
  </si>
  <si>
    <t>10.7.0.251</t>
  </si>
  <si>
    <t>10.8.0.251</t>
  </si>
  <si>
    <t>10.9.0.251</t>
  </si>
  <si>
    <t>10.31.0.251</t>
  </si>
  <si>
    <t>AE2L3-A &lt;-&gt; AE2L3-B</t>
  </si>
  <si>
    <t>10.254.252.4/30</t>
  </si>
  <si>
    <t>AE2L3-A</t>
  </si>
  <si>
    <t>10.254.252.5</t>
  </si>
  <si>
    <t>AE2L3-B</t>
  </si>
  <si>
    <t>10.254.252.6</t>
  </si>
  <si>
    <t>ACL3-A</t>
  </si>
  <si>
    <t>10.31.0.250</t>
  </si>
  <si>
    <t>10.7.0.250</t>
  </si>
  <si>
    <t>10.8.0.250</t>
  </si>
  <si>
    <t>10.9.0.250</t>
  </si>
  <si>
    <t>10.10.0.1</t>
  </si>
  <si>
    <t>ACL3-B</t>
  </si>
  <si>
    <t>10.31.0.249</t>
  </si>
  <si>
    <t>10.7.0.249</t>
  </si>
  <si>
    <t>10.8.0.249</t>
  </si>
  <si>
    <t>10.9.0.249</t>
  </si>
  <si>
    <t>10.10.0.2</t>
  </si>
  <si>
    <t>ACL3-A &lt;-&gt; ACL3-B</t>
  </si>
  <si>
    <t>10.254.252.8/30</t>
  </si>
  <si>
    <t>10.254.252.9</t>
  </si>
  <si>
    <t>10.254.252.10</t>
  </si>
  <si>
    <t>OBL3-A</t>
  </si>
  <si>
    <t>Rede Interna 1</t>
  </si>
  <si>
    <t>192.168.100.1</t>
  </si>
  <si>
    <t>Rede Interna 2</t>
  </si>
  <si>
    <t>192.168.101.1</t>
  </si>
  <si>
    <t>OBL3-B</t>
  </si>
  <si>
    <t>10.31.0.248</t>
  </si>
  <si>
    <t>192.168.100.2</t>
  </si>
  <si>
    <t>192.168.101.2</t>
  </si>
  <si>
    <t>OBL3-A &lt;-&gt; OBL3-B</t>
  </si>
  <si>
    <t>10.254.252.12/30</t>
  </si>
  <si>
    <t>10.254.252.13</t>
  </si>
  <si>
    <t>10.254.252.14</t>
  </si>
  <si>
    <t>RA-A &lt;-&gt; ACL3-A</t>
  </si>
  <si>
    <t>10.254.252.16/30</t>
  </si>
  <si>
    <t>RA-A</t>
  </si>
  <si>
    <t>10.254.252.17</t>
  </si>
  <si>
    <t>10.254.252.18</t>
  </si>
  <si>
    <t>RA-A &lt;-&gt; ACL3-B</t>
  </si>
  <si>
    <t>10.254.252.20/30</t>
  </si>
  <si>
    <t>10.254.252.21</t>
  </si>
  <si>
    <t>10.254.252.22</t>
  </si>
  <si>
    <t>RA-A &lt;-&gt; RA-B</t>
  </si>
  <si>
    <t>10.254.252.24/30</t>
  </si>
  <si>
    <t>10.254.252.25</t>
  </si>
  <si>
    <t>RA-B</t>
  </si>
  <si>
    <t>10.254.252.26</t>
  </si>
  <si>
    <t>RA-B &lt;-&gt; ACL3-A</t>
  </si>
  <si>
    <t>10.254.252.28/30</t>
  </si>
  <si>
    <t>10.254.252.29</t>
  </si>
  <si>
    <t>10.254.252.30</t>
  </si>
  <si>
    <t>RA-B &lt;-&gt; ACL3-B</t>
  </si>
  <si>
    <t>10.254.252.32/30</t>
  </si>
  <si>
    <t>10.254.252.33</t>
  </si>
  <si>
    <t>10.254.252.34</t>
  </si>
  <si>
    <t>10.10.0.3</t>
  </si>
  <si>
    <t>10.10.0.4</t>
  </si>
  <si>
    <t>2002:A:A:0::1</t>
  </si>
  <si>
    <t>2002:a:a:4410::1</t>
  </si>
  <si>
    <t>2002:a:a:2410::1</t>
  </si>
  <si>
    <t>2002:A:A:0410::1</t>
  </si>
  <si>
    <t>2002:a:a:4420::1</t>
  </si>
  <si>
    <t>2002:a:a:2420::1</t>
  </si>
  <si>
    <t>2002:A:A:0420::1</t>
  </si>
  <si>
    <t>2002:a:a:4400::1</t>
  </si>
  <si>
    <t>2002:a:a:2400::1</t>
  </si>
  <si>
    <t>2002:A:A:0400::1</t>
  </si>
  <si>
    <t>2002:a:a:4500::1</t>
  </si>
  <si>
    <t>2002:a:a:2500::1</t>
  </si>
  <si>
    <t>2002:A:A:0500::1</t>
  </si>
  <si>
    <t>2002:a:a:4100::1</t>
  </si>
  <si>
    <t>2002:a:a:2100::1</t>
  </si>
  <si>
    <t>2002:A:A:0100::1</t>
  </si>
  <si>
    <t>2002:a:a:4300::1</t>
  </si>
  <si>
    <t>2002:a:a:2300::1</t>
  </si>
  <si>
    <t>2002:A:A:0300::1</t>
  </si>
  <si>
    <t>2002:a:a:4600::1</t>
  </si>
  <si>
    <t>2002:a:a:2600::1</t>
  </si>
  <si>
    <t>2002:A:A:0600::1</t>
  </si>
  <si>
    <t>2002:a:a:4210::1</t>
  </si>
  <si>
    <t>2002:a:a:2210::1</t>
  </si>
  <si>
    <t>2002:A:A:0210::1</t>
  </si>
  <si>
    <t>2002:a:a:4220::1</t>
  </si>
  <si>
    <t>2002:a:a:2220::1</t>
  </si>
  <si>
    <t>2002:A:A:0220::1</t>
  </si>
  <si>
    <t>2002:a:a:4200::1</t>
  </si>
  <si>
    <t>2002:a:a:2200::1</t>
  </si>
  <si>
    <t>2002:A:A:0200::1</t>
  </si>
  <si>
    <t>2002:a:a:4700::1</t>
  </si>
  <si>
    <t>2002:a:a:2700::1</t>
  </si>
  <si>
    <t>2002:A:A:0700::1</t>
  </si>
  <si>
    <t>2002:a:a:4800::1</t>
  </si>
  <si>
    <t>2002:a:a:2800::1</t>
  </si>
  <si>
    <t>2002:A:A:0800::1</t>
  </si>
  <si>
    <t>2002:a:a:4900::1</t>
  </si>
  <si>
    <t>2002:a:a:2900::1</t>
  </si>
  <si>
    <t>2002:A:A:0900::1</t>
  </si>
  <si>
    <t>2002:A:A:1F00::1</t>
  </si>
  <si>
    <t>2002:a:a:4410::2</t>
  </si>
  <si>
    <t>2002:a:a:2410::2</t>
  </si>
  <si>
    <t>2002:a:a:4420::2</t>
  </si>
  <si>
    <t>2002:a:a:2420::2</t>
  </si>
  <si>
    <t>2002:a:a:1fff::/126</t>
  </si>
  <si>
    <t>2002:a:a:4400::2</t>
  </si>
  <si>
    <t>2002:a:a:2400::2</t>
  </si>
  <si>
    <t>2002:a:a:1fff::1</t>
  </si>
  <si>
    <t>2002:a:a:4500::2</t>
  </si>
  <si>
    <t>2002:a:a:2500::2</t>
  </si>
  <si>
    <t>2002:a:a:1fff::2</t>
  </si>
  <si>
    <t>2002:a:a:4100::2</t>
  </si>
  <si>
    <t>2002:a:a:2100::2</t>
  </si>
  <si>
    <t>2002:a:a:4300::2</t>
  </si>
  <si>
    <t>2002:a:a:2300::2</t>
  </si>
  <si>
    <t>2002:a:a:4600::2</t>
  </si>
  <si>
    <t>2002:a:a:2600::2</t>
  </si>
  <si>
    <t>2002:A:A:0::2</t>
  </si>
  <si>
    <t>2002:a:a:4210::2</t>
  </si>
  <si>
    <t>2002:a:a:2210::2</t>
  </si>
  <si>
    <t>2002:A:A:0410::2</t>
  </si>
  <si>
    <t>2002:a:a:4220::2</t>
  </si>
  <si>
    <t>2002:a:a:2220::2</t>
  </si>
  <si>
    <t>2002:A:A:0420::2</t>
  </si>
  <si>
    <t>2002:a:a:4200::2</t>
  </si>
  <si>
    <t>2002:a:a:2200::2</t>
  </si>
  <si>
    <t>2002:A:A:0400::2</t>
  </si>
  <si>
    <t>2002:a:a:4700::2</t>
  </si>
  <si>
    <t>2002:a:a:2700::2</t>
  </si>
  <si>
    <t>2002:A:A:0500::2</t>
  </si>
  <si>
    <t>2002:a:a:4800::2</t>
  </si>
  <si>
    <t>2002:a:a:2800::2</t>
  </si>
  <si>
    <t>2002:A:A:0100::2</t>
  </si>
  <si>
    <t>2002:a:a:4900::2</t>
  </si>
  <si>
    <t>2002:a:a:2900::2</t>
  </si>
  <si>
    <t>2002:A:A:0300::2</t>
  </si>
  <si>
    <t>2002:A:A:0600::2</t>
  </si>
  <si>
    <t>2002:A:A:0210::2</t>
  </si>
  <si>
    <t>2002:a:a:5fff::/126</t>
  </si>
  <si>
    <t>2002:a:a:3fff::/126</t>
  </si>
  <si>
    <t>2002:A:A:0220::2</t>
  </si>
  <si>
    <t>2002:a:a:5fff::1</t>
  </si>
  <si>
    <t>2002:a:a:3fff::1</t>
  </si>
  <si>
    <t>2002:A:A:0200::2</t>
  </si>
  <si>
    <t>2002:a:a:5fff::2</t>
  </si>
  <si>
    <t>2002:a:a:3fff::2</t>
  </si>
  <si>
    <t>2002:A:A:0700::2</t>
  </si>
  <si>
    <t>2002:A:A:0800::2</t>
  </si>
  <si>
    <t>2002:A:A:0900::2</t>
  </si>
  <si>
    <t>2002:a:a:5fff::4/126</t>
  </si>
  <si>
    <t>2002:a:a:3fff::4/126</t>
  </si>
  <si>
    <t>2002:A:A:1F00::2</t>
  </si>
  <si>
    <t>2002:a:a:5fff::5</t>
  </si>
  <si>
    <t>2002:a:a:3fff::5</t>
  </si>
  <si>
    <t>2002:a:a:5fff::6</t>
  </si>
  <si>
    <t>2002:a:a:3fff::6</t>
  </si>
  <si>
    <t>2002:A:A:1::1</t>
  </si>
  <si>
    <t>RC-A &lt;-&gt; RCL3-B</t>
  </si>
  <si>
    <t>2002:A:A:0411::1</t>
  </si>
  <si>
    <t>2002:a:a:5fff::8/126</t>
  </si>
  <si>
    <t>2002:a:a:3fff::8/126</t>
  </si>
  <si>
    <t>2002:A:A:0421::1</t>
  </si>
  <si>
    <t>2002:a:a:5fff::9</t>
  </si>
  <si>
    <t>2002:a:a:3fff::9</t>
  </si>
  <si>
    <t>2002:A:A:0401::1</t>
  </si>
  <si>
    <t>2002:a:a:5fff::a</t>
  </si>
  <si>
    <t>2002:a:a:3fff::a</t>
  </si>
  <si>
    <t>2002:A:A:0501::1</t>
  </si>
  <si>
    <t>2002:A:A:0101::1</t>
  </si>
  <si>
    <t>2002:A:A:0301::1</t>
  </si>
  <si>
    <t>2002:a:a:5fff::c/126</t>
  </si>
  <si>
    <t>2002:a:a:3fff::c/126</t>
  </si>
  <si>
    <t>2002:A:A:0601::1</t>
  </si>
  <si>
    <t>2002:a:a:5fff::d</t>
  </si>
  <si>
    <t>2002:a:a:3fff::d</t>
  </si>
  <si>
    <t>2002:A:A:0211::1</t>
  </si>
  <si>
    <t>2002:a:a:5fff::e</t>
  </si>
  <si>
    <t>2002:a:a:3fff::e</t>
  </si>
  <si>
    <t>2002:A:A:0221::1</t>
  </si>
  <si>
    <t>2002:A:A:0201::1</t>
  </si>
  <si>
    <t>2002:A:A:0700::3</t>
  </si>
  <si>
    <t>2002:a:a:5fff::10/126</t>
  </si>
  <si>
    <t>2002:a:a:3fff::10/126</t>
  </si>
  <si>
    <t>2002:A:A:0800::3</t>
  </si>
  <si>
    <t>2002:a:a:5fff::11</t>
  </si>
  <si>
    <t>2002:a:a:3fff::11</t>
  </si>
  <si>
    <t>2002:A:A:0900::3</t>
  </si>
  <si>
    <t>2002:a:a:5fff::12</t>
  </si>
  <si>
    <t>2002:a:a:3fff::12</t>
  </si>
  <si>
    <t>2002:A:A:1F00::3</t>
  </si>
  <si>
    <t>2002:A:A:1::2</t>
  </si>
  <si>
    <t>2002:A:A:0411::2</t>
  </si>
  <si>
    <t>2002:a:a:5fff::14/126</t>
  </si>
  <si>
    <t>2002:a:a:3fff::14/126</t>
  </si>
  <si>
    <t>2002:A:A:0421::2</t>
  </si>
  <si>
    <t>2002:a:a:5fff::15</t>
  </si>
  <si>
    <t>2002:a:a:3fff::15</t>
  </si>
  <si>
    <t>2002:A:A:0401::2</t>
  </si>
  <si>
    <t>2002:a:a:5fff::16</t>
  </si>
  <si>
    <t>2002:a:a:3fff::16</t>
  </si>
  <si>
    <t>2002:A:A:0501::2</t>
  </si>
  <si>
    <t>2002:A:A:0101::2</t>
  </si>
  <si>
    <t>2002:A:A:0301::2</t>
  </si>
  <si>
    <t>2002:A:A:0601::2</t>
  </si>
  <si>
    <t>2002:A:A:0211::2</t>
  </si>
  <si>
    <t>2002:A:A:0221::2</t>
  </si>
  <si>
    <t>2002:A:A:0201::2</t>
  </si>
  <si>
    <t>2002:A:A:0700::4</t>
  </si>
  <si>
    <t>2002:A:A:0800::4</t>
  </si>
  <si>
    <t>2002:A:A:0900::4</t>
  </si>
  <si>
    <t>2002:A:A:1F00::4</t>
  </si>
  <si>
    <t>2002:a:a:1fff::4/126</t>
  </si>
  <si>
    <t>2002:a:a:1fff::5</t>
  </si>
  <si>
    <t>2002:a:a:1fff::6</t>
  </si>
  <si>
    <t>2002:A:A:1F00::5</t>
  </si>
  <si>
    <t>2002:A:A:0700::5</t>
  </si>
  <si>
    <t>2002:A:A:0800::5</t>
  </si>
  <si>
    <t>2002:A:A:0900::5</t>
  </si>
  <si>
    <t>2002:A:A:A00::1</t>
  </si>
  <si>
    <t>2002:A:A:1F00::6</t>
  </si>
  <si>
    <t>2002:A:A:0700::6</t>
  </si>
  <si>
    <t>2002:A:A:0800::6</t>
  </si>
  <si>
    <t>2002:A:A:0900::6</t>
  </si>
  <si>
    <t>2002:A:A:A00::2</t>
  </si>
  <si>
    <t>2002:a:a:1fff::8/126</t>
  </si>
  <si>
    <t>2002:a:a:1fff::9</t>
  </si>
  <si>
    <t>2002:a:a:1fff::a</t>
  </si>
  <si>
    <t>2002:a:a:1fff::c/126</t>
  </si>
  <si>
    <t>2002:a:a:1fff::d</t>
  </si>
  <si>
    <t>2002:a:a:1fff::e</t>
  </si>
  <si>
    <t>2002:a:a:1fff::10/126</t>
  </si>
  <si>
    <t>2002:a:a:1fff::11</t>
  </si>
  <si>
    <t>2002:a:a:1fff::12</t>
  </si>
  <si>
    <t>2002:a:a:1fff::14/126</t>
  </si>
  <si>
    <t>2002:a:a:1fff::15</t>
  </si>
  <si>
    <t>2002:a:a:1fff::16</t>
  </si>
  <si>
    <t>2002:a:a:1fff::18/126</t>
  </si>
  <si>
    <t>2002:a:a:1fff::19</t>
  </si>
  <si>
    <t>2002:a:a:1fff::1a</t>
  </si>
  <si>
    <t>2002:a:a:1fff::1c/126</t>
  </si>
  <si>
    <t>2002:a:a:1fff::1d</t>
  </si>
  <si>
    <t>2002:a:a:1fff::1e</t>
  </si>
  <si>
    <t>2002:A:A:A00::3</t>
  </si>
  <si>
    <t>2002:A:A:A00::4</t>
  </si>
  <si>
    <t>Switch</t>
  </si>
  <si>
    <t>Number</t>
  </si>
  <si>
    <t>Name</t>
  </si>
  <si>
    <t>Type</t>
  </si>
  <si>
    <t>Ports</t>
  </si>
  <si>
    <t>Port Type</t>
  </si>
  <si>
    <t>Uplink</t>
  </si>
  <si>
    <t>Throughput</t>
  </si>
  <si>
    <t>PoE</t>
  </si>
  <si>
    <t>Price</t>
  </si>
  <si>
    <t>Quantity</t>
  </si>
  <si>
    <t>Total</t>
  </si>
  <si>
    <t>S1</t>
  </si>
  <si>
    <t>Aruba 2530 48G PoE+ 2SFP+</t>
  </si>
  <si>
    <t>L2</t>
  </si>
  <si>
    <t>1 GbE Cooper</t>
  </si>
  <si>
    <t>10 GbE Fiber</t>
  </si>
  <si>
    <t>752,508 Gb/s</t>
  </si>
  <si>
    <t>https://www.senetic.pt/product/J9853A</t>
  </si>
  <si>
    <t>S2</t>
  </si>
  <si>
    <t>Aruba 2530 24G PoE+ 2SFP+</t>
  </si>
  <si>
    <t>487,268 Gb/s</t>
  </si>
  <si>
    <t>https://www.senetic.pt/product/J9854A</t>
  </si>
  <si>
    <t>S3</t>
  </si>
  <si>
    <t>HPE FlexNetwork 5130 24G SFP 4SFP+ EI</t>
  </si>
  <si>
    <t>L3</t>
  </si>
  <si>
    <t>1 GbE Fiber</t>
  </si>
  <si>
    <t>715,255 Gb/s</t>
  </si>
  <si>
    <t>-</t>
  </si>
  <si>
    <t>https://www.amazon.com/HP-5130-24G-SFP-4SFP-Managed-Stackable-JG933A/dp/B00NTQ18S0</t>
  </si>
  <si>
    <t>S4</t>
  </si>
  <si>
    <t>Aruba 3810M 16SFP+ 2-slot</t>
  </si>
  <si>
    <t>2128,63 Gb/s</t>
  </si>
  <si>
    <t>https://www.senetic.pt/product/JL075A</t>
  </si>
  <si>
    <t>S5</t>
  </si>
  <si>
    <t>Arista 7280R 24QSFP+ 12QSFP28 SSD Expanded L3 Front-to-Back AC</t>
  </si>
  <si>
    <t>40 GbE</t>
  </si>
  <si>
    <t>100 GbE</t>
  </si>
  <si>
    <t>10728,84 Gb/s</t>
  </si>
  <si>
    <t>http://www.kernelsoftware.com/products/catalog/hpe.html</t>
  </si>
  <si>
    <t>R2</t>
  </si>
  <si>
    <t>Cisco ASR 1001-X</t>
  </si>
  <si>
    <t>Router</t>
  </si>
  <si>
    <t>10 GbE</t>
  </si>
  <si>
    <t>60 Gb/s</t>
  </si>
  <si>
    <t>https://www.cnet.com/products/cisco-asr-1001-x-router-rack-mountable/prices/</t>
  </si>
  <si>
    <t>R1</t>
  </si>
  <si>
    <t>Cisco 7613 Router</t>
  </si>
  <si>
    <t>223517,418 Gb/s</t>
  </si>
  <si>
    <t>http://itprice.com/cisco/7613-rsp7xl-10g-r.html</t>
  </si>
  <si>
    <t>AP</t>
  </si>
  <si>
    <t>Huawei AP7110DN-AGN</t>
  </si>
  <si>
    <t>256 users</t>
  </si>
  <si>
    <t>Highest Rate - 900Mb/s</t>
  </si>
  <si>
    <t>http://www.ebay.com/itm/HUAWEI-AP7110-Cisco-Aironet-3600-AIR-CAP3602I-802-11n-Wlan-Wireless-AP-router-/111331108109</t>
  </si>
  <si>
    <t>Gantt Diagram</t>
  </si>
  <si>
    <t>Task</t>
  </si>
  <si>
    <t>Numero da Tarefa</t>
  </si>
  <si>
    <t>Data início</t>
  </si>
  <si>
    <t>Duração (dias)</t>
  </si>
  <si>
    <t>Configuração da camada de acesso e definição da interligação/endereçamento dos equipamentos</t>
  </si>
  <si>
    <t>x</t>
  </si>
  <si>
    <t>Configuração das Vlan's e Trunks</t>
  </si>
  <si>
    <t>Configuração do encaminhamento Ipv4</t>
  </si>
  <si>
    <t>Configuração do encaminhamento Ipv6</t>
  </si>
  <si>
    <t>Implementação de mecanismos de tradução de endereços privados</t>
  </si>
  <si>
    <t>Configuração de um servidor DHCPv4 para pelo menos 4 VLAN's</t>
  </si>
  <si>
    <t>Configuração dos servidores DNS/DNSSEC da empresa</t>
  </si>
  <si>
    <t>Configuração de mecanismos de transição Ipv6/Ipv4</t>
  </si>
  <si>
    <t>Configuração das ligações seguras entre pólos, e respetivo encaminhamento</t>
  </si>
  <si>
    <t>Implementação de políticas de QdS</t>
  </si>
  <si>
    <t>Configurar serviço de difusão IP multicast IPv4 e IPv6, para permitir a difusão de 2 canais a todas as televisões e terminais com capacidade de reprodução</t>
  </si>
  <si>
    <t>Script de monitorização de um terminal com base no seu endereço MAC</t>
  </si>
  <si>
    <t>Configuração de um servidor VPN</t>
  </si>
  <si>
    <t>Configuração de uma ou mais firewalls</t>
  </si>
  <si>
    <t>Sistema de monitorização mais evoluído</t>
  </si>
  <si>
    <t>Configuração de um servidor DHCPv6</t>
  </si>
  <si>
    <t>Para além de cima, o que falta:</t>
  </si>
  <si>
    <t>Outra vlan de interligação</t>
  </si>
  <si>
    <t>routing internet ipv6</t>
  </si>
  <si>
    <t>Sistema de monitorização mais rápido</t>
  </si>
  <si>
    <t>10.30.0.0</t>
  </si>
  <si>
    <t>2002:a:a:1f01::/64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</si>
</sst>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,\€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1" applyBorder="1" applyAlignment="1" applyProtection="1"/>
    <xf numFmtId="164" fontId="0" fillId="0" borderId="0" xfId="0" applyNumberFormat="1"/>
    <xf numFmtId="0" fontId="0" fillId="0" borderId="0" xfId="0" applyFont="1" applyAlignment="1">
      <alignment wrapText="1"/>
    </xf>
    <xf numFmtId="16" fontId="0" fillId="0" borderId="0" xfId="0" applyNumberForma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Diagram'!$C$4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Diagram'!$B$5:$B$20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'Gantt Diagram'!$C$5:$C$20</c:f>
              <c:numCache>
                <c:formatCode>d\-mmm</c:formatCode>
                <c:ptCount val="16"/>
                <c:pt idx="0">
                  <c:v>42849</c:v>
                </c:pt>
                <c:pt idx="1">
                  <c:v>42849</c:v>
                </c:pt>
                <c:pt idx="2">
                  <c:v>42852</c:v>
                </c:pt>
                <c:pt idx="3">
                  <c:v>42852</c:v>
                </c:pt>
                <c:pt idx="4">
                  <c:v>42855</c:v>
                </c:pt>
                <c:pt idx="5">
                  <c:v>42855</c:v>
                </c:pt>
                <c:pt idx="6">
                  <c:v>42857</c:v>
                </c:pt>
                <c:pt idx="7">
                  <c:v>42859</c:v>
                </c:pt>
                <c:pt idx="8">
                  <c:v>42861</c:v>
                </c:pt>
                <c:pt idx="9">
                  <c:v>42863</c:v>
                </c:pt>
                <c:pt idx="10">
                  <c:v>42863</c:v>
                </c:pt>
                <c:pt idx="11">
                  <c:v>42869</c:v>
                </c:pt>
                <c:pt idx="12">
                  <c:v>42873</c:v>
                </c:pt>
                <c:pt idx="13">
                  <c:v>42877</c:v>
                </c:pt>
                <c:pt idx="14">
                  <c:v>42883</c:v>
                </c:pt>
                <c:pt idx="15">
                  <c:v>42885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4BF1-A684-A16658ED9896}"/>
            </c:ext>
          </c:extLst>
        </c:ser>
        <c:ser>
          <c:idx val="1"/>
          <c:order val="1"/>
          <c:tx>
            <c:strRef>
              <c:f>'Gantt Diagram'!$D$4</c:f>
              <c:strCache>
                <c:ptCount val="1"/>
                <c:pt idx="0">
                  <c:v>Duração (dias)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Diagram'!$B$5:$B$20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'Gantt Diagram'!$D$5:$D$20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6-4BF1-A684-A16658ED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1428088"/>
        <c:axId val="19405464"/>
      </c:barChart>
      <c:catAx>
        <c:axId val="11428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19405464"/>
        <c:crosses val="autoZero"/>
        <c:auto val="1"/>
        <c:lblAlgn val="ctr"/>
        <c:lblOffset val="100"/>
        <c:noMultiLvlLbl val="1"/>
      </c:catAx>
      <c:valAx>
        <c:axId val="19405464"/>
        <c:scaling>
          <c:orientation val="minMax"/>
          <c:max val="42891"/>
          <c:min val="42849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/mmm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pt-PT"/>
          </a:p>
        </c:txPr>
        <c:crossAx val="11428088"/>
        <c:crosses val="autoZero"/>
        <c:crossBetween val="midCat"/>
        <c:majorUnit val="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200160</xdr:colOff>
      <xdr:row>5</xdr:row>
      <xdr:rowOff>4680</xdr:rowOff>
    </xdr:from>
    <xdr:to>
      <xdr:col>17</xdr:col>
      <xdr:colOff>221040</xdr:colOff>
      <xdr:row>20</xdr:row>
      <xdr:rowOff>103680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netic.pt/product/JL075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topLeftCell="B1" zoomScaleNormal="100" workbookViewId="0">
      <selection activeCell="K13" sqref="K13"/>
    </sheetView>
  </sheetViews>
  <sheetFormatPr defaultRowHeight="15" x14ac:dyDescent="0.25"/>
  <cols>
    <col min="1" max="1025" width="8.5703125"/>
  </cols>
  <sheetData>
    <row r="1" spans="2:12" x14ac:dyDescent="0.25">
      <c r="B1" s="1"/>
      <c r="C1" s="1"/>
      <c r="D1" s="1"/>
      <c r="E1" s="1"/>
      <c r="F1" s="2"/>
    </row>
    <row r="2" spans="2:12" x14ac:dyDescent="0.25">
      <c r="B2" s="3" t="s">
        <v>0</v>
      </c>
      <c r="C2" s="1"/>
      <c r="D2" s="1"/>
      <c r="E2" s="3" t="s">
        <v>1</v>
      </c>
      <c r="H2" s="3" t="s">
        <v>2</v>
      </c>
      <c r="K2" s="3" t="s">
        <v>3</v>
      </c>
    </row>
    <row r="3" spans="2:12" s="4" customFormat="1" x14ac:dyDescent="0.25">
      <c r="B3" s="4" t="s">
        <v>4</v>
      </c>
      <c r="C3" s="5"/>
      <c r="D3" s="5"/>
      <c r="E3" s="4" t="s">
        <v>5</v>
      </c>
      <c r="H3" s="4" t="s">
        <v>6</v>
      </c>
      <c r="K3" s="4" t="s">
        <v>7</v>
      </c>
    </row>
    <row r="4" spans="2:12" x14ac:dyDescent="0.25">
      <c r="B4" s="3" t="s">
        <v>8</v>
      </c>
      <c r="C4" s="1">
        <v>2</v>
      </c>
      <c r="D4" s="1"/>
      <c r="E4" s="3" t="s">
        <v>9</v>
      </c>
      <c r="F4" s="3">
        <v>30</v>
      </c>
      <c r="H4" s="3" t="s">
        <v>9</v>
      </c>
      <c r="I4" s="3">
        <v>80</v>
      </c>
      <c r="K4" s="3" t="s">
        <v>9</v>
      </c>
      <c r="L4" s="3">
        <v>15</v>
      </c>
    </row>
    <row r="5" spans="2:12" x14ac:dyDescent="0.25">
      <c r="B5" s="3" t="s">
        <v>10</v>
      </c>
      <c r="C5" s="1">
        <v>100</v>
      </c>
      <c r="D5" s="1"/>
      <c r="E5" s="3" t="s">
        <v>11</v>
      </c>
      <c r="F5" s="3">
        <v>30</v>
      </c>
      <c r="H5" s="3" t="s">
        <v>11</v>
      </c>
      <c r="I5" s="3">
        <v>80</v>
      </c>
      <c r="K5" s="3" t="s">
        <v>11</v>
      </c>
      <c r="L5" s="3">
        <v>15</v>
      </c>
    </row>
    <row r="6" spans="2:12" x14ac:dyDescent="0.25">
      <c r="B6" s="3" t="s">
        <v>12</v>
      </c>
      <c r="C6" s="1">
        <v>100</v>
      </c>
      <c r="D6" s="1"/>
      <c r="E6" s="3" t="s">
        <v>13</v>
      </c>
      <c r="F6" s="3">
        <v>1</v>
      </c>
      <c r="H6" s="3" t="s">
        <v>13</v>
      </c>
      <c r="I6" s="3">
        <v>10</v>
      </c>
      <c r="K6" s="3" t="s">
        <v>13</v>
      </c>
      <c r="L6" s="3">
        <v>1</v>
      </c>
    </row>
    <row r="7" spans="2:12" x14ac:dyDescent="0.25">
      <c r="D7" s="1"/>
      <c r="E7" s="3" t="s">
        <v>14</v>
      </c>
      <c r="F7" s="3">
        <v>1</v>
      </c>
      <c r="H7" s="3" t="s">
        <v>14</v>
      </c>
      <c r="I7" s="3">
        <v>10</v>
      </c>
      <c r="K7" s="3" t="s">
        <v>14</v>
      </c>
      <c r="L7" s="3">
        <v>1</v>
      </c>
    </row>
    <row r="8" spans="2:12" x14ac:dyDescent="0.25">
      <c r="C8" s="1"/>
      <c r="D8" s="1"/>
      <c r="E8" s="3" t="s">
        <v>15</v>
      </c>
      <c r="H8" s="3" t="s">
        <v>15</v>
      </c>
      <c r="K8" s="3" t="s">
        <v>15</v>
      </c>
    </row>
    <row r="9" spans="2:12" x14ac:dyDescent="0.25">
      <c r="C9" s="1"/>
      <c r="D9" s="1"/>
      <c r="E9" s="3" t="s">
        <v>16</v>
      </c>
      <c r="F9" s="3">
        <v>6</v>
      </c>
      <c r="H9" s="3" t="s">
        <v>16</v>
      </c>
      <c r="I9" s="3">
        <v>20</v>
      </c>
      <c r="K9" s="3" t="s">
        <v>16</v>
      </c>
      <c r="L9" s="3">
        <v>3</v>
      </c>
    </row>
    <row r="10" spans="2:12" x14ac:dyDescent="0.25">
      <c r="C10" s="1"/>
      <c r="D10" s="1"/>
    </row>
    <row r="11" spans="2:12" s="4" customFormat="1" x14ac:dyDescent="0.25">
      <c r="B11" s="4" t="s">
        <v>17</v>
      </c>
      <c r="C11" s="5"/>
      <c r="D11" s="5"/>
      <c r="E11" s="4" t="s">
        <v>18</v>
      </c>
      <c r="H11" s="4" t="s">
        <v>19</v>
      </c>
      <c r="K11" s="4" t="s">
        <v>20</v>
      </c>
    </row>
    <row r="12" spans="2:12" x14ac:dyDescent="0.25">
      <c r="B12" s="3" t="s">
        <v>9</v>
      </c>
      <c r="C12" s="1">
        <v>60</v>
      </c>
      <c r="D12" s="1"/>
      <c r="E12" s="3" t="s">
        <v>9</v>
      </c>
      <c r="F12" s="3">
        <v>50</v>
      </c>
      <c r="H12" s="3" t="s">
        <v>9</v>
      </c>
      <c r="I12" s="3">
        <v>40</v>
      </c>
      <c r="K12" s="3" t="s">
        <v>9</v>
      </c>
      <c r="L12" s="3">
        <v>30</v>
      </c>
    </row>
    <row r="13" spans="2:12" x14ac:dyDescent="0.25">
      <c r="B13" s="3" t="s">
        <v>11</v>
      </c>
      <c r="C13" s="1">
        <v>60</v>
      </c>
      <c r="D13" s="1"/>
      <c r="E13" s="3" t="s">
        <v>15</v>
      </c>
      <c r="H13" s="3" t="s">
        <v>11</v>
      </c>
      <c r="I13" s="3">
        <v>4</v>
      </c>
      <c r="K13" s="3" t="s">
        <v>11</v>
      </c>
      <c r="L13" s="3">
        <v>3</v>
      </c>
    </row>
    <row r="14" spans="2:12" x14ac:dyDescent="0.25">
      <c r="B14" s="3" t="s">
        <v>13</v>
      </c>
      <c r="C14" s="1">
        <v>3</v>
      </c>
      <c r="D14" s="1"/>
      <c r="E14" s="3" t="s">
        <v>8</v>
      </c>
      <c r="F14" s="3">
        <v>10</v>
      </c>
      <c r="H14" s="3" t="s">
        <v>13</v>
      </c>
      <c r="I14" s="3">
        <v>4</v>
      </c>
      <c r="K14" s="3" t="s">
        <v>13</v>
      </c>
      <c r="L14" s="3">
        <v>3</v>
      </c>
    </row>
    <row r="15" spans="2:12" x14ac:dyDescent="0.25">
      <c r="B15" s="3" t="s">
        <v>21</v>
      </c>
      <c r="C15" s="1">
        <v>3</v>
      </c>
      <c r="D15" s="1"/>
      <c r="E15" s="3" t="s">
        <v>22</v>
      </c>
      <c r="F15" s="3">
        <v>5</v>
      </c>
      <c r="H15" s="3" t="s">
        <v>14</v>
      </c>
      <c r="I15" s="3">
        <v>4</v>
      </c>
      <c r="K15" s="3" t="s">
        <v>14</v>
      </c>
      <c r="L15" s="3">
        <v>3</v>
      </c>
    </row>
    <row r="16" spans="2:12" x14ac:dyDescent="0.25">
      <c r="B16" s="3" t="s">
        <v>23</v>
      </c>
      <c r="C16" s="1">
        <v>3</v>
      </c>
      <c r="D16" s="1"/>
      <c r="E16" s="3" t="s">
        <v>24</v>
      </c>
      <c r="F16" s="3">
        <v>5</v>
      </c>
      <c r="H16" s="3" t="s">
        <v>15</v>
      </c>
      <c r="K16" s="3" t="s">
        <v>15</v>
      </c>
    </row>
    <row r="17" spans="2:12" x14ac:dyDescent="0.25">
      <c r="B17" s="3" t="s">
        <v>15</v>
      </c>
      <c r="C17" s="1"/>
      <c r="D17" s="1"/>
      <c r="E17" s="3" t="s">
        <v>14</v>
      </c>
      <c r="F17" s="3">
        <v>5</v>
      </c>
      <c r="H17" s="3" t="s">
        <v>16</v>
      </c>
      <c r="I17" s="3">
        <v>8</v>
      </c>
      <c r="K17" s="3" t="s">
        <v>16</v>
      </c>
      <c r="L17" s="3">
        <v>6</v>
      </c>
    </row>
    <row r="18" spans="2:12" x14ac:dyDescent="0.25">
      <c r="C18" s="1"/>
      <c r="D18" s="1"/>
      <c r="K18" s="3" t="s">
        <v>22</v>
      </c>
      <c r="L18" s="3">
        <v>3</v>
      </c>
    </row>
    <row r="19" spans="2:12" s="4" customFormat="1" x14ac:dyDescent="0.25">
      <c r="B19" s="4" t="s">
        <v>25</v>
      </c>
      <c r="C19" s="5"/>
      <c r="D19" s="5"/>
      <c r="E19" s="4" t="s">
        <v>26</v>
      </c>
      <c r="H19" s="4" t="s">
        <v>27</v>
      </c>
    </row>
    <row r="20" spans="2:12" x14ac:dyDescent="0.25">
      <c r="B20" s="3" t="s">
        <v>9</v>
      </c>
      <c r="C20" s="1">
        <v>20</v>
      </c>
      <c r="D20" s="1"/>
      <c r="E20" s="3" t="s">
        <v>9</v>
      </c>
      <c r="F20" s="3">
        <v>20</v>
      </c>
      <c r="H20" s="3" t="s">
        <v>9</v>
      </c>
      <c r="I20" s="3">
        <v>10</v>
      </c>
    </row>
    <row r="21" spans="2:12" x14ac:dyDescent="0.25">
      <c r="B21" s="3" t="s">
        <v>11</v>
      </c>
      <c r="C21" s="1">
        <v>2</v>
      </c>
      <c r="D21" s="1"/>
      <c r="E21" s="3" t="s">
        <v>11</v>
      </c>
      <c r="F21" s="3">
        <v>20</v>
      </c>
      <c r="H21" s="3" t="s">
        <v>11</v>
      </c>
      <c r="I21" s="3">
        <v>1</v>
      </c>
    </row>
    <row r="22" spans="2:12" x14ac:dyDescent="0.25">
      <c r="B22" s="3" t="s">
        <v>28</v>
      </c>
      <c r="C22" s="1">
        <v>4</v>
      </c>
      <c r="D22" s="1"/>
      <c r="E22" s="3" t="s">
        <v>15</v>
      </c>
      <c r="H22" s="3" t="s">
        <v>13</v>
      </c>
      <c r="I22" s="3">
        <v>1</v>
      </c>
    </row>
    <row r="23" spans="2:12" x14ac:dyDescent="0.25">
      <c r="B23" s="3" t="s">
        <v>14</v>
      </c>
      <c r="C23" s="1">
        <v>2</v>
      </c>
      <c r="D23" s="1"/>
      <c r="E23" s="3" t="s">
        <v>13</v>
      </c>
      <c r="F23" s="3">
        <v>1</v>
      </c>
      <c r="H23" s="3" t="s">
        <v>14</v>
      </c>
      <c r="I23" s="3">
        <v>1</v>
      </c>
    </row>
    <row r="24" spans="2:12" x14ac:dyDescent="0.25">
      <c r="B24" s="3" t="s">
        <v>15</v>
      </c>
      <c r="C24" s="1"/>
      <c r="D24" s="1"/>
      <c r="E24" s="3" t="s">
        <v>8</v>
      </c>
      <c r="F24" s="3">
        <v>4</v>
      </c>
      <c r="H24" s="3" t="s">
        <v>15</v>
      </c>
    </row>
    <row r="25" spans="2:12" x14ac:dyDescent="0.25">
      <c r="C25" s="1"/>
      <c r="D25" s="1"/>
      <c r="E25" s="3" t="s">
        <v>14</v>
      </c>
      <c r="F25" s="3">
        <v>5</v>
      </c>
      <c r="H25" s="3" t="s">
        <v>16</v>
      </c>
      <c r="I25" s="3">
        <v>2</v>
      </c>
    </row>
    <row r="26" spans="2:12" x14ac:dyDescent="0.25">
      <c r="C26" s="1"/>
      <c r="D26" s="1"/>
    </row>
    <row r="27" spans="2:12" x14ac:dyDescent="0.25">
      <c r="C27" s="1"/>
      <c r="D27" s="1"/>
    </row>
    <row r="28" spans="2:12" s="4" customFormat="1" x14ac:dyDescent="0.25">
      <c r="B28" s="4" t="s">
        <v>29</v>
      </c>
      <c r="C28" s="5"/>
      <c r="D28" s="5"/>
      <c r="E28" s="4" t="s">
        <v>30</v>
      </c>
    </row>
    <row r="29" spans="2:12" x14ac:dyDescent="0.25">
      <c r="B29" s="3" t="s">
        <v>9</v>
      </c>
      <c r="C29" s="1">
        <v>10</v>
      </c>
      <c r="D29" s="1"/>
      <c r="E29" s="3" t="s">
        <v>9</v>
      </c>
      <c r="F29" s="3">
        <v>10</v>
      </c>
    </row>
    <row r="30" spans="2:12" x14ac:dyDescent="0.25">
      <c r="B30" s="3" t="s">
        <v>11</v>
      </c>
      <c r="C30" s="1">
        <v>1</v>
      </c>
      <c r="D30" s="1"/>
      <c r="E30" s="3" t="s">
        <v>24</v>
      </c>
      <c r="F30" s="3">
        <v>1</v>
      </c>
    </row>
    <row r="31" spans="2:12" x14ac:dyDescent="0.25">
      <c r="B31" s="3" t="s">
        <v>28</v>
      </c>
      <c r="C31" s="1">
        <v>2</v>
      </c>
      <c r="D31" s="1"/>
      <c r="E31" s="3" t="s">
        <v>15</v>
      </c>
    </row>
    <row r="32" spans="2:12" x14ac:dyDescent="0.25">
      <c r="B32" s="3" t="s">
        <v>14</v>
      </c>
      <c r="C32" s="1">
        <v>1</v>
      </c>
      <c r="D32" s="1"/>
      <c r="E32" s="3" t="s">
        <v>13</v>
      </c>
      <c r="F32" s="3">
        <v>1</v>
      </c>
    </row>
    <row r="33" spans="2:6" x14ac:dyDescent="0.25">
      <c r="B33" s="3" t="s">
        <v>15</v>
      </c>
      <c r="C33" s="1"/>
      <c r="D33" s="1"/>
      <c r="E33" s="3" t="s">
        <v>8</v>
      </c>
      <c r="F33" s="3">
        <v>2</v>
      </c>
    </row>
    <row r="34" spans="2:6" x14ac:dyDescent="0.25">
      <c r="B34" s="3" t="s">
        <v>22</v>
      </c>
      <c r="C34" s="1">
        <v>1</v>
      </c>
      <c r="D34" s="1"/>
      <c r="E34" s="3" t="s">
        <v>14</v>
      </c>
      <c r="F34" s="3">
        <v>1</v>
      </c>
    </row>
    <row r="35" spans="2:6" x14ac:dyDescent="0.25">
      <c r="C35" s="1"/>
      <c r="D35" s="1"/>
    </row>
    <row r="36" spans="2:6" x14ac:dyDescent="0.25">
      <c r="B36" s="4" t="s">
        <v>31</v>
      </c>
      <c r="C36" s="1"/>
      <c r="D36" s="1"/>
    </row>
    <row r="37" spans="2:6" x14ac:dyDescent="0.25">
      <c r="B37" s="3" t="s">
        <v>32</v>
      </c>
      <c r="C37" s="1">
        <v>50</v>
      </c>
      <c r="D37" s="1"/>
    </row>
    <row r="38" spans="2:6" x14ac:dyDescent="0.25">
      <c r="B38" s="3" t="s">
        <v>33</v>
      </c>
      <c r="C38" s="1">
        <v>2</v>
      </c>
      <c r="D38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opLeftCell="A13" zoomScaleNormal="100" workbookViewId="0">
      <selection activeCell="E64" sqref="E64"/>
    </sheetView>
  </sheetViews>
  <sheetFormatPr defaultRowHeight="15" x14ac:dyDescent="0.25"/>
  <cols>
    <col min="1" max="3" width="8.5703125"/>
    <col min="4" max="4" width="10.28515625" style="3"/>
    <col min="5" max="5" width="16" style="3"/>
    <col min="6" max="1025" width="8.5703125"/>
  </cols>
  <sheetData>
    <row r="1" spans="1:19" x14ac:dyDescent="0.25">
      <c r="D1"/>
      <c r="E1"/>
    </row>
    <row r="3" spans="1:19" x14ac:dyDescent="0.25">
      <c r="D3" s="4"/>
      <c r="E3"/>
      <c r="H3" s="4"/>
      <c r="I3" s="4"/>
      <c r="S3" s="3" t="s">
        <v>34</v>
      </c>
    </row>
    <row r="4" spans="1:19" x14ac:dyDescent="0.25">
      <c r="D4"/>
      <c r="E4"/>
      <c r="L4" s="3" t="s">
        <v>35</v>
      </c>
      <c r="O4" s="3" t="s">
        <v>36</v>
      </c>
      <c r="S4" s="3" t="s">
        <v>37</v>
      </c>
    </row>
    <row r="5" spans="1:19" x14ac:dyDescent="0.25">
      <c r="D5"/>
      <c r="E5"/>
      <c r="L5" s="3" t="s">
        <v>38</v>
      </c>
      <c r="M5" s="3" t="s">
        <v>39</v>
      </c>
    </row>
    <row r="6" spans="1:19" x14ac:dyDescent="0.25">
      <c r="D6"/>
      <c r="E6"/>
      <c r="L6" s="3" t="s">
        <v>40</v>
      </c>
      <c r="M6" s="3" t="s">
        <v>41</v>
      </c>
    </row>
    <row r="7" spans="1:19" x14ac:dyDescent="0.25">
      <c r="D7"/>
      <c r="E7"/>
      <c r="F7" s="4" t="s">
        <v>39</v>
      </c>
      <c r="G7" s="4" t="s">
        <v>41</v>
      </c>
      <c r="H7" s="4" t="s">
        <v>42</v>
      </c>
      <c r="I7" s="4" t="s">
        <v>43</v>
      </c>
      <c r="J7" s="4" t="s">
        <v>44</v>
      </c>
      <c r="L7" s="3" t="s">
        <v>45</v>
      </c>
      <c r="M7" s="3" t="s">
        <v>42</v>
      </c>
    </row>
    <row r="8" spans="1:19" x14ac:dyDescent="0.25">
      <c r="D8"/>
      <c r="E8"/>
      <c r="L8" s="3" t="s">
        <v>46</v>
      </c>
      <c r="M8" s="3" t="s">
        <v>47</v>
      </c>
    </row>
    <row r="9" spans="1:19" x14ac:dyDescent="0.25">
      <c r="A9" s="4" t="s">
        <v>48</v>
      </c>
      <c r="D9"/>
      <c r="E9"/>
      <c r="I9" s="3" t="s">
        <v>49</v>
      </c>
      <c r="J9" s="3">
        <v>6</v>
      </c>
    </row>
    <row r="10" spans="1:19" x14ac:dyDescent="0.25">
      <c r="A10" s="3" t="s">
        <v>50</v>
      </c>
      <c r="D10" s="3" t="str">
        <f t="shared" ref="D10:D20" si="0">"10."&amp;F10*32+G10&amp;"."&amp;H10*16+I10&amp;".0"</f>
        <v>10.0.0.0</v>
      </c>
      <c r="E10" s="3" t="str">
        <f t="shared" ref="E10:E20" si="1">"2002:A:A:"&amp;DEC2HEX(F10*2+G10/16)&amp;""&amp;DEC2HEX(MOD(G10,16))&amp;""&amp;DEC2HEX(H10)&amp;""&amp;DEC2HEX(I10)&amp;"::/64"</f>
        <v>2002:A:A:0000::/64</v>
      </c>
      <c r="F10" s="3">
        <v>0</v>
      </c>
      <c r="G10" s="3">
        <v>0</v>
      </c>
      <c r="H10" s="3">
        <v>0</v>
      </c>
      <c r="I10" s="3">
        <v>0</v>
      </c>
      <c r="L10" s="3" t="s">
        <v>39</v>
      </c>
    </row>
    <row r="11" spans="1:19" x14ac:dyDescent="0.25">
      <c r="A11" s="3" t="s">
        <v>51</v>
      </c>
      <c r="D11" s="3" t="str">
        <f t="shared" si="0"/>
        <v>10.4.16.0</v>
      </c>
      <c r="E11" s="3" t="str">
        <f t="shared" si="1"/>
        <v>2002:A:A:0410::/64</v>
      </c>
      <c r="F11" s="3">
        <v>0</v>
      </c>
      <c r="G11" s="3">
        <v>4</v>
      </c>
      <c r="H11" s="3">
        <v>1</v>
      </c>
      <c r="I11" s="3">
        <v>0</v>
      </c>
      <c r="L11" s="3">
        <v>0</v>
      </c>
      <c r="M11" s="3" t="s">
        <v>52</v>
      </c>
    </row>
    <row r="12" spans="1:19" x14ac:dyDescent="0.25">
      <c r="A12" s="3" t="s">
        <v>53</v>
      </c>
      <c r="D12" s="3" t="str">
        <f t="shared" si="0"/>
        <v>10.4.32.0</v>
      </c>
      <c r="E12" s="3" t="str">
        <f t="shared" si="1"/>
        <v>2002:A:A:0420::/64</v>
      </c>
      <c r="F12" s="3">
        <v>0</v>
      </c>
      <c r="G12" s="3">
        <v>4</v>
      </c>
      <c r="H12" s="3">
        <v>2</v>
      </c>
      <c r="I12" s="3">
        <v>0</v>
      </c>
      <c r="L12" s="3">
        <v>1</v>
      </c>
      <c r="M12" s="3" t="s">
        <v>54</v>
      </c>
    </row>
    <row r="13" spans="1:19" x14ac:dyDescent="0.25">
      <c r="A13" s="3" t="s">
        <v>55</v>
      </c>
      <c r="D13" s="3" t="str">
        <f t="shared" si="0"/>
        <v>10.4.0.0</v>
      </c>
      <c r="E13" s="3" t="str">
        <f t="shared" si="1"/>
        <v>2002:A:A:0400::/64</v>
      </c>
      <c r="F13" s="3">
        <v>0</v>
      </c>
      <c r="G13" s="3">
        <v>4</v>
      </c>
      <c r="H13" s="3">
        <v>0</v>
      </c>
      <c r="I13" s="3">
        <v>0</v>
      </c>
      <c r="L13" s="3">
        <v>2</v>
      </c>
      <c r="M13" s="3" t="s">
        <v>56</v>
      </c>
    </row>
    <row r="14" spans="1:19" x14ac:dyDescent="0.25">
      <c r="A14" s="3" t="s">
        <v>57</v>
      </c>
      <c r="D14" s="3" t="str">
        <f t="shared" si="0"/>
        <v>10.5.0.0</v>
      </c>
      <c r="E14" s="3" t="str">
        <f t="shared" si="1"/>
        <v>2002:A:A:0500::/64</v>
      </c>
      <c r="F14" s="3">
        <v>0</v>
      </c>
      <c r="G14" s="3">
        <v>5</v>
      </c>
      <c r="H14" s="3">
        <v>0</v>
      </c>
      <c r="I14" s="3">
        <v>0</v>
      </c>
    </row>
    <row r="15" spans="1:19" x14ac:dyDescent="0.25">
      <c r="A15" s="3" t="s">
        <v>58</v>
      </c>
      <c r="D15" s="3" t="str">
        <f t="shared" si="0"/>
        <v>10.1.0.0</v>
      </c>
      <c r="E15" s="3" t="str">
        <f t="shared" si="1"/>
        <v>2002:A:A:0100::/64</v>
      </c>
      <c r="F15" s="3">
        <v>0</v>
      </c>
      <c r="G15" s="3">
        <v>1</v>
      </c>
      <c r="H15" s="3">
        <v>0</v>
      </c>
      <c r="I15" s="3">
        <v>0</v>
      </c>
    </row>
    <row r="16" spans="1:19" x14ac:dyDescent="0.25">
      <c r="A16" s="3" t="s">
        <v>59</v>
      </c>
      <c r="D16" s="3" t="str">
        <f t="shared" si="0"/>
        <v>10.3.0.0</v>
      </c>
      <c r="E16" s="3" t="str">
        <f t="shared" si="1"/>
        <v>2002:A:A:0300::/64</v>
      </c>
      <c r="F16" s="3">
        <v>0</v>
      </c>
      <c r="G16" s="3">
        <v>3</v>
      </c>
      <c r="H16" s="3">
        <v>0</v>
      </c>
      <c r="I16" s="3">
        <v>0</v>
      </c>
      <c r="L16" s="3" t="s">
        <v>41</v>
      </c>
    </row>
    <row r="17" spans="1:13" x14ac:dyDescent="0.25">
      <c r="A17" s="3" t="s">
        <v>60</v>
      </c>
      <c r="D17" s="3" t="str">
        <f t="shared" si="0"/>
        <v>10.6.0.0</v>
      </c>
      <c r="E17" s="3" t="str">
        <f t="shared" si="1"/>
        <v>2002:A:A:0600::/64</v>
      </c>
      <c r="F17" s="3">
        <v>0</v>
      </c>
      <c r="G17" s="3">
        <v>6</v>
      </c>
      <c r="H17" s="3">
        <v>0</v>
      </c>
      <c r="I17" s="3">
        <v>0</v>
      </c>
      <c r="J17" s="3">
        <v>9</v>
      </c>
      <c r="L17" s="3">
        <v>0</v>
      </c>
      <c r="M17" s="3" t="s">
        <v>61</v>
      </c>
    </row>
    <row r="18" spans="1:13" x14ac:dyDescent="0.25">
      <c r="A18" s="3" t="s">
        <v>62</v>
      </c>
      <c r="D18" s="3" t="str">
        <f t="shared" si="0"/>
        <v>10.2.16.0</v>
      </c>
      <c r="E18" s="3" t="str">
        <f t="shared" si="1"/>
        <v>2002:A:A:0210::/64</v>
      </c>
      <c r="F18" s="3">
        <v>0</v>
      </c>
      <c r="G18" s="3">
        <v>2</v>
      </c>
      <c r="H18" s="3">
        <v>1</v>
      </c>
      <c r="I18" s="3">
        <v>0</v>
      </c>
      <c r="L18" s="3">
        <v>1</v>
      </c>
      <c r="M18" s="3" t="s">
        <v>16</v>
      </c>
    </row>
    <row r="19" spans="1:13" x14ac:dyDescent="0.25">
      <c r="A19" s="3" t="s">
        <v>63</v>
      </c>
      <c r="D19" s="3" t="str">
        <f t="shared" si="0"/>
        <v>10.2.32.0</v>
      </c>
      <c r="E19" s="3" t="str">
        <f t="shared" si="1"/>
        <v>2002:A:A:0220::/64</v>
      </c>
      <c r="F19" s="3">
        <v>0</v>
      </c>
      <c r="G19" s="3">
        <v>2</v>
      </c>
      <c r="H19" s="3">
        <v>2</v>
      </c>
      <c r="I19" s="3">
        <v>0</v>
      </c>
      <c r="L19" s="3">
        <v>2</v>
      </c>
      <c r="M19" s="3" t="s">
        <v>9</v>
      </c>
    </row>
    <row r="20" spans="1:13" x14ac:dyDescent="0.25">
      <c r="A20" s="3" t="s">
        <v>64</v>
      </c>
      <c r="D20" s="3" t="str">
        <f t="shared" si="0"/>
        <v>10.2.0.0</v>
      </c>
      <c r="E20" s="3" t="str">
        <f t="shared" si="1"/>
        <v>2002:A:A:0200::/64</v>
      </c>
      <c r="F20" s="3">
        <v>0</v>
      </c>
      <c r="G20" s="3">
        <v>2</v>
      </c>
      <c r="H20" s="3">
        <v>0</v>
      </c>
      <c r="I20" s="3">
        <v>0</v>
      </c>
      <c r="L20" s="3">
        <v>3</v>
      </c>
      <c r="M20" s="3" t="s">
        <v>13</v>
      </c>
    </row>
    <row r="21" spans="1:13" x14ac:dyDescent="0.25">
      <c r="A21" s="3"/>
      <c r="D21"/>
      <c r="E21"/>
      <c r="L21" s="3">
        <v>4</v>
      </c>
      <c r="M21" s="3" t="s">
        <v>11</v>
      </c>
    </row>
    <row r="22" spans="1:13" x14ac:dyDescent="0.25">
      <c r="D22"/>
      <c r="E22"/>
      <c r="L22" s="3">
        <v>5</v>
      </c>
      <c r="M22" s="3" t="s">
        <v>23</v>
      </c>
    </row>
    <row r="23" spans="1:13" x14ac:dyDescent="0.25">
      <c r="D23"/>
      <c r="E23"/>
      <c r="L23" s="3">
        <v>6</v>
      </c>
      <c r="M23" s="3" t="s">
        <v>22</v>
      </c>
    </row>
    <row r="24" spans="1:13" x14ac:dyDescent="0.25">
      <c r="A24" s="4" t="s">
        <v>65</v>
      </c>
      <c r="D24"/>
      <c r="E24"/>
      <c r="I24" s="3" t="s">
        <v>49</v>
      </c>
      <c r="J24" s="3">
        <v>6</v>
      </c>
      <c r="L24" s="3">
        <v>7</v>
      </c>
      <c r="M24" s="3" t="s">
        <v>66</v>
      </c>
    </row>
    <row r="25" spans="1:13" x14ac:dyDescent="0.25">
      <c r="A25" s="3" t="s">
        <v>50</v>
      </c>
      <c r="D25" s="3" t="str">
        <f t="shared" ref="D25:D35" si="2">"10."&amp;F25*32+G25&amp;"."&amp;H25*16+I25&amp;".0"</f>
        <v>10.0.1.0</v>
      </c>
      <c r="E25" s="3" t="str">
        <f t="shared" ref="E25:E35" si="3">"2002:A:A:"&amp;DEC2HEX(F25*2+G25/16)&amp;""&amp;DEC2HEX(MOD(G25,16))&amp;""&amp;DEC2HEX(H25)&amp;""&amp;DEC2HEX(I25)&amp;"::/64"</f>
        <v>2002:A:A:0001::/64</v>
      </c>
      <c r="F25" s="3">
        <v>0</v>
      </c>
      <c r="G25" s="3">
        <v>0</v>
      </c>
      <c r="H25" s="3">
        <v>0</v>
      </c>
      <c r="I25" s="3">
        <v>1</v>
      </c>
      <c r="L25" s="3">
        <v>8</v>
      </c>
      <c r="M25" s="3" t="s">
        <v>67</v>
      </c>
    </row>
    <row r="26" spans="1:13" x14ac:dyDescent="0.25">
      <c r="A26" s="3" t="s">
        <v>51</v>
      </c>
      <c r="D26" s="3" t="str">
        <f t="shared" si="2"/>
        <v>10.4.17.0</v>
      </c>
      <c r="E26" s="3" t="str">
        <f t="shared" si="3"/>
        <v>2002:A:A:0411::/64</v>
      </c>
      <c r="F26" s="3">
        <v>0</v>
      </c>
      <c r="G26" s="3">
        <v>4</v>
      </c>
      <c r="H26" s="3">
        <v>1</v>
      </c>
      <c r="I26" s="3">
        <v>1</v>
      </c>
      <c r="L26" s="3">
        <v>9</v>
      </c>
      <c r="M26" s="3" t="s">
        <v>68</v>
      </c>
    </row>
    <row r="27" spans="1:13" x14ac:dyDescent="0.25">
      <c r="A27" s="3" t="s">
        <v>53</v>
      </c>
      <c r="D27" s="3" t="str">
        <f t="shared" si="2"/>
        <v>10.4.33.0</v>
      </c>
      <c r="E27" s="3" t="str">
        <f t="shared" si="3"/>
        <v>2002:A:A:0421::/64</v>
      </c>
      <c r="F27" s="3">
        <v>0</v>
      </c>
      <c r="G27" s="3">
        <v>4</v>
      </c>
      <c r="H27" s="3">
        <v>2</v>
      </c>
      <c r="I27" s="3">
        <v>1</v>
      </c>
      <c r="L27" s="3">
        <v>10</v>
      </c>
      <c r="M27" s="3" t="s">
        <v>4</v>
      </c>
    </row>
    <row r="28" spans="1:13" x14ac:dyDescent="0.25">
      <c r="A28" s="3" t="s">
        <v>55</v>
      </c>
      <c r="D28" s="3" t="str">
        <f t="shared" si="2"/>
        <v>10.4.1.0</v>
      </c>
      <c r="E28" s="3" t="str">
        <f t="shared" si="3"/>
        <v>2002:A:A:0401::/64</v>
      </c>
      <c r="F28" s="3">
        <v>0</v>
      </c>
      <c r="G28" s="3">
        <v>4</v>
      </c>
      <c r="H28" s="3">
        <v>0</v>
      </c>
      <c r="I28" s="3">
        <v>1</v>
      </c>
      <c r="L28" s="3">
        <v>31</v>
      </c>
      <c r="M28" s="3" t="s">
        <v>69</v>
      </c>
    </row>
    <row r="29" spans="1:13" x14ac:dyDescent="0.25">
      <c r="A29" s="3" t="s">
        <v>57</v>
      </c>
      <c r="D29" s="3" t="str">
        <f t="shared" si="2"/>
        <v>10.5.1.0</v>
      </c>
      <c r="E29" s="3" t="str">
        <f t="shared" si="3"/>
        <v>2002:A:A:0501::/64</v>
      </c>
      <c r="F29" s="3">
        <v>0</v>
      </c>
      <c r="G29" s="3">
        <v>5</v>
      </c>
      <c r="H29" s="3">
        <v>0</v>
      </c>
      <c r="I29" s="3">
        <v>1</v>
      </c>
    </row>
    <row r="30" spans="1:13" x14ac:dyDescent="0.25">
      <c r="A30" s="3" t="s">
        <v>58</v>
      </c>
      <c r="D30" s="3" t="str">
        <f t="shared" si="2"/>
        <v>10.1.1.0</v>
      </c>
      <c r="E30" s="3" t="str">
        <f t="shared" si="3"/>
        <v>2002:A:A:0101::/64</v>
      </c>
      <c r="F30" s="3">
        <v>0</v>
      </c>
      <c r="G30" s="3">
        <v>1</v>
      </c>
      <c r="H30" s="3">
        <v>0</v>
      </c>
      <c r="I30" s="3">
        <v>1</v>
      </c>
      <c r="L30" s="3" t="s">
        <v>42</v>
      </c>
    </row>
    <row r="31" spans="1:13" x14ac:dyDescent="0.25">
      <c r="A31" s="3" t="s">
        <v>59</v>
      </c>
      <c r="D31" s="3" t="str">
        <f t="shared" si="2"/>
        <v>10.3.1.0</v>
      </c>
      <c r="E31" s="3" t="str">
        <f t="shared" si="3"/>
        <v>2002:A:A:0301::/64</v>
      </c>
      <c r="F31" s="3">
        <v>0</v>
      </c>
      <c r="G31" s="3">
        <v>3</v>
      </c>
      <c r="H31" s="3">
        <v>0</v>
      </c>
      <c r="I31" s="3">
        <v>1</v>
      </c>
      <c r="L31" s="3">
        <v>0</v>
      </c>
      <c r="M31" s="3" t="s">
        <v>70</v>
      </c>
    </row>
    <row r="32" spans="1:13" x14ac:dyDescent="0.25">
      <c r="A32" s="3" t="s">
        <v>60</v>
      </c>
      <c r="D32" s="3" t="str">
        <f t="shared" si="2"/>
        <v>10.6.1.0</v>
      </c>
      <c r="E32" s="3" t="str">
        <f t="shared" si="3"/>
        <v>2002:A:A:0601::/64</v>
      </c>
      <c r="F32" s="3">
        <v>0</v>
      </c>
      <c r="G32" s="3">
        <v>6</v>
      </c>
      <c r="H32" s="3">
        <v>0</v>
      </c>
      <c r="I32" s="3">
        <v>1</v>
      </c>
      <c r="J32" s="3">
        <v>9</v>
      </c>
      <c r="L32" s="3">
        <v>1</v>
      </c>
      <c r="M32" s="3" t="s">
        <v>71</v>
      </c>
    </row>
    <row r="33" spans="1:13" x14ac:dyDescent="0.25">
      <c r="A33" s="3" t="s">
        <v>62</v>
      </c>
      <c r="D33" s="3" t="str">
        <f t="shared" si="2"/>
        <v>10.2.17.0</v>
      </c>
      <c r="E33" s="3" t="str">
        <f t="shared" si="3"/>
        <v>2002:A:A:0211::/64</v>
      </c>
      <c r="F33" s="3">
        <v>0</v>
      </c>
      <c r="G33" s="3">
        <v>2</v>
      </c>
      <c r="H33" s="3">
        <v>1</v>
      </c>
      <c r="I33" s="3">
        <v>1</v>
      </c>
      <c r="L33" s="3">
        <v>2</v>
      </c>
      <c r="M33" s="3" t="s">
        <v>72</v>
      </c>
    </row>
    <row r="34" spans="1:13" x14ac:dyDescent="0.25">
      <c r="A34" s="3" t="s">
        <v>63</v>
      </c>
      <c r="D34" s="3" t="str">
        <f t="shared" si="2"/>
        <v>10.2.33.0</v>
      </c>
      <c r="E34" s="3" t="str">
        <f t="shared" si="3"/>
        <v>2002:A:A:0221::/64</v>
      </c>
      <c r="F34" s="3">
        <v>0</v>
      </c>
      <c r="G34" s="3">
        <v>2</v>
      </c>
      <c r="H34" s="3">
        <v>2</v>
      </c>
      <c r="I34" s="3">
        <v>1</v>
      </c>
    </row>
    <row r="35" spans="1:13" x14ac:dyDescent="0.25">
      <c r="A35" s="3" t="s">
        <v>64</v>
      </c>
      <c r="D35" s="3" t="str">
        <f t="shared" si="2"/>
        <v>10.2.1.0</v>
      </c>
      <c r="E35" s="3" t="str">
        <f t="shared" si="3"/>
        <v>2002:A:A:0201::/64</v>
      </c>
      <c r="F35" s="3">
        <v>0</v>
      </c>
      <c r="G35" s="3">
        <v>2</v>
      </c>
      <c r="H35" s="3">
        <v>0</v>
      </c>
      <c r="I35" s="3">
        <v>1</v>
      </c>
    </row>
    <row r="37" spans="1:13" x14ac:dyDescent="0.25">
      <c r="A37" s="4" t="s">
        <v>73</v>
      </c>
      <c r="D37"/>
      <c r="E37"/>
    </row>
    <row r="38" spans="1:13" x14ac:dyDescent="0.25">
      <c r="A38" s="3" t="s">
        <v>74</v>
      </c>
      <c r="D38" s="3" t="str">
        <f>"10."&amp;F38*32+G38&amp;"."&amp;H38*16+I38&amp;".0"</f>
        <v>10.31.0.0</v>
      </c>
      <c r="E38" s="3" t="str">
        <f>"2002:A:A:"&amp;DEC2HEX(F38*2+G38/16)&amp;""&amp;DEC2HEX(MOD(G38,16))&amp;""&amp;DEC2HEX(H38)&amp;""&amp;DEC2HEX(I38)&amp;"::/64"</f>
        <v>2002:A:A:1F00::/64</v>
      </c>
      <c r="F38" s="3">
        <v>0</v>
      </c>
      <c r="G38" s="3">
        <v>31</v>
      </c>
      <c r="H38" s="3">
        <v>0</v>
      </c>
      <c r="I38" s="3">
        <v>0</v>
      </c>
      <c r="L38" t="s">
        <v>648</v>
      </c>
      <c r="M38" t="s">
        <v>649</v>
      </c>
    </row>
    <row r="39" spans="1:13" x14ac:dyDescent="0.25">
      <c r="A39" s="3" t="s">
        <v>4</v>
      </c>
      <c r="D39" s="3" t="str">
        <f>"10."&amp;F39*32+G39&amp;"."&amp;H39*16+I39&amp;".0/16"</f>
        <v>10.10.0.0/16</v>
      </c>
      <c r="E39" s="3" t="str">
        <f>"2002:A:A:"&amp;DEC2HEX(F39*2+G39/16)&amp;""&amp;DEC2HEX(MOD(G39,16))&amp;""&amp;DEC2HEX(H39)&amp;""&amp;DEC2HEX(I39)&amp;"::/64"</f>
        <v>2002:A:A:0A00::/64</v>
      </c>
      <c r="F39" s="3">
        <v>0</v>
      </c>
      <c r="G39" s="3">
        <v>10</v>
      </c>
      <c r="H39" s="3">
        <v>0</v>
      </c>
      <c r="I39" s="3">
        <v>0</v>
      </c>
      <c r="J39" s="3">
        <v>100</v>
      </c>
    </row>
    <row r="40" spans="1:13" x14ac:dyDescent="0.25">
      <c r="A40" s="3" t="s">
        <v>75</v>
      </c>
      <c r="D40" s="3" t="str">
        <f>"10."&amp;F40*32+G40&amp;"."&amp;H40*16+I40&amp;".0"&amp;"/16"</f>
        <v>10.7.0.0/16</v>
      </c>
      <c r="E40" s="3" t="str">
        <f>"2002:A:A:"&amp;DEC2HEX(F40*2+G40/16)&amp;""&amp;DEC2HEX(MOD(G40,16))&amp;""&amp;DEC2HEX(H40)&amp;""&amp;DEC2HEX(I40)&amp;"::/64"</f>
        <v>2002:A:A:0700::/64</v>
      </c>
      <c r="F40" s="3">
        <v>0</v>
      </c>
      <c r="G40" s="3">
        <v>7</v>
      </c>
    </row>
    <row r="41" spans="1:13" x14ac:dyDescent="0.25">
      <c r="A41" s="3" t="s">
        <v>76</v>
      </c>
      <c r="D41" s="3" t="str">
        <f>"10."&amp;F41*32+G41&amp;"."&amp;H41*16+I41&amp;".0"&amp;"/16"</f>
        <v>10.8.0.0/16</v>
      </c>
      <c r="E41" s="3" t="str">
        <f>"2002:A:A:"&amp;DEC2HEX(F41*2+G41/16)&amp;""&amp;DEC2HEX(MOD(G41,16))&amp;""&amp;DEC2HEX(H41)&amp;""&amp;DEC2HEX(I41)&amp;"::/64"</f>
        <v>2002:A:A:0800::/64</v>
      </c>
      <c r="F41" s="3">
        <v>0</v>
      </c>
      <c r="G41" s="3">
        <v>8</v>
      </c>
    </row>
    <row r="42" spans="1:13" x14ac:dyDescent="0.25">
      <c r="A42" s="3" t="s">
        <v>77</v>
      </c>
      <c r="D42" s="3" t="str">
        <f>"10."&amp;F42*32+G42&amp;"."&amp;H42*16+I42&amp;".0"&amp;"/16"</f>
        <v>10.9.0.0/16</v>
      </c>
      <c r="E42" s="3" t="str">
        <f>"2002:A:A:"&amp;DEC2HEX(F42*2+G42/16)&amp;""&amp;DEC2HEX(MOD(G42,16))&amp;""&amp;DEC2HEX(H42)&amp;""&amp;DEC2HEX(I42)&amp;"::/64"</f>
        <v>2002:A:A:0900::/64</v>
      </c>
      <c r="F42" s="3">
        <v>0</v>
      </c>
      <c r="G42" s="3">
        <v>9</v>
      </c>
    </row>
    <row r="44" spans="1:13" x14ac:dyDescent="0.25">
      <c r="D44"/>
      <c r="E44" s="3" t="str">
        <f>"2002:A:A:"&amp;DEC2HEX(F44*2+G44/16)&amp;""&amp;DEC2HEX(MOD(G44,16))&amp;""&amp;DEC2HEX(H44)&amp;""&amp;DEC2HEX(I44)&amp;"::/64"</f>
        <v>2002:A:A:1FFF::/64</v>
      </c>
      <c r="F44" s="3">
        <v>0</v>
      </c>
      <c r="G44" s="3">
        <v>31</v>
      </c>
      <c r="H44" s="3">
        <v>15</v>
      </c>
      <c r="I44" s="3">
        <v>15</v>
      </c>
    </row>
    <row r="46" spans="1:13" x14ac:dyDescent="0.25">
      <c r="A46" s="4" t="s">
        <v>54</v>
      </c>
      <c r="D46"/>
      <c r="E46"/>
      <c r="I46" s="3" t="s">
        <v>49</v>
      </c>
      <c r="J46" s="3">
        <v>6</v>
      </c>
    </row>
    <row r="47" spans="1:13" x14ac:dyDescent="0.25">
      <c r="A47" s="3" t="s">
        <v>51</v>
      </c>
      <c r="D47" s="3" t="str">
        <f t="shared" ref="D47:D56" si="4">"10."&amp;F47*32+G47&amp;"."&amp;H47*16+I47&amp;".0"</f>
        <v>10.36.16.0</v>
      </c>
      <c r="E47" s="3" t="str">
        <f t="shared" ref="E47:E59" si="5">"2002:A:A:"&amp;DEC2HEX(F47*2+G47/16)&amp;""&amp;DEC2HEX(MOD(G47,16))&amp;""&amp;DEC2HEX(H47)&amp;""&amp;DEC2HEX(I47)&amp;"::/64"</f>
        <v>2002:A:A:2410::/64</v>
      </c>
      <c r="F47" s="3">
        <v>1</v>
      </c>
      <c r="G47" s="3">
        <v>4</v>
      </c>
      <c r="H47" s="3">
        <v>1</v>
      </c>
      <c r="I47" s="3">
        <v>0</v>
      </c>
    </row>
    <row r="48" spans="1:13" x14ac:dyDescent="0.25">
      <c r="A48" s="3" t="s">
        <v>53</v>
      </c>
      <c r="D48" s="3" t="str">
        <f t="shared" si="4"/>
        <v>10.36.32.0</v>
      </c>
      <c r="E48" s="3" t="str">
        <f t="shared" si="5"/>
        <v>2002:A:A:2420::/64</v>
      </c>
      <c r="F48" s="3">
        <v>1</v>
      </c>
      <c r="G48" s="3">
        <v>4</v>
      </c>
      <c r="H48" s="3">
        <v>2</v>
      </c>
      <c r="I48" s="3">
        <v>0</v>
      </c>
    </row>
    <row r="49" spans="1:10" x14ac:dyDescent="0.25">
      <c r="A49" s="3" t="s">
        <v>55</v>
      </c>
      <c r="D49" s="3" t="str">
        <f t="shared" si="4"/>
        <v>10.36.0.0</v>
      </c>
      <c r="E49" s="3" t="str">
        <f t="shared" si="5"/>
        <v>2002:A:A:2400::/64</v>
      </c>
      <c r="F49" s="3">
        <v>1</v>
      </c>
      <c r="G49" s="3">
        <v>4</v>
      </c>
      <c r="H49" s="3">
        <v>0</v>
      </c>
      <c r="I49" s="3">
        <v>0</v>
      </c>
    </row>
    <row r="50" spans="1:10" x14ac:dyDescent="0.25">
      <c r="A50" s="3" t="s">
        <v>57</v>
      </c>
      <c r="D50" s="3" t="str">
        <f t="shared" si="4"/>
        <v>10.37.0.0</v>
      </c>
      <c r="E50" s="3" t="str">
        <f t="shared" si="5"/>
        <v>2002:A:A:2500::/64</v>
      </c>
      <c r="F50" s="3">
        <v>1</v>
      </c>
      <c r="G50" s="3">
        <v>5</v>
      </c>
      <c r="H50" s="3">
        <v>0</v>
      </c>
      <c r="I50" s="3">
        <v>0</v>
      </c>
    </row>
    <row r="51" spans="1:10" x14ac:dyDescent="0.25">
      <c r="A51" s="3" t="s">
        <v>58</v>
      </c>
      <c r="D51" s="3" t="str">
        <f t="shared" si="4"/>
        <v>10.33.0.0</v>
      </c>
      <c r="E51" s="3" t="str">
        <f t="shared" si="5"/>
        <v>2002:A:A:2100::/64</v>
      </c>
      <c r="F51" s="3">
        <v>1</v>
      </c>
      <c r="G51" s="3">
        <v>1</v>
      </c>
      <c r="H51" s="3">
        <v>0</v>
      </c>
      <c r="I51" s="3">
        <v>0</v>
      </c>
    </row>
    <row r="52" spans="1:10" x14ac:dyDescent="0.25">
      <c r="A52" s="3" t="s">
        <v>59</v>
      </c>
      <c r="D52" s="3" t="str">
        <f t="shared" si="4"/>
        <v>10.35.0.0</v>
      </c>
      <c r="E52" s="3" t="str">
        <f t="shared" si="5"/>
        <v>2002:A:A:2300::/64</v>
      </c>
      <c r="F52" s="3">
        <v>1</v>
      </c>
      <c r="G52" s="3">
        <v>3</v>
      </c>
      <c r="H52" s="3">
        <v>0</v>
      </c>
      <c r="I52" s="3">
        <v>0</v>
      </c>
    </row>
    <row r="53" spans="1:10" x14ac:dyDescent="0.25">
      <c r="A53" s="3" t="s">
        <v>60</v>
      </c>
      <c r="D53" s="3" t="str">
        <f t="shared" si="4"/>
        <v>10.38.0.0</v>
      </c>
      <c r="E53" s="3" t="str">
        <f t="shared" si="5"/>
        <v>2002:A:A:2600::/64</v>
      </c>
      <c r="F53" s="3">
        <v>1</v>
      </c>
      <c r="G53" s="3">
        <v>6</v>
      </c>
      <c r="H53" s="3">
        <v>0</v>
      </c>
      <c r="I53" s="3">
        <v>0</v>
      </c>
      <c r="J53" s="3">
        <v>13</v>
      </c>
    </row>
    <row r="54" spans="1:10" x14ac:dyDescent="0.25">
      <c r="A54" s="3" t="s">
        <v>62</v>
      </c>
      <c r="D54" s="3" t="str">
        <f t="shared" si="4"/>
        <v>10.34.16.0</v>
      </c>
      <c r="E54" s="3" t="str">
        <f t="shared" si="5"/>
        <v>2002:A:A:2210::/64</v>
      </c>
      <c r="F54" s="3">
        <v>1</v>
      </c>
      <c r="G54" s="3">
        <v>2</v>
      </c>
      <c r="H54" s="3">
        <v>1</v>
      </c>
      <c r="I54" s="3">
        <v>0</v>
      </c>
    </row>
    <row r="55" spans="1:10" x14ac:dyDescent="0.25">
      <c r="A55" s="3" t="s">
        <v>63</v>
      </c>
      <c r="D55" s="3" t="str">
        <f t="shared" si="4"/>
        <v>10.34.32.0</v>
      </c>
      <c r="E55" s="3" t="str">
        <f t="shared" si="5"/>
        <v>2002:A:A:2220::/64</v>
      </c>
      <c r="F55" s="3">
        <v>1</v>
      </c>
      <c r="G55" s="3">
        <v>2</v>
      </c>
      <c r="H55" s="3">
        <v>2</v>
      </c>
      <c r="I55" s="3">
        <v>0</v>
      </c>
    </row>
    <row r="56" spans="1:10" x14ac:dyDescent="0.25">
      <c r="A56" s="3" t="s">
        <v>64</v>
      </c>
      <c r="D56" s="3" t="str">
        <f t="shared" si="4"/>
        <v>10.34.0.0</v>
      </c>
      <c r="E56" s="3" t="str">
        <f t="shared" si="5"/>
        <v>2002:A:A:2200::/64</v>
      </c>
      <c r="F56" s="3">
        <v>1</v>
      </c>
      <c r="G56" s="3">
        <v>2</v>
      </c>
      <c r="H56" s="3">
        <v>0</v>
      </c>
      <c r="I56" s="3">
        <v>0</v>
      </c>
    </row>
    <row r="57" spans="1:10" x14ac:dyDescent="0.25">
      <c r="A57" s="3" t="s">
        <v>75</v>
      </c>
      <c r="D57" s="3" t="str">
        <f>"10."&amp;F57*32+G57&amp;"."&amp;H57*16+I57&amp;".0"&amp;"/16"</f>
        <v>10.39.0.0/16</v>
      </c>
      <c r="E57" s="3" t="str">
        <f t="shared" si="5"/>
        <v>2002:A:A:2700::/64</v>
      </c>
      <c r="F57" s="3">
        <v>1</v>
      </c>
      <c r="G57" s="3">
        <v>7</v>
      </c>
    </row>
    <row r="58" spans="1:10" x14ac:dyDescent="0.25">
      <c r="A58" s="3" t="s">
        <v>76</v>
      </c>
      <c r="D58" s="3" t="str">
        <f>"10."&amp;F58*32+G58&amp;"."&amp;H58*16+I58&amp;".0"&amp;"/16"</f>
        <v>10.40.0.0/16</v>
      </c>
      <c r="E58" s="3" t="str">
        <f t="shared" si="5"/>
        <v>2002:A:A:2800::/64</v>
      </c>
      <c r="F58" s="3">
        <v>1</v>
      </c>
      <c r="G58" s="3">
        <v>8</v>
      </c>
    </row>
    <row r="59" spans="1:10" x14ac:dyDescent="0.25">
      <c r="A59" s="3" t="s">
        <v>77</v>
      </c>
      <c r="D59" s="3" t="str">
        <f>"10."&amp;F59*32+G59&amp;"."&amp;H59*16+I59&amp;".0"&amp;"/16"</f>
        <v>10.41.0.0/16</v>
      </c>
      <c r="E59" s="3" t="str">
        <f t="shared" si="5"/>
        <v>2002:A:A:2900::/64</v>
      </c>
      <c r="F59" s="3">
        <v>1</v>
      </c>
      <c r="G59" s="3">
        <v>9</v>
      </c>
    </row>
    <row r="60" spans="1:10" x14ac:dyDescent="0.25">
      <c r="A60" s="3"/>
      <c r="D60"/>
      <c r="E60"/>
    </row>
    <row r="61" spans="1:10" x14ac:dyDescent="0.25">
      <c r="D61"/>
      <c r="E61" s="3" t="str">
        <f>"2002:A:A:"&amp;DEC2HEX(F61*2+G61/16)&amp;""&amp;DEC2HEX(MOD(G61,16))&amp;""&amp;DEC2HEX(H61)&amp;""&amp;DEC2HEX(I61)&amp;"::/64"</f>
        <v>2002:A:A:3FFF::/64</v>
      </c>
      <c r="F61" s="3">
        <v>1</v>
      </c>
      <c r="G61" s="3">
        <v>31</v>
      </c>
      <c r="H61" s="3">
        <v>15</v>
      </c>
      <c r="I61" s="3">
        <v>15</v>
      </c>
    </row>
    <row r="62" spans="1:10" x14ac:dyDescent="0.25">
      <c r="A62" s="4" t="s">
        <v>56</v>
      </c>
      <c r="D62"/>
      <c r="E62"/>
      <c r="I62" s="3" t="s">
        <v>49</v>
      </c>
      <c r="J62" s="3">
        <v>6</v>
      </c>
    </row>
    <row r="63" spans="1:10" x14ac:dyDescent="0.25">
      <c r="A63" s="3" t="s">
        <v>51</v>
      </c>
      <c r="D63" s="3" t="str">
        <f t="shared" ref="D63:D72" si="6">"10."&amp;F63*32+G63&amp;"."&amp;H63*16+I63&amp;".0"</f>
        <v>10.68.16.0</v>
      </c>
      <c r="E63" s="3" t="str">
        <f t="shared" ref="E63:E75" si="7">"2002:A:A:"&amp;DEC2HEX(F63*2+G63/16)&amp;""&amp;DEC2HEX(MOD(G63,16))&amp;""&amp;DEC2HEX(H63)&amp;""&amp;DEC2HEX(I63)&amp;"::/64"</f>
        <v>2002:A:A:4410::/64</v>
      </c>
      <c r="F63" s="3">
        <v>2</v>
      </c>
      <c r="G63" s="3">
        <v>4</v>
      </c>
      <c r="H63" s="3">
        <v>1</v>
      </c>
      <c r="I63" s="3">
        <v>0</v>
      </c>
    </row>
    <row r="64" spans="1:10" x14ac:dyDescent="0.25">
      <c r="A64" s="3" t="s">
        <v>53</v>
      </c>
      <c r="D64" s="3" t="str">
        <f t="shared" si="6"/>
        <v>10.68.32.0</v>
      </c>
      <c r="E64" s="3" t="str">
        <f t="shared" si="7"/>
        <v>2002:A:A:4420::/64</v>
      </c>
      <c r="F64" s="3">
        <v>2</v>
      </c>
      <c r="G64" s="3">
        <v>4</v>
      </c>
      <c r="H64" s="3">
        <v>2</v>
      </c>
      <c r="I64" s="3">
        <v>0</v>
      </c>
    </row>
    <row r="65" spans="1:10" x14ac:dyDescent="0.25">
      <c r="A65" s="3" t="s">
        <v>55</v>
      </c>
      <c r="D65" s="3" t="str">
        <f t="shared" si="6"/>
        <v>10.68.0.0</v>
      </c>
      <c r="E65" s="3" t="str">
        <f t="shared" si="7"/>
        <v>2002:A:A:4400::/64</v>
      </c>
      <c r="F65" s="3">
        <v>2</v>
      </c>
      <c r="G65" s="3">
        <v>4</v>
      </c>
      <c r="H65" s="3">
        <v>0</v>
      </c>
      <c r="I65" s="3">
        <v>0</v>
      </c>
    </row>
    <row r="66" spans="1:10" x14ac:dyDescent="0.25">
      <c r="A66" s="3" t="s">
        <v>57</v>
      </c>
      <c r="D66" s="3" t="str">
        <f t="shared" si="6"/>
        <v>10.69.0.0</v>
      </c>
      <c r="E66" s="3" t="str">
        <f t="shared" si="7"/>
        <v>2002:A:A:4500::/64</v>
      </c>
      <c r="F66" s="3">
        <v>2</v>
      </c>
      <c r="G66" s="3">
        <v>5</v>
      </c>
      <c r="H66" s="3">
        <v>0</v>
      </c>
      <c r="I66" s="3">
        <v>0</v>
      </c>
    </row>
    <row r="67" spans="1:10" x14ac:dyDescent="0.25">
      <c r="A67" s="3" t="s">
        <v>58</v>
      </c>
      <c r="D67" s="3" t="str">
        <f t="shared" si="6"/>
        <v>10.65.0.0</v>
      </c>
      <c r="E67" s="3" t="str">
        <f t="shared" si="7"/>
        <v>2002:A:A:4100::/64</v>
      </c>
      <c r="F67" s="3">
        <v>2</v>
      </c>
      <c r="G67" s="3">
        <v>1</v>
      </c>
      <c r="H67" s="3">
        <v>0</v>
      </c>
      <c r="I67" s="3">
        <v>0</v>
      </c>
    </row>
    <row r="68" spans="1:10" x14ac:dyDescent="0.25">
      <c r="A68" s="3" t="s">
        <v>59</v>
      </c>
      <c r="D68" s="3" t="str">
        <f t="shared" si="6"/>
        <v>10.67.0.0</v>
      </c>
      <c r="E68" s="3" t="str">
        <f t="shared" si="7"/>
        <v>2002:A:A:4300::/64</v>
      </c>
      <c r="F68" s="3">
        <v>2</v>
      </c>
      <c r="G68" s="3">
        <v>3</v>
      </c>
      <c r="H68" s="3">
        <v>0</v>
      </c>
      <c r="I68" s="3">
        <v>0</v>
      </c>
    </row>
    <row r="69" spans="1:10" x14ac:dyDescent="0.25">
      <c r="A69" s="3" t="s">
        <v>60</v>
      </c>
      <c r="D69" s="3" t="str">
        <f t="shared" si="6"/>
        <v>10.70.0.0</v>
      </c>
      <c r="E69" s="3" t="str">
        <f t="shared" si="7"/>
        <v>2002:A:A:4600::/64</v>
      </c>
      <c r="F69" s="3">
        <v>2</v>
      </c>
      <c r="G69" s="3">
        <v>6</v>
      </c>
      <c r="H69" s="3">
        <v>0</v>
      </c>
      <c r="I69" s="3">
        <v>0</v>
      </c>
    </row>
    <row r="70" spans="1:10" x14ac:dyDescent="0.25">
      <c r="A70" s="3" t="s">
        <v>62</v>
      </c>
      <c r="D70" s="3" t="str">
        <f t="shared" si="6"/>
        <v>10.66.16.0</v>
      </c>
      <c r="E70" s="3" t="str">
        <f t="shared" si="7"/>
        <v>2002:A:A:4210::/64</v>
      </c>
      <c r="F70" s="3">
        <v>2</v>
      </c>
      <c r="G70" s="3">
        <v>2</v>
      </c>
      <c r="H70" s="3">
        <v>1</v>
      </c>
      <c r="I70" s="3">
        <v>0</v>
      </c>
      <c r="J70" s="3">
        <v>13</v>
      </c>
    </row>
    <row r="71" spans="1:10" x14ac:dyDescent="0.25">
      <c r="A71" s="3" t="s">
        <v>63</v>
      </c>
      <c r="D71" s="3" t="str">
        <f t="shared" si="6"/>
        <v>10.66.32.0</v>
      </c>
      <c r="E71" s="3" t="str">
        <f t="shared" si="7"/>
        <v>2002:A:A:4220::/64</v>
      </c>
      <c r="F71" s="3">
        <v>2</v>
      </c>
      <c r="G71" s="3">
        <v>2</v>
      </c>
      <c r="H71" s="3">
        <v>2</v>
      </c>
      <c r="I71" s="3">
        <v>0</v>
      </c>
    </row>
    <row r="72" spans="1:10" x14ac:dyDescent="0.25">
      <c r="A72" s="3" t="s">
        <v>64</v>
      </c>
      <c r="D72" s="3" t="str">
        <f t="shared" si="6"/>
        <v>10.66.0.0</v>
      </c>
      <c r="E72" s="3" t="str">
        <f t="shared" si="7"/>
        <v>2002:A:A:4200::/64</v>
      </c>
      <c r="F72" s="3">
        <v>2</v>
      </c>
      <c r="G72" s="3">
        <v>2</v>
      </c>
      <c r="H72" s="3">
        <v>0</v>
      </c>
      <c r="I72" s="3">
        <v>0</v>
      </c>
    </row>
    <row r="73" spans="1:10" x14ac:dyDescent="0.25">
      <c r="A73" s="3" t="s">
        <v>75</v>
      </c>
      <c r="D73" s="3" t="str">
        <f>"10."&amp;F73*32+G73&amp;"."&amp;H73*16+I73&amp;".0"&amp;"/16"</f>
        <v>10.71.0.0/16</v>
      </c>
      <c r="E73" s="3" t="str">
        <f t="shared" si="7"/>
        <v>2002:A:A:4700::/64</v>
      </c>
      <c r="F73" s="3">
        <v>2</v>
      </c>
      <c r="G73" s="3">
        <v>7</v>
      </c>
    </row>
    <row r="74" spans="1:10" x14ac:dyDescent="0.25">
      <c r="A74" s="3" t="s">
        <v>76</v>
      </c>
      <c r="D74" s="3" t="str">
        <f>"10."&amp;F74*32+G74&amp;"."&amp;H74*16+I74&amp;".0"&amp;"/16"</f>
        <v>10.72.0.0/16</v>
      </c>
      <c r="E74" s="3" t="str">
        <f t="shared" si="7"/>
        <v>2002:A:A:4800::/64</v>
      </c>
      <c r="F74" s="3">
        <v>2</v>
      </c>
      <c r="G74" s="3">
        <v>8</v>
      </c>
    </row>
    <row r="75" spans="1:10" x14ac:dyDescent="0.25">
      <c r="A75" s="3" t="s">
        <v>77</v>
      </c>
      <c r="D75" s="3" t="str">
        <f>"10."&amp;F75*32+G75&amp;"."&amp;H75*16+I75&amp;".0"&amp;"/16"</f>
        <v>10.73.0.0/16</v>
      </c>
      <c r="E75" s="3" t="str">
        <f t="shared" si="7"/>
        <v>2002:A:A:4900::/64</v>
      </c>
      <c r="F75" s="3">
        <v>2</v>
      </c>
      <c r="G75" s="3">
        <v>9</v>
      </c>
    </row>
    <row r="76" spans="1:10" x14ac:dyDescent="0.25">
      <c r="A76" s="3"/>
      <c r="E76"/>
    </row>
    <row r="77" spans="1:10" x14ac:dyDescent="0.25">
      <c r="E77"/>
    </row>
    <row r="78" spans="1:10" x14ac:dyDescent="0.25">
      <c r="A78" s="4"/>
      <c r="E78" s="3" t="str">
        <f>"2002:A:A:"&amp;DEC2HEX(F78*2+G78/16)&amp;""&amp;DEC2HEX(MOD(G78,16))&amp;""&amp;DEC2HEX(H78)&amp;""&amp;DEC2HEX(I78)&amp;"::/64"</f>
        <v>2002:A:A:5FFF::/64</v>
      </c>
      <c r="F78" s="3">
        <v>2</v>
      </c>
      <c r="G78" s="3">
        <v>31</v>
      </c>
      <c r="H78" s="3">
        <v>15</v>
      </c>
      <c r="I78" s="3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selection activeCell="F14" sqref="F14"/>
    </sheetView>
  </sheetViews>
  <sheetFormatPr defaultRowHeight="15" x14ac:dyDescent="0.25"/>
  <cols>
    <col min="1" max="3" width="13.28515625" style="3"/>
    <col min="4" max="4" width="13.7109375" style="3"/>
    <col min="5" max="5" width="12.42578125" style="3"/>
    <col min="6" max="6" width="12.7109375" style="3"/>
    <col min="7" max="7" width="25.42578125" style="3"/>
    <col min="8" max="8" width="13.28515625" style="3"/>
    <col min="9" max="9" width="41.140625" style="3"/>
    <col min="10" max="10" width="48.7109375" style="3"/>
    <col min="11" max="1025" width="8.5703125"/>
  </cols>
  <sheetData>
    <row r="1" spans="1:9" ht="15.75" x14ac:dyDescent="0.25">
      <c r="A1" s="6" t="s">
        <v>78</v>
      </c>
      <c r="B1" s="6"/>
      <c r="C1" s="6"/>
      <c r="D1"/>
      <c r="E1"/>
      <c r="F1"/>
      <c r="G1"/>
      <c r="H1"/>
      <c r="I1"/>
    </row>
    <row r="2" spans="1:9" x14ac:dyDescent="0.25">
      <c r="A2" s="4"/>
      <c r="B2" s="4" t="s">
        <v>79</v>
      </c>
      <c r="C2" s="4" t="s">
        <v>41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7" t="s">
        <v>85</v>
      </c>
    </row>
    <row r="3" spans="1:9" x14ac:dyDescent="0.25">
      <c r="A3" s="4" t="s">
        <v>4</v>
      </c>
      <c r="B3" s="3" t="s">
        <v>86</v>
      </c>
      <c r="C3" s="3" t="s">
        <v>87</v>
      </c>
      <c r="D3" s="8" t="s">
        <v>86</v>
      </c>
      <c r="E3" s="2">
        <v>100</v>
      </c>
      <c r="F3" s="2">
        <v>126</v>
      </c>
      <c r="G3" s="2" t="s">
        <v>88</v>
      </c>
      <c r="H3" s="2" t="s">
        <v>89</v>
      </c>
      <c r="I3" s="9" t="s">
        <v>90</v>
      </c>
    </row>
    <row r="4" spans="1:9" x14ac:dyDescent="0.25">
      <c r="A4" s="4" t="s">
        <v>54</v>
      </c>
      <c r="B4" s="3" t="s">
        <v>91</v>
      </c>
      <c r="C4" s="3" t="s">
        <v>92</v>
      </c>
      <c r="D4" s="2" t="s">
        <v>93</v>
      </c>
      <c r="E4" s="2">
        <v>28</v>
      </c>
      <c r="F4" s="2">
        <v>30</v>
      </c>
      <c r="G4" s="2" t="s">
        <v>94</v>
      </c>
      <c r="H4" s="2" t="s">
        <v>95</v>
      </c>
      <c r="I4" s="9" t="s">
        <v>96</v>
      </c>
    </row>
    <row r="5" spans="1:9" x14ac:dyDescent="0.25">
      <c r="A5"/>
      <c r="B5"/>
      <c r="C5" s="3" t="s">
        <v>49</v>
      </c>
      <c r="D5" s="2" t="s">
        <v>97</v>
      </c>
      <c r="E5" s="2">
        <v>6</v>
      </c>
      <c r="F5" s="2">
        <v>6</v>
      </c>
      <c r="G5" s="2" t="s">
        <v>98</v>
      </c>
      <c r="H5" s="2" t="s">
        <v>99</v>
      </c>
      <c r="I5" s="9" t="s">
        <v>100</v>
      </c>
    </row>
    <row r="6" spans="1:9" x14ac:dyDescent="0.25">
      <c r="A6" s="4" t="s">
        <v>56</v>
      </c>
      <c r="B6" s="3" t="s">
        <v>101</v>
      </c>
      <c r="C6" s="3" t="s">
        <v>92</v>
      </c>
      <c r="D6" s="2" t="s">
        <v>102</v>
      </c>
      <c r="E6" s="2">
        <v>28</v>
      </c>
      <c r="F6" s="2">
        <v>30</v>
      </c>
      <c r="G6" s="2" t="s">
        <v>103</v>
      </c>
      <c r="H6" s="2" t="s">
        <v>104</v>
      </c>
      <c r="I6" s="9" t="s">
        <v>96</v>
      </c>
    </row>
    <row r="7" spans="1:9" x14ac:dyDescent="0.25">
      <c r="A7"/>
      <c r="B7"/>
      <c r="C7" s="3" t="s">
        <v>49</v>
      </c>
      <c r="D7" s="2" t="s">
        <v>105</v>
      </c>
      <c r="E7" s="2">
        <v>6</v>
      </c>
      <c r="F7" s="2">
        <v>6</v>
      </c>
      <c r="G7" s="2" t="s">
        <v>106</v>
      </c>
      <c r="H7" s="2" t="s">
        <v>107</v>
      </c>
      <c r="I7" s="9" t="s">
        <v>100</v>
      </c>
    </row>
    <row r="8" spans="1:9" x14ac:dyDescent="0.25">
      <c r="A8" s="4" t="s">
        <v>52</v>
      </c>
      <c r="B8" s="3" t="s">
        <v>108</v>
      </c>
      <c r="C8" s="3" t="s">
        <v>109</v>
      </c>
      <c r="D8" s="2" t="s">
        <v>110</v>
      </c>
      <c r="E8" s="2">
        <v>20</v>
      </c>
      <c r="F8" s="2">
        <v>30</v>
      </c>
      <c r="G8" s="2" t="s">
        <v>111</v>
      </c>
      <c r="H8" s="2" t="s">
        <v>112</v>
      </c>
      <c r="I8" s="9" t="s">
        <v>113</v>
      </c>
    </row>
    <row r="9" spans="1:9" x14ac:dyDescent="0.25">
      <c r="C9" s="3" t="s">
        <v>114</v>
      </c>
      <c r="D9" s="2" t="s">
        <v>115</v>
      </c>
      <c r="E9" s="2">
        <v>20</v>
      </c>
      <c r="F9" s="2">
        <v>30</v>
      </c>
      <c r="G9" s="2" t="s">
        <v>116</v>
      </c>
      <c r="H9" s="2" t="s">
        <v>117</v>
      </c>
      <c r="I9" s="9" t="s">
        <v>113</v>
      </c>
    </row>
    <row r="10" spans="1:9" x14ac:dyDescent="0.25">
      <c r="C10" s="3" t="s">
        <v>118</v>
      </c>
      <c r="D10" s="2" t="s">
        <v>119</v>
      </c>
      <c r="E10" s="2">
        <v>6</v>
      </c>
      <c r="F10" s="2">
        <v>6</v>
      </c>
      <c r="G10" s="2" t="s">
        <v>120</v>
      </c>
      <c r="H10" s="2" t="s">
        <v>121</v>
      </c>
      <c r="I10" s="9" t="s">
        <v>100</v>
      </c>
    </row>
    <row r="11" spans="1:9" x14ac:dyDescent="0.25">
      <c r="C11" s="3" t="s">
        <v>122</v>
      </c>
      <c r="D11" s="2" t="s">
        <v>123</v>
      </c>
      <c r="E11" s="2">
        <v>6</v>
      </c>
      <c r="F11" s="2">
        <v>6</v>
      </c>
      <c r="G11" s="2" t="s">
        <v>124</v>
      </c>
      <c r="H11" s="2" t="s">
        <v>125</v>
      </c>
      <c r="I11" s="9" t="s"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A121" zoomScaleNormal="100" workbookViewId="0">
      <selection activeCell="B93" sqref="B93"/>
    </sheetView>
  </sheetViews>
  <sheetFormatPr defaultRowHeight="15" x14ac:dyDescent="0.25"/>
  <cols>
    <col min="1" max="1" width="8.5703125"/>
    <col min="2" max="2" width="27.5703125" style="3"/>
    <col min="3" max="5" width="8.5703125"/>
    <col min="6" max="6" width="15.28515625" style="3"/>
    <col min="7" max="7" width="27.28515625" style="3"/>
    <col min="8" max="9" width="8.5703125"/>
    <col min="10" max="10" width="13.7109375" style="3"/>
    <col min="11" max="11" width="27.28515625" style="3"/>
    <col min="12" max="1025" width="8.5703125"/>
  </cols>
  <sheetData>
    <row r="1" spans="1:12" x14ac:dyDescent="0.25">
      <c r="B1"/>
      <c r="F1"/>
      <c r="G1"/>
      <c r="J1"/>
      <c r="K1"/>
    </row>
    <row r="2" spans="1:12" x14ac:dyDescent="0.25">
      <c r="A2" s="3" t="s">
        <v>52</v>
      </c>
      <c r="B2"/>
      <c r="F2"/>
      <c r="G2"/>
      <c r="J2"/>
      <c r="K2"/>
    </row>
    <row r="3" spans="1:12" x14ac:dyDescent="0.25">
      <c r="A3" s="3" t="s">
        <v>126</v>
      </c>
      <c r="B3"/>
      <c r="F3" s="3" t="s">
        <v>56</v>
      </c>
      <c r="G3"/>
      <c r="J3" s="3" t="s">
        <v>54</v>
      </c>
      <c r="K3"/>
    </row>
    <row r="4" spans="1:12" x14ac:dyDescent="0.25">
      <c r="A4" s="3" t="s">
        <v>127</v>
      </c>
      <c r="B4"/>
      <c r="F4" s="3" t="s">
        <v>128</v>
      </c>
      <c r="G4"/>
      <c r="J4" s="3" t="s">
        <v>129</v>
      </c>
      <c r="K4"/>
    </row>
    <row r="5" spans="1:12" x14ac:dyDescent="0.25">
      <c r="B5" s="3" t="s">
        <v>50</v>
      </c>
      <c r="C5" s="3" t="s">
        <v>130</v>
      </c>
      <c r="F5"/>
      <c r="G5" s="3" t="s">
        <v>131</v>
      </c>
      <c r="H5" s="3" t="s">
        <v>132</v>
      </c>
      <c r="J5"/>
      <c r="K5" s="3" t="s">
        <v>131</v>
      </c>
      <c r="L5" s="3" t="s">
        <v>133</v>
      </c>
    </row>
    <row r="6" spans="1:12" x14ac:dyDescent="0.25">
      <c r="B6" s="3" t="s">
        <v>51</v>
      </c>
      <c r="C6" s="3" t="s">
        <v>134</v>
      </c>
      <c r="F6"/>
      <c r="G6" s="3" t="s">
        <v>135</v>
      </c>
      <c r="H6" s="3" t="s">
        <v>136</v>
      </c>
      <c r="J6"/>
      <c r="K6" s="3" t="s">
        <v>135</v>
      </c>
      <c r="L6" s="3" t="s">
        <v>137</v>
      </c>
    </row>
    <row r="7" spans="1:12" x14ac:dyDescent="0.25">
      <c r="B7" s="3" t="s">
        <v>53</v>
      </c>
      <c r="C7" s="3" t="s">
        <v>138</v>
      </c>
      <c r="F7"/>
      <c r="G7" s="3" t="s">
        <v>139</v>
      </c>
      <c r="H7" s="3" t="s">
        <v>140</v>
      </c>
      <c r="J7"/>
      <c r="K7" s="3" t="s">
        <v>139</v>
      </c>
      <c r="L7" s="3" t="s">
        <v>141</v>
      </c>
    </row>
    <row r="8" spans="1:12" x14ac:dyDescent="0.25">
      <c r="B8" s="3" t="s">
        <v>55</v>
      </c>
      <c r="C8" s="3" t="s">
        <v>142</v>
      </c>
      <c r="F8"/>
      <c r="G8" s="3" t="s">
        <v>143</v>
      </c>
      <c r="H8" s="3" t="s">
        <v>144</v>
      </c>
      <c r="J8"/>
      <c r="K8" s="3" t="s">
        <v>143</v>
      </c>
      <c r="L8" s="3" t="s">
        <v>145</v>
      </c>
    </row>
    <row r="9" spans="1:12" x14ac:dyDescent="0.25">
      <c r="B9" s="3" t="s">
        <v>57</v>
      </c>
      <c r="C9" s="3" t="s">
        <v>146</v>
      </c>
      <c r="F9"/>
      <c r="G9" s="3" t="s">
        <v>147</v>
      </c>
      <c r="H9" s="3" t="s">
        <v>148</v>
      </c>
      <c r="J9"/>
      <c r="K9" s="3" t="s">
        <v>147</v>
      </c>
      <c r="L9" s="3" t="s">
        <v>149</v>
      </c>
    </row>
    <row r="10" spans="1:12" x14ac:dyDescent="0.25">
      <c r="B10" s="3" t="s">
        <v>58</v>
      </c>
      <c r="C10" s="3" t="s">
        <v>150</v>
      </c>
      <c r="F10"/>
      <c r="G10" s="3" t="s">
        <v>151</v>
      </c>
      <c r="H10" s="3" t="s">
        <v>152</v>
      </c>
      <c r="J10"/>
      <c r="K10" s="3" t="s">
        <v>151</v>
      </c>
      <c r="L10" s="3" t="s">
        <v>153</v>
      </c>
    </row>
    <row r="11" spans="1:12" x14ac:dyDescent="0.25">
      <c r="B11" s="3" t="s">
        <v>59</v>
      </c>
      <c r="C11" s="3" t="s">
        <v>154</v>
      </c>
      <c r="F11"/>
      <c r="G11" s="3" t="s">
        <v>155</v>
      </c>
      <c r="H11" s="3" t="s">
        <v>156</v>
      </c>
      <c r="J11"/>
      <c r="K11" s="3" t="s">
        <v>155</v>
      </c>
      <c r="L11" s="3" t="s">
        <v>157</v>
      </c>
    </row>
    <row r="12" spans="1:12" x14ac:dyDescent="0.25">
      <c r="B12" s="3" t="s">
        <v>155</v>
      </c>
      <c r="C12" s="3" t="s">
        <v>158</v>
      </c>
      <c r="F12"/>
      <c r="G12" s="3" t="s">
        <v>159</v>
      </c>
      <c r="H12" s="3" t="s">
        <v>160</v>
      </c>
      <c r="J12"/>
      <c r="K12" s="3" t="s">
        <v>159</v>
      </c>
      <c r="L12" s="3" t="s">
        <v>161</v>
      </c>
    </row>
    <row r="13" spans="1:12" x14ac:dyDescent="0.25">
      <c r="B13" s="3" t="s">
        <v>162</v>
      </c>
      <c r="C13" s="3" t="s">
        <v>163</v>
      </c>
      <c r="F13"/>
      <c r="G13" s="3" t="s">
        <v>164</v>
      </c>
      <c r="H13" s="3" t="s">
        <v>165</v>
      </c>
      <c r="J13"/>
      <c r="K13" s="3" t="s">
        <v>164</v>
      </c>
      <c r="L13" s="3" t="s">
        <v>166</v>
      </c>
    </row>
    <row r="14" spans="1:12" x14ac:dyDescent="0.25">
      <c r="B14" s="3" t="s">
        <v>167</v>
      </c>
      <c r="C14" s="3" t="s">
        <v>168</v>
      </c>
      <c r="F14"/>
      <c r="G14" s="3" t="s">
        <v>169</v>
      </c>
      <c r="H14" s="3" t="s">
        <v>170</v>
      </c>
      <c r="J14"/>
      <c r="K14" s="3" t="s">
        <v>169</v>
      </c>
      <c r="L14" s="3" t="s">
        <v>171</v>
      </c>
    </row>
    <row r="15" spans="1:12" x14ac:dyDescent="0.25">
      <c r="B15" s="3" t="s">
        <v>172</v>
      </c>
      <c r="C15" s="3" t="s">
        <v>173</v>
      </c>
      <c r="F15"/>
      <c r="G15" s="3" t="s">
        <v>174</v>
      </c>
      <c r="H15" s="3" t="s">
        <v>175</v>
      </c>
      <c r="J15"/>
      <c r="K15" s="3" t="s">
        <v>174</v>
      </c>
      <c r="L15" s="3" t="s">
        <v>176</v>
      </c>
    </row>
    <row r="16" spans="1:12" x14ac:dyDescent="0.25">
      <c r="B16" s="3" t="s">
        <v>174</v>
      </c>
      <c r="C16" s="3" t="s">
        <v>177</v>
      </c>
      <c r="F16"/>
      <c r="G16" s="3" t="s">
        <v>178</v>
      </c>
      <c r="H16" s="3" t="s">
        <v>179</v>
      </c>
      <c r="J16"/>
      <c r="K16" s="3" t="s">
        <v>178</v>
      </c>
      <c r="L16" s="3" t="s">
        <v>180</v>
      </c>
    </row>
    <row r="17" spans="1:12" x14ac:dyDescent="0.25">
      <c r="B17" s="3" t="s">
        <v>178</v>
      </c>
      <c r="C17" s="3" t="s">
        <v>181</v>
      </c>
      <c r="F17"/>
      <c r="G17" s="3" t="s">
        <v>182</v>
      </c>
      <c r="H17" s="3" t="s">
        <v>183</v>
      </c>
      <c r="J17"/>
      <c r="K17" s="3" t="s">
        <v>182</v>
      </c>
      <c r="L17" s="3" t="s">
        <v>184</v>
      </c>
    </row>
    <row r="18" spans="1:12" x14ac:dyDescent="0.25">
      <c r="B18" s="3" t="s">
        <v>182</v>
      </c>
      <c r="C18" s="3" t="s">
        <v>185</v>
      </c>
      <c r="F18"/>
      <c r="G18"/>
      <c r="J18"/>
      <c r="K18"/>
    </row>
    <row r="19" spans="1:12" x14ac:dyDescent="0.25">
      <c r="B19" s="3" t="s">
        <v>74</v>
      </c>
      <c r="C19" s="3" t="s">
        <v>186</v>
      </c>
      <c r="F19" s="3" t="s">
        <v>187</v>
      </c>
      <c r="G19"/>
      <c r="J19" s="3" t="s">
        <v>188</v>
      </c>
      <c r="K19"/>
    </row>
    <row r="20" spans="1:12" x14ac:dyDescent="0.25">
      <c r="A20" s="3" t="s">
        <v>189</v>
      </c>
      <c r="B20"/>
      <c r="F20"/>
      <c r="G20" s="3" t="s">
        <v>131</v>
      </c>
      <c r="H20" s="3" t="s">
        <v>190</v>
      </c>
      <c r="J20"/>
      <c r="K20" s="3" t="s">
        <v>131</v>
      </c>
      <c r="L20" s="3" t="s">
        <v>191</v>
      </c>
    </row>
    <row r="21" spans="1:12" x14ac:dyDescent="0.25">
      <c r="B21" s="3" t="s">
        <v>50</v>
      </c>
      <c r="C21" s="3" t="s">
        <v>192</v>
      </c>
      <c r="F21"/>
      <c r="G21" s="3" t="s">
        <v>135</v>
      </c>
      <c r="H21" s="3" t="s">
        <v>193</v>
      </c>
      <c r="J21"/>
      <c r="K21" s="3" t="s">
        <v>135</v>
      </c>
      <c r="L21" s="3" t="s">
        <v>194</v>
      </c>
    </row>
    <row r="22" spans="1:12" x14ac:dyDescent="0.25">
      <c r="B22" s="3" t="s">
        <v>51</v>
      </c>
      <c r="C22" s="3" t="s">
        <v>195</v>
      </c>
      <c r="F22"/>
      <c r="G22" s="3" t="s">
        <v>139</v>
      </c>
      <c r="H22" s="3" t="s">
        <v>196</v>
      </c>
      <c r="J22"/>
      <c r="K22" s="3" t="s">
        <v>139</v>
      </c>
      <c r="L22" s="3" t="s">
        <v>197</v>
      </c>
    </row>
    <row r="23" spans="1:12" x14ac:dyDescent="0.25">
      <c r="B23" s="3" t="s">
        <v>53</v>
      </c>
      <c r="C23" s="3" t="s">
        <v>198</v>
      </c>
      <c r="F23"/>
      <c r="G23" s="3" t="s">
        <v>143</v>
      </c>
      <c r="H23" s="3" t="s">
        <v>199</v>
      </c>
      <c r="J23"/>
      <c r="K23" s="3" t="s">
        <v>143</v>
      </c>
      <c r="L23" s="3" t="s">
        <v>200</v>
      </c>
    </row>
    <row r="24" spans="1:12" x14ac:dyDescent="0.25">
      <c r="B24" s="3" t="s">
        <v>55</v>
      </c>
      <c r="C24" s="3" t="s">
        <v>201</v>
      </c>
      <c r="F24"/>
      <c r="G24" s="3" t="s">
        <v>147</v>
      </c>
      <c r="H24" s="3" t="s">
        <v>202</v>
      </c>
      <c r="J24"/>
      <c r="K24" s="3" t="s">
        <v>147</v>
      </c>
      <c r="L24" s="3" t="s">
        <v>203</v>
      </c>
    </row>
    <row r="25" spans="1:12" x14ac:dyDescent="0.25">
      <c r="B25" s="3" t="s">
        <v>57</v>
      </c>
      <c r="C25" s="3" t="s">
        <v>204</v>
      </c>
      <c r="F25"/>
      <c r="G25" s="3" t="s">
        <v>151</v>
      </c>
      <c r="H25" s="3" t="s">
        <v>205</v>
      </c>
      <c r="J25"/>
      <c r="K25" s="3" t="s">
        <v>151</v>
      </c>
      <c r="L25" s="3" t="s">
        <v>206</v>
      </c>
    </row>
    <row r="26" spans="1:12" x14ac:dyDescent="0.25">
      <c r="B26" s="3" t="s">
        <v>58</v>
      </c>
      <c r="C26" s="3" t="s">
        <v>207</v>
      </c>
      <c r="F26"/>
      <c r="G26" s="3" t="s">
        <v>155</v>
      </c>
      <c r="H26" s="3" t="s">
        <v>208</v>
      </c>
      <c r="J26"/>
      <c r="K26" s="3" t="s">
        <v>155</v>
      </c>
      <c r="L26" s="3" t="s">
        <v>209</v>
      </c>
    </row>
    <row r="27" spans="1:12" x14ac:dyDescent="0.25">
      <c r="B27" s="3" t="s">
        <v>59</v>
      </c>
      <c r="C27" s="3" t="s">
        <v>210</v>
      </c>
      <c r="F27"/>
      <c r="G27" s="3" t="s">
        <v>159</v>
      </c>
      <c r="H27" s="3" t="s">
        <v>211</v>
      </c>
      <c r="J27"/>
      <c r="K27" s="3" t="s">
        <v>159</v>
      </c>
      <c r="L27" s="3" t="s">
        <v>212</v>
      </c>
    </row>
    <row r="28" spans="1:12" x14ac:dyDescent="0.25">
      <c r="B28" s="3" t="s">
        <v>155</v>
      </c>
      <c r="C28" s="3" t="s">
        <v>213</v>
      </c>
      <c r="F28"/>
      <c r="G28" s="3" t="s">
        <v>164</v>
      </c>
      <c r="H28" s="3" t="s">
        <v>214</v>
      </c>
      <c r="J28"/>
      <c r="K28" s="3" t="s">
        <v>164</v>
      </c>
      <c r="L28" s="3" t="s">
        <v>215</v>
      </c>
    </row>
    <row r="29" spans="1:12" x14ac:dyDescent="0.25">
      <c r="B29" s="3" t="s">
        <v>162</v>
      </c>
      <c r="C29" s="3" t="s">
        <v>216</v>
      </c>
      <c r="F29"/>
      <c r="G29" s="3" t="s">
        <v>169</v>
      </c>
      <c r="H29" s="3" t="s">
        <v>217</v>
      </c>
      <c r="J29"/>
      <c r="K29" s="3" t="s">
        <v>169</v>
      </c>
      <c r="L29" s="3" t="s">
        <v>218</v>
      </c>
    </row>
    <row r="30" spans="1:12" x14ac:dyDescent="0.25">
      <c r="B30" s="3" t="s">
        <v>167</v>
      </c>
      <c r="C30" s="3" t="s">
        <v>219</v>
      </c>
      <c r="F30"/>
      <c r="G30" s="3" t="s">
        <v>174</v>
      </c>
      <c r="H30" s="3" t="s">
        <v>220</v>
      </c>
      <c r="J30"/>
      <c r="K30" s="3" t="s">
        <v>174</v>
      </c>
      <c r="L30" s="3" t="s">
        <v>221</v>
      </c>
    </row>
    <row r="31" spans="1:12" x14ac:dyDescent="0.25">
      <c r="B31" s="3" t="s">
        <v>172</v>
      </c>
      <c r="C31" s="3" t="s">
        <v>222</v>
      </c>
      <c r="F31"/>
      <c r="G31" s="3" t="s">
        <v>178</v>
      </c>
      <c r="H31" s="3" t="s">
        <v>223</v>
      </c>
      <c r="J31"/>
      <c r="K31" s="3" t="s">
        <v>178</v>
      </c>
      <c r="L31" s="3" t="s">
        <v>224</v>
      </c>
    </row>
    <row r="32" spans="1:12" x14ac:dyDescent="0.25">
      <c r="B32" s="3" t="s">
        <v>174</v>
      </c>
      <c r="C32" s="3" t="s">
        <v>225</v>
      </c>
      <c r="F32"/>
      <c r="G32" s="3" t="s">
        <v>182</v>
      </c>
      <c r="H32" s="3" t="s">
        <v>226</v>
      </c>
      <c r="J32"/>
      <c r="K32" s="3" t="s">
        <v>182</v>
      </c>
      <c r="L32" s="3" t="s">
        <v>227</v>
      </c>
    </row>
    <row r="33" spans="1:11" x14ac:dyDescent="0.25">
      <c r="B33" s="3" t="s">
        <v>178</v>
      </c>
      <c r="C33" s="3" t="s">
        <v>228</v>
      </c>
      <c r="F33"/>
      <c r="G33"/>
      <c r="J33"/>
      <c r="K33"/>
    </row>
    <row r="34" spans="1:11" x14ac:dyDescent="0.25">
      <c r="B34" s="3" t="s">
        <v>182</v>
      </c>
      <c r="C34" s="3" t="s">
        <v>229</v>
      </c>
      <c r="F34"/>
      <c r="G34"/>
      <c r="J34"/>
      <c r="K34"/>
    </row>
    <row r="35" spans="1:11" x14ac:dyDescent="0.25">
      <c r="B35" s="3" t="s">
        <v>230</v>
      </c>
      <c r="C35" s="3" t="s">
        <v>231</v>
      </c>
      <c r="F35"/>
      <c r="G35"/>
      <c r="J35"/>
      <c r="K35"/>
    </row>
    <row r="37" spans="1:11" x14ac:dyDescent="0.25">
      <c r="A37" s="3" t="s">
        <v>232</v>
      </c>
      <c r="B37"/>
      <c r="F37" s="3" t="s">
        <v>233</v>
      </c>
      <c r="G37"/>
      <c r="J37" s="3" t="s">
        <v>234</v>
      </c>
      <c r="K37"/>
    </row>
    <row r="38" spans="1:11" x14ac:dyDescent="0.25">
      <c r="A38" s="3" t="s">
        <v>235</v>
      </c>
      <c r="B38" s="3" t="s">
        <v>236</v>
      </c>
      <c r="F38" s="3" t="s">
        <v>235</v>
      </c>
      <c r="G38" s="3" t="s">
        <v>237</v>
      </c>
      <c r="J38" s="3" t="s">
        <v>238</v>
      </c>
      <c r="K38" s="3" t="s">
        <v>239</v>
      </c>
    </row>
    <row r="39" spans="1:11" x14ac:dyDescent="0.25">
      <c r="A39" s="3" t="s">
        <v>127</v>
      </c>
      <c r="B39" s="3" t="s">
        <v>240</v>
      </c>
      <c r="F39" s="3" t="s">
        <v>128</v>
      </c>
      <c r="G39" s="3" t="s">
        <v>241</v>
      </c>
      <c r="J39" s="3" t="s">
        <v>129</v>
      </c>
      <c r="K39" s="3" t="s">
        <v>242</v>
      </c>
    </row>
    <row r="40" spans="1:11" x14ac:dyDescent="0.25">
      <c r="A40" s="3" t="s">
        <v>189</v>
      </c>
      <c r="B40" s="3" t="s">
        <v>243</v>
      </c>
      <c r="F40" s="3" t="s">
        <v>187</v>
      </c>
      <c r="G40" s="3" t="s">
        <v>244</v>
      </c>
      <c r="J40" s="3" t="s">
        <v>188</v>
      </c>
      <c r="K40" s="3" t="s">
        <v>245</v>
      </c>
    </row>
    <row r="42" spans="1:11" x14ac:dyDescent="0.25">
      <c r="A42" s="3" t="s">
        <v>246</v>
      </c>
      <c r="B42"/>
      <c r="F42"/>
      <c r="G42"/>
      <c r="J42"/>
      <c r="K42"/>
    </row>
    <row r="43" spans="1:11" x14ac:dyDescent="0.25">
      <c r="A43" s="3" t="s">
        <v>247</v>
      </c>
      <c r="B43" s="3" t="s">
        <v>50</v>
      </c>
      <c r="C43" s="3" t="s">
        <v>248</v>
      </c>
      <c r="F43" s="3" t="s">
        <v>249</v>
      </c>
      <c r="G43"/>
      <c r="J43" s="3" t="s">
        <v>250</v>
      </c>
      <c r="K43"/>
    </row>
    <row r="44" spans="1:11" x14ac:dyDescent="0.25">
      <c r="B44" s="3" t="s">
        <v>51</v>
      </c>
      <c r="C44" s="3" t="s">
        <v>251</v>
      </c>
      <c r="F44" s="3" t="s">
        <v>235</v>
      </c>
      <c r="G44" s="3" t="s">
        <v>252</v>
      </c>
      <c r="J44" s="3" t="s">
        <v>235</v>
      </c>
      <c r="K44" s="3" t="s">
        <v>253</v>
      </c>
    </row>
    <row r="45" spans="1:11" x14ac:dyDescent="0.25">
      <c r="B45" s="3" t="s">
        <v>53</v>
      </c>
      <c r="C45" s="3" t="s">
        <v>254</v>
      </c>
      <c r="F45" s="3" t="s">
        <v>255</v>
      </c>
      <c r="G45" s="3" t="s">
        <v>256</v>
      </c>
      <c r="J45" s="3" t="s">
        <v>257</v>
      </c>
      <c r="K45" s="3" t="s">
        <v>258</v>
      </c>
    </row>
    <row r="46" spans="1:11" x14ac:dyDescent="0.25">
      <c r="B46" s="3" t="s">
        <v>55</v>
      </c>
      <c r="C46" s="3" t="s">
        <v>259</v>
      </c>
      <c r="F46" s="3" t="s">
        <v>129</v>
      </c>
      <c r="G46" s="3" t="s">
        <v>260</v>
      </c>
      <c r="J46" s="3" t="s">
        <v>128</v>
      </c>
      <c r="K46" s="3" t="s">
        <v>261</v>
      </c>
    </row>
    <row r="47" spans="1:11" x14ac:dyDescent="0.25">
      <c r="B47" s="3" t="s">
        <v>57</v>
      </c>
      <c r="C47" s="3" t="s">
        <v>262</v>
      </c>
      <c r="F47"/>
      <c r="G47"/>
      <c r="J47"/>
      <c r="K47"/>
    </row>
    <row r="48" spans="1:11" x14ac:dyDescent="0.25">
      <c r="B48" s="3" t="s">
        <v>58</v>
      </c>
      <c r="C48" s="3" t="s">
        <v>263</v>
      </c>
      <c r="F48" s="3" t="s">
        <v>264</v>
      </c>
      <c r="G48"/>
      <c r="J48" s="3" t="s">
        <v>265</v>
      </c>
      <c r="K48"/>
    </row>
    <row r="49" spans="1:11" x14ac:dyDescent="0.25">
      <c r="B49" s="3" t="s">
        <v>59</v>
      </c>
      <c r="C49" s="3" t="s">
        <v>266</v>
      </c>
      <c r="F49" s="3" t="s">
        <v>235</v>
      </c>
      <c r="G49" s="3" t="s">
        <v>267</v>
      </c>
      <c r="J49" s="3" t="s">
        <v>235</v>
      </c>
      <c r="K49" s="3" t="s">
        <v>268</v>
      </c>
    </row>
    <row r="50" spans="1:11" x14ac:dyDescent="0.25">
      <c r="B50" s="3" t="s">
        <v>155</v>
      </c>
      <c r="C50" s="3" t="s">
        <v>269</v>
      </c>
      <c r="F50" s="3" t="s">
        <v>255</v>
      </c>
      <c r="G50" s="3" t="s">
        <v>270</v>
      </c>
      <c r="J50" s="3" t="s">
        <v>257</v>
      </c>
      <c r="K50" s="3" t="s">
        <v>271</v>
      </c>
    </row>
    <row r="51" spans="1:11" x14ac:dyDescent="0.25">
      <c r="B51" s="3" t="s">
        <v>162</v>
      </c>
      <c r="C51" s="3" t="s">
        <v>272</v>
      </c>
      <c r="F51" s="3" t="s">
        <v>188</v>
      </c>
      <c r="G51" s="3" t="s">
        <v>273</v>
      </c>
      <c r="J51" s="3" t="s">
        <v>187</v>
      </c>
      <c r="K51" s="3" t="s">
        <v>274</v>
      </c>
    </row>
    <row r="52" spans="1:11" x14ac:dyDescent="0.25">
      <c r="B52" s="3" t="s">
        <v>167</v>
      </c>
      <c r="C52" s="3" t="s">
        <v>275</v>
      </c>
      <c r="F52"/>
      <c r="G52"/>
      <c r="J52"/>
      <c r="K52"/>
    </row>
    <row r="53" spans="1:11" x14ac:dyDescent="0.25">
      <c r="B53" s="3" t="s">
        <v>172</v>
      </c>
      <c r="C53" s="3" t="s">
        <v>276</v>
      </c>
      <c r="F53" s="3" t="s">
        <v>277</v>
      </c>
      <c r="G53"/>
      <c r="J53" s="3" t="s">
        <v>278</v>
      </c>
      <c r="K53"/>
    </row>
    <row r="54" spans="1:11" x14ac:dyDescent="0.25">
      <c r="B54" s="3" t="s">
        <v>174</v>
      </c>
      <c r="C54" s="3" t="s">
        <v>279</v>
      </c>
      <c r="F54" s="3" t="s">
        <v>235</v>
      </c>
      <c r="G54" s="3" t="s">
        <v>280</v>
      </c>
      <c r="J54" s="3" t="s">
        <v>235</v>
      </c>
      <c r="K54" s="3" t="s">
        <v>281</v>
      </c>
    </row>
    <row r="55" spans="1:11" x14ac:dyDescent="0.25">
      <c r="B55" s="3" t="s">
        <v>178</v>
      </c>
      <c r="C55" s="3" t="s">
        <v>282</v>
      </c>
      <c r="F55" s="3" t="s">
        <v>255</v>
      </c>
      <c r="G55" s="3" t="s">
        <v>283</v>
      </c>
      <c r="J55" s="3" t="s">
        <v>257</v>
      </c>
      <c r="K55" s="3" t="s">
        <v>284</v>
      </c>
    </row>
    <row r="56" spans="1:11" x14ac:dyDescent="0.25">
      <c r="B56" s="3" t="s">
        <v>182</v>
      </c>
      <c r="C56" s="3" t="s">
        <v>285</v>
      </c>
      <c r="F56" s="3" t="s">
        <v>286</v>
      </c>
      <c r="G56" s="3" t="s">
        <v>287</v>
      </c>
      <c r="J56" s="3" t="s">
        <v>288</v>
      </c>
      <c r="K56" s="3" t="s">
        <v>289</v>
      </c>
    </row>
    <row r="57" spans="1:11" x14ac:dyDescent="0.25">
      <c r="B57" s="3" t="s">
        <v>230</v>
      </c>
      <c r="C57" s="3" t="s">
        <v>290</v>
      </c>
      <c r="F57"/>
      <c r="G57"/>
      <c r="J57"/>
      <c r="K57"/>
    </row>
    <row r="58" spans="1:11" x14ac:dyDescent="0.25">
      <c r="A58" s="3" t="s">
        <v>291</v>
      </c>
      <c r="B58" s="3" t="s">
        <v>50</v>
      </c>
      <c r="C58" s="3" t="s">
        <v>292</v>
      </c>
      <c r="F58" s="3" t="s">
        <v>293</v>
      </c>
      <c r="G58"/>
      <c r="J58" s="3" t="s">
        <v>294</v>
      </c>
      <c r="K58"/>
    </row>
    <row r="59" spans="1:11" x14ac:dyDescent="0.25">
      <c r="B59" s="3" t="s">
        <v>51</v>
      </c>
      <c r="C59" s="3" t="s">
        <v>295</v>
      </c>
      <c r="F59" s="3" t="s">
        <v>235</v>
      </c>
      <c r="G59" s="3" t="s">
        <v>296</v>
      </c>
      <c r="J59" s="3" t="s">
        <v>235</v>
      </c>
      <c r="K59" s="3" t="s">
        <v>297</v>
      </c>
    </row>
    <row r="60" spans="1:11" x14ac:dyDescent="0.25">
      <c r="B60" s="3" t="s">
        <v>53</v>
      </c>
      <c r="C60" s="3" t="s">
        <v>298</v>
      </c>
      <c r="F60" s="3" t="s">
        <v>286</v>
      </c>
      <c r="G60" s="3" t="s">
        <v>299</v>
      </c>
      <c r="J60" s="3" t="s">
        <v>288</v>
      </c>
      <c r="K60" s="3" t="s">
        <v>300</v>
      </c>
    </row>
    <row r="61" spans="1:11" x14ac:dyDescent="0.25">
      <c r="B61" s="3" t="s">
        <v>55</v>
      </c>
      <c r="C61" s="3" t="s">
        <v>301</v>
      </c>
      <c r="F61" s="3" t="s">
        <v>129</v>
      </c>
      <c r="G61" s="3" t="s">
        <v>302</v>
      </c>
      <c r="J61" s="3" t="s">
        <v>128</v>
      </c>
      <c r="K61" s="3" t="s">
        <v>303</v>
      </c>
    </row>
    <row r="62" spans="1:11" x14ac:dyDescent="0.25">
      <c r="B62" s="3" t="s">
        <v>57</v>
      </c>
      <c r="C62" s="3" t="s">
        <v>304</v>
      </c>
      <c r="F62"/>
      <c r="G62"/>
      <c r="J62"/>
      <c r="K62"/>
    </row>
    <row r="63" spans="1:11" x14ac:dyDescent="0.25">
      <c r="B63" s="3" t="s">
        <v>58</v>
      </c>
      <c r="C63" s="3" t="s">
        <v>305</v>
      </c>
      <c r="F63" s="3" t="s">
        <v>306</v>
      </c>
      <c r="G63"/>
      <c r="J63" s="3" t="s">
        <v>307</v>
      </c>
      <c r="K63"/>
    </row>
    <row r="64" spans="1:11" x14ac:dyDescent="0.25">
      <c r="B64" s="3" t="s">
        <v>59</v>
      </c>
      <c r="C64" s="3" t="s">
        <v>308</v>
      </c>
      <c r="F64" s="3" t="s">
        <v>235</v>
      </c>
      <c r="G64" s="3" t="s">
        <v>309</v>
      </c>
      <c r="J64" s="3" t="s">
        <v>235</v>
      </c>
      <c r="K64" s="3" t="s">
        <v>310</v>
      </c>
    </row>
    <row r="65" spans="1:11" x14ac:dyDescent="0.25">
      <c r="B65" s="3" t="s">
        <v>155</v>
      </c>
      <c r="C65" s="3" t="s">
        <v>311</v>
      </c>
      <c r="F65" s="3" t="s">
        <v>286</v>
      </c>
      <c r="G65" s="3" t="s">
        <v>312</v>
      </c>
      <c r="J65" s="3" t="s">
        <v>288</v>
      </c>
      <c r="K65" s="3" t="s">
        <v>313</v>
      </c>
    </row>
    <row r="66" spans="1:11" x14ac:dyDescent="0.25">
      <c r="B66" s="3" t="s">
        <v>162</v>
      </c>
      <c r="C66" s="3" t="s">
        <v>314</v>
      </c>
      <c r="F66" s="3" t="s">
        <v>188</v>
      </c>
      <c r="G66" s="3" t="s">
        <v>315</v>
      </c>
      <c r="J66" s="3" t="s">
        <v>187</v>
      </c>
      <c r="K66" s="3" t="s">
        <v>316</v>
      </c>
    </row>
    <row r="67" spans="1:11" x14ac:dyDescent="0.25">
      <c r="B67" s="3" t="s">
        <v>167</v>
      </c>
      <c r="C67" s="3" t="s">
        <v>317</v>
      </c>
    </row>
    <row r="68" spans="1:11" x14ac:dyDescent="0.25">
      <c r="B68" s="3" t="s">
        <v>172</v>
      </c>
      <c r="C68" s="3" t="s">
        <v>318</v>
      </c>
    </row>
    <row r="69" spans="1:11" x14ac:dyDescent="0.25">
      <c r="B69" s="3" t="s">
        <v>174</v>
      </c>
      <c r="C69" s="3" t="s">
        <v>319</v>
      </c>
    </row>
    <row r="70" spans="1:11" x14ac:dyDescent="0.25">
      <c r="B70" s="3" t="s">
        <v>178</v>
      </c>
      <c r="C70" s="3" t="s">
        <v>320</v>
      </c>
    </row>
    <row r="71" spans="1:11" x14ac:dyDescent="0.25">
      <c r="B71" s="3" t="s">
        <v>182</v>
      </c>
      <c r="C71" s="3" t="s">
        <v>321</v>
      </c>
    </row>
    <row r="72" spans="1:11" x14ac:dyDescent="0.25">
      <c r="B72" s="3" t="s">
        <v>230</v>
      </c>
      <c r="C72" s="3" t="s">
        <v>322</v>
      </c>
    </row>
    <row r="73" spans="1:11" x14ac:dyDescent="0.25">
      <c r="B73"/>
    </row>
    <row r="74" spans="1:11" x14ac:dyDescent="0.25">
      <c r="A74" s="3" t="s">
        <v>323</v>
      </c>
      <c r="B74"/>
    </row>
    <row r="75" spans="1:11" x14ac:dyDescent="0.25">
      <c r="A75" s="3" t="s">
        <v>235</v>
      </c>
      <c r="B75" s="3" t="s">
        <v>324</v>
      </c>
    </row>
    <row r="76" spans="1:11" x14ac:dyDescent="0.25">
      <c r="A76" s="3" t="s">
        <v>325</v>
      </c>
      <c r="B76" s="3" t="s">
        <v>326</v>
      </c>
    </row>
    <row r="77" spans="1:11" x14ac:dyDescent="0.25">
      <c r="A77" s="3" t="s">
        <v>327</v>
      </c>
      <c r="B77" s="3" t="s">
        <v>328</v>
      </c>
    </row>
    <row r="78" spans="1:11" x14ac:dyDescent="0.25">
      <c r="B78"/>
    </row>
    <row r="79" spans="1:11" x14ac:dyDescent="0.25">
      <c r="A79" s="3" t="s">
        <v>329</v>
      </c>
      <c r="B79" s="3" t="s">
        <v>74</v>
      </c>
      <c r="C79" s="3" t="s">
        <v>330</v>
      </c>
    </row>
    <row r="80" spans="1:11" x14ac:dyDescent="0.25">
      <c r="B80" s="3" t="s">
        <v>174</v>
      </c>
      <c r="C80" s="3" t="s">
        <v>331</v>
      </c>
    </row>
    <row r="81" spans="1:3" x14ac:dyDescent="0.25">
      <c r="B81" s="3" t="s">
        <v>178</v>
      </c>
      <c r="C81" s="3" t="s">
        <v>332</v>
      </c>
    </row>
    <row r="82" spans="1:3" x14ac:dyDescent="0.25">
      <c r="B82" s="3" t="s">
        <v>182</v>
      </c>
      <c r="C82" s="3" t="s">
        <v>333</v>
      </c>
    </row>
    <row r="83" spans="1:3" x14ac:dyDescent="0.25">
      <c r="B83" s="3" t="s">
        <v>4</v>
      </c>
      <c r="C83" s="3" t="s">
        <v>334</v>
      </c>
    </row>
    <row r="84" spans="1:3" x14ac:dyDescent="0.25">
      <c r="B84"/>
    </row>
    <row r="85" spans="1:3" x14ac:dyDescent="0.25">
      <c r="B85"/>
    </row>
    <row r="86" spans="1:3" x14ac:dyDescent="0.25">
      <c r="A86" s="3" t="s">
        <v>335</v>
      </c>
      <c r="B86" s="3" t="s">
        <v>74</v>
      </c>
      <c r="C86" s="3" t="s">
        <v>336</v>
      </c>
    </row>
    <row r="87" spans="1:3" x14ac:dyDescent="0.25">
      <c r="B87" s="3" t="s">
        <v>174</v>
      </c>
      <c r="C87" s="3" t="s">
        <v>337</v>
      </c>
    </row>
    <row r="88" spans="1:3" x14ac:dyDescent="0.25">
      <c r="B88" s="3" t="s">
        <v>178</v>
      </c>
      <c r="C88" s="3" t="s">
        <v>338</v>
      </c>
    </row>
    <row r="89" spans="1:3" x14ac:dyDescent="0.25">
      <c r="B89" s="3" t="s">
        <v>182</v>
      </c>
      <c r="C89" s="3" t="s">
        <v>339</v>
      </c>
    </row>
    <row r="90" spans="1:3" x14ac:dyDescent="0.25">
      <c r="B90" s="3" t="s">
        <v>4</v>
      </c>
      <c r="C90" s="3" t="s">
        <v>340</v>
      </c>
    </row>
    <row r="91" spans="1:3" x14ac:dyDescent="0.25">
      <c r="B91"/>
    </row>
    <row r="92" spans="1:3" x14ac:dyDescent="0.25">
      <c r="A92" s="3" t="s">
        <v>341</v>
      </c>
      <c r="B92"/>
    </row>
    <row r="93" spans="1:3" x14ac:dyDescent="0.25">
      <c r="A93" s="3" t="s">
        <v>235</v>
      </c>
      <c r="B93" s="3" t="s">
        <v>342</v>
      </c>
    </row>
    <row r="94" spans="1:3" x14ac:dyDescent="0.25">
      <c r="A94" s="3" t="s">
        <v>325</v>
      </c>
      <c r="B94" s="3" t="s">
        <v>343</v>
      </c>
    </row>
    <row r="95" spans="1:3" x14ac:dyDescent="0.25">
      <c r="A95" s="3" t="s">
        <v>327</v>
      </c>
      <c r="B95" s="3" t="s">
        <v>344</v>
      </c>
    </row>
    <row r="96" spans="1:3" x14ac:dyDescent="0.25">
      <c r="B96"/>
    </row>
    <row r="97" spans="1:3" x14ac:dyDescent="0.25">
      <c r="A97" s="3" t="s">
        <v>345</v>
      </c>
      <c r="B97" s="3" t="s">
        <v>74</v>
      </c>
      <c r="C97" s="3" t="s">
        <v>336</v>
      </c>
    </row>
    <row r="98" spans="1:3" x14ac:dyDescent="0.25">
      <c r="B98" s="3" t="s">
        <v>346</v>
      </c>
      <c r="C98" s="3" t="s">
        <v>347</v>
      </c>
    </row>
    <row r="99" spans="1:3" x14ac:dyDescent="0.25">
      <c r="B99" s="3" t="s">
        <v>348</v>
      </c>
      <c r="C99" s="3" t="s">
        <v>349</v>
      </c>
    </row>
    <row r="100" spans="1:3" x14ac:dyDescent="0.25">
      <c r="A100" s="3" t="s">
        <v>350</v>
      </c>
      <c r="B100" s="3" t="s">
        <v>74</v>
      </c>
      <c r="C100" s="3" t="s">
        <v>351</v>
      </c>
    </row>
    <row r="101" spans="1:3" x14ac:dyDescent="0.25">
      <c r="B101" s="3" t="s">
        <v>346</v>
      </c>
      <c r="C101" s="3" t="s">
        <v>352</v>
      </c>
    </row>
    <row r="102" spans="1:3" x14ac:dyDescent="0.25">
      <c r="B102" s="3" t="s">
        <v>348</v>
      </c>
      <c r="C102" s="3" t="s">
        <v>353</v>
      </c>
    </row>
    <row r="103" spans="1:3" x14ac:dyDescent="0.25">
      <c r="B103"/>
    </row>
    <row r="104" spans="1:3" x14ac:dyDescent="0.25">
      <c r="A104" s="3" t="s">
        <v>354</v>
      </c>
      <c r="B104"/>
    </row>
    <row r="105" spans="1:3" x14ac:dyDescent="0.25">
      <c r="A105" s="3" t="s">
        <v>235</v>
      </c>
      <c r="B105" s="3" t="s">
        <v>355</v>
      </c>
    </row>
    <row r="106" spans="1:3" x14ac:dyDescent="0.25">
      <c r="A106" s="3" t="s">
        <v>345</v>
      </c>
      <c r="B106" s="3" t="s">
        <v>356</v>
      </c>
    </row>
    <row r="107" spans="1:3" x14ac:dyDescent="0.25">
      <c r="A107" s="3" t="s">
        <v>350</v>
      </c>
      <c r="B107" s="3" t="s">
        <v>357</v>
      </c>
    </row>
    <row r="108" spans="1:3" x14ac:dyDescent="0.25">
      <c r="B108"/>
    </row>
    <row r="109" spans="1:3" x14ac:dyDescent="0.25">
      <c r="B109"/>
    </row>
    <row r="110" spans="1:3" x14ac:dyDescent="0.25">
      <c r="A110" s="3" t="s">
        <v>358</v>
      </c>
      <c r="B110"/>
    </row>
    <row r="111" spans="1:3" x14ac:dyDescent="0.25">
      <c r="A111" s="3" t="s">
        <v>235</v>
      </c>
      <c r="B111" s="3" t="s">
        <v>359</v>
      </c>
    </row>
    <row r="112" spans="1:3" x14ac:dyDescent="0.25">
      <c r="A112" s="3" t="s">
        <v>360</v>
      </c>
      <c r="B112" s="3" t="s">
        <v>361</v>
      </c>
    </row>
    <row r="113" spans="1:2" x14ac:dyDescent="0.25">
      <c r="A113" s="3" t="s">
        <v>329</v>
      </c>
      <c r="B113" s="3" t="s">
        <v>362</v>
      </c>
    </row>
    <row r="114" spans="1:2" x14ac:dyDescent="0.25">
      <c r="B114"/>
    </row>
    <row r="115" spans="1:2" x14ac:dyDescent="0.25">
      <c r="A115" s="3" t="s">
        <v>363</v>
      </c>
      <c r="B115"/>
    </row>
    <row r="116" spans="1:2" x14ac:dyDescent="0.25">
      <c r="A116" s="3" t="s">
        <v>235</v>
      </c>
      <c r="B116" s="3" t="s">
        <v>364</v>
      </c>
    </row>
    <row r="117" spans="1:2" x14ac:dyDescent="0.25">
      <c r="A117" s="3" t="s">
        <v>360</v>
      </c>
      <c r="B117" s="3" t="s">
        <v>365</v>
      </c>
    </row>
    <row r="118" spans="1:2" x14ac:dyDescent="0.25">
      <c r="A118" s="3" t="s">
        <v>335</v>
      </c>
      <c r="B118" s="3" t="s">
        <v>366</v>
      </c>
    </row>
    <row r="119" spans="1:2" x14ac:dyDescent="0.25">
      <c r="B119"/>
    </row>
    <row r="120" spans="1:2" x14ac:dyDescent="0.25">
      <c r="A120" s="3" t="s">
        <v>367</v>
      </c>
      <c r="B120"/>
    </row>
    <row r="121" spans="1:2" x14ac:dyDescent="0.25">
      <c r="A121" s="3" t="s">
        <v>235</v>
      </c>
      <c r="B121" s="3" t="s">
        <v>368</v>
      </c>
    </row>
    <row r="122" spans="1:2" x14ac:dyDescent="0.25">
      <c r="A122" s="3" t="s">
        <v>360</v>
      </c>
      <c r="B122" s="3" t="s">
        <v>369</v>
      </c>
    </row>
    <row r="123" spans="1:2" x14ac:dyDescent="0.25">
      <c r="A123" s="3" t="s">
        <v>370</v>
      </c>
      <c r="B123" s="3" t="s">
        <v>371</v>
      </c>
    </row>
    <row r="124" spans="1:2" x14ac:dyDescent="0.25">
      <c r="B124"/>
    </row>
    <row r="125" spans="1:2" x14ac:dyDescent="0.25">
      <c r="A125" s="3" t="s">
        <v>372</v>
      </c>
      <c r="B125"/>
    </row>
    <row r="126" spans="1:2" x14ac:dyDescent="0.25">
      <c r="A126" s="3" t="s">
        <v>235</v>
      </c>
      <c r="B126" s="3" t="s">
        <v>373</v>
      </c>
    </row>
    <row r="127" spans="1:2" x14ac:dyDescent="0.25">
      <c r="A127" s="3" t="s">
        <v>370</v>
      </c>
      <c r="B127" s="3" t="s">
        <v>374</v>
      </c>
    </row>
    <row r="128" spans="1:2" x14ac:dyDescent="0.25">
      <c r="A128" s="3" t="s">
        <v>329</v>
      </c>
      <c r="B128" s="3" t="s">
        <v>375</v>
      </c>
    </row>
    <row r="129" spans="1:3" x14ac:dyDescent="0.25">
      <c r="B129"/>
    </row>
    <row r="130" spans="1:3" x14ac:dyDescent="0.25">
      <c r="A130" s="3" t="s">
        <v>376</v>
      </c>
      <c r="B130"/>
    </row>
    <row r="131" spans="1:3" x14ac:dyDescent="0.25">
      <c r="A131" s="3" t="s">
        <v>235</v>
      </c>
      <c r="B131" s="3" t="s">
        <v>377</v>
      </c>
    </row>
    <row r="132" spans="1:3" x14ac:dyDescent="0.25">
      <c r="A132" s="3" t="s">
        <v>370</v>
      </c>
      <c r="B132" s="3" t="s">
        <v>378</v>
      </c>
    </row>
    <row r="133" spans="1:3" x14ac:dyDescent="0.25">
      <c r="A133" s="3" t="s">
        <v>335</v>
      </c>
      <c r="B133" s="3" t="s">
        <v>379</v>
      </c>
    </row>
    <row r="134" spans="1:3" x14ac:dyDescent="0.25">
      <c r="B134"/>
    </row>
    <row r="135" spans="1:3" x14ac:dyDescent="0.25">
      <c r="A135" s="3" t="s">
        <v>360</v>
      </c>
      <c r="B135"/>
    </row>
    <row r="136" spans="1:3" x14ac:dyDescent="0.25">
      <c r="B136" s="3" t="s">
        <v>4</v>
      </c>
      <c r="C136" s="3" t="s">
        <v>380</v>
      </c>
    </row>
    <row r="137" spans="1:3" x14ac:dyDescent="0.25">
      <c r="B137"/>
    </row>
    <row r="138" spans="1:3" x14ac:dyDescent="0.25">
      <c r="A138" s="3" t="s">
        <v>370</v>
      </c>
      <c r="B138"/>
    </row>
    <row r="139" spans="1:3" x14ac:dyDescent="0.25">
      <c r="B139" s="3" t="s">
        <v>4</v>
      </c>
      <c r="C139" s="3" t="s">
        <v>381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A103" zoomScaleNormal="100" workbookViewId="0">
      <selection activeCell="B119" sqref="B119"/>
    </sheetView>
  </sheetViews>
  <sheetFormatPr defaultRowHeight="15" x14ac:dyDescent="0.25"/>
  <cols>
    <col min="1" max="1" width="8.5703125"/>
    <col min="2" max="2" width="27.5703125" style="3"/>
    <col min="3" max="3" width="13.42578125" style="3"/>
    <col min="4" max="5" width="8.5703125"/>
    <col min="6" max="6" width="29.42578125" style="3"/>
    <col min="7" max="7" width="16.7109375" style="3"/>
    <col min="8" max="9" width="8.5703125"/>
    <col min="10" max="10" width="30.7109375" style="3"/>
    <col min="11" max="11" width="16.7109375" style="3"/>
    <col min="12" max="1025" width="8.5703125"/>
  </cols>
  <sheetData>
    <row r="1" spans="1:11" x14ac:dyDescent="0.25">
      <c r="A1" s="3" t="s">
        <v>52</v>
      </c>
      <c r="B1"/>
      <c r="C1"/>
      <c r="E1" s="3" t="s">
        <v>56</v>
      </c>
      <c r="F1"/>
      <c r="G1"/>
      <c r="I1" s="3" t="s">
        <v>54</v>
      </c>
      <c r="J1"/>
      <c r="K1"/>
    </row>
    <row r="2" spans="1:11" x14ac:dyDescent="0.25">
      <c r="A2" s="3" t="s">
        <v>126</v>
      </c>
      <c r="B2"/>
      <c r="C2"/>
      <c r="E2" s="3" t="s">
        <v>128</v>
      </c>
      <c r="F2"/>
      <c r="G2"/>
      <c r="I2" s="3" t="s">
        <v>129</v>
      </c>
      <c r="J2"/>
      <c r="K2"/>
    </row>
    <row r="3" spans="1:11" x14ac:dyDescent="0.25">
      <c r="A3" s="3" t="s">
        <v>127</v>
      </c>
      <c r="B3"/>
      <c r="C3"/>
      <c r="F3"/>
      <c r="G3"/>
      <c r="J3"/>
      <c r="K3"/>
    </row>
    <row r="4" spans="1:11" x14ac:dyDescent="0.25">
      <c r="B4" s="3" t="s">
        <v>50</v>
      </c>
      <c r="C4" s="3" t="s">
        <v>382</v>
      </c>
      <c r="F4" s="3" t="s">
        <v>51</v>
      </c>
      <c r="G4" s="3" t="s">
        <v>383</v>
      </c>
      <c r="J4" s="3" t="s">
        <v>51</v>
      </c>
      <c r="K4" s="3" t="s">
        <v>384</v>
      </c>
    </row>
    <row r="5" spans="1:11" x14ac:dyDescent="0.25">
      <c r="B5" s="3" t="s">
        <v>51</v>
      </c>
      <c r="C5" s="3" t="s">
        <v>385</v>
      </c>
      <c r="F5" s="3" t="s">
        <v>53</v>
      </c>
      <c r="G5" s="3" t="s">
        <v>386</v>
      </c>
      <c r="J5" s="3" t="s">
        <v>53</v>
      </c>
      <c r="K5" s="3" t="s">
        <v>387</v>
      </c>
    </row>
    <row r="6" spans="1:11" x14ac:dyDescent="0.25">
      <c r="B6" s="3" t="s">
        <v>53</v>
      </c>
      <c r="C6" s="3" t="s">
        <v>388</v>
      </c>
      <c r="F6" s="3" t="s">
        <v>55</v>
      </c>
      <c r="G6" s="3" t="s">
        <v>389</v>
      </c>
      <c r="J6" s="3" t="s">
        <v>55</v>
      </c>
      <c r="K6" s="3" t="s">
        <v>390</v>
      </c>
    </row>
    <row r="7" spans="1:11" x14ac:dyDescent="0.25">
      <c r="B7" s="3" t="s">
        <v>55</v>
      </c>
      <c r="C7" s="3" t="s">
        <v>391</v>
      </c>
      <c r="F7" s="3" t="s">
        <v>57</v>
      </c>
      <c r="G7" s="3" t="s">
        <v>392</v>
      </c>
      <c r="J7" s="3" t="s">
        <v>57</v>
      </c>
      <c r="K7" s="3" t="s">
        <v>393</v>
      </c>
    </row>
    <row r="8" spans="1:11" x14ac:dyDescent="0.25">
      <c r="B8" s="3" t="s">
        <v>57</v>
      </c>
      <c r="C8" s="3" t="s">
        <v>394</v>
      </c>
      <c r="F8" s="3" t="s">
        <v>58</v>
      </c>
      <c r="G8" s="3" t="s">
        <v>395</v>
      </c>
      <c r="J8" s="3" t="s">
        <v>58</v>
      </c>
      <c r="K8" s="3" t="s">
        <v>396</v>
      </c>
    </row>
    <row r="9" spans="1:11" x14ac:dyDescent="0.25">
      <c r="B9" s="3" t="s">
        <v>58</v>
      </c>
      <c r="C9" s="3" t="s">
        <v>397</v>
      </c>
      <c r="F9" s="3" t="s">
        <v>59</v>
      </c>
      <c r="G9" s="3" t="s">
        <v>398</v>
      </c>
      <c r="J9" s="3" t="s">
        <v>59</v>
      </c>
      <c r="K9" s="3" t="s">
        <v>399</v>
      </c>
    </row>
    <row r="10" spans="1:11" x14ac:dyDescent="0.25">
      <c r="B10" s="3" t="s">
        <v>59</v>
      </c>
      <c r="C10" s="3" t="s">
        <v>400</v>
      </c>
      <c r="F10" s="3" t="s">
        <v>155</v>
      </c>
      <c r="G10" s="3" t="s">
        <v>401</v>
      </c>
      <c r="J10" s="3" t="s">
        <v>155</v>
      </c>
      <c r="K10" s="3" t="s">
        <v>402</v>
      </c>
    </row>
    <row r="11" spans="1:11" x14ac:dyDescent="0.25">
      <c r="B11" s="3" t="s">
        <v>155</v>
      </c>
      <c r="C11" s="3" t="s">
        <v>403</v>
      </c>
      <c r="F11" s="3" t="s">
        <v>162</v>
      </c>
      <c r="G11" s="3" t="s">
        <v>404</v>
      </c>
      <c r="J11" s="3" t="s">
        <v>162</v>
      </c>
      <c r="K11" s="3" t="s">
        <v>405</v>
      </c>
    </row>
    <row r="12" spans="1:11" x14ac:dyDescent="0.25">
      <c r="B12" s="3" t="s">
        <v>162</v>
      </c>
      <c r="C12" s="3" t="s">
        <v>406</v>
      </c>
      <c r="F12" s="3" t="s">
        <v>167</v>
      </c>
      <c r="G12" s="3" t="s">
        <v>407</v>
      </c>
      <c r="J12" s="3" t="s">
        <v>167</v>
      </c>
      <c r="K12" s="3" t="s">
        <v>408</v>
      </c>
    </row>
    <row r="13" spans="1:11" x14ac:dyDescent="0.25">
      <c r="B13" s="3" t="s">
        <v>167</v>
      </c>
      <c r="C13" s="3" t="s">
        <v>409</v>
      </c>
      <c r="F13" s="3" t="s">
        <v>172</v>
      </c>
      <c r="G13" s="3" t="s">
        <v>410</v>
      </c>
      <c r="J13" s="3" t="s">
        <v>172</v>
      </c>
      <c r="K13" s="3" t="s">
        <v>411</v>
      </c>
    </row>
    <row r="14" spans="1:11" x14ac:dyDescent="0.25">
      <c r="B14" s="3" t="s">
        <v>172</v>
      </c>
      <c r="C14" s="3" t="s">
        <v>412</v>
      </c>
      <c r="F14" s="3" t="s">
        <v>174</v>
      </c>
      <c r="G14" s="3" t="s">
        <v>413</v>
      </c>
      <c r="J14" s="3" t="s">
        <v>174</v>
      </c>
      <c r="K14" s="3" t="s">
        <v>414</v>
      </c>
    </row>
    <row r="15" spans="1:11" x14ac:dyDescent="0.25">
      <c r="B15" s="3" t="s">
        <v>174</v>
      </c>
      <c r="C15" s="3" t="s">
        <v>415</v>
      </c>
      <c r="F15" s="3" t="s">
        <v>178</v>
      </c>
      <c r="G15" s="3" t="s">
        <v>416</v>
      </c>
      <c r="J15" s="3" t="s">
        <v>178</v>
      </c>
      <c r="K15" s="3" t="s">
        <v>417</v>
      </c>
    </row>
    <row r="16" spans="1:11" x14ac:dyDescent="0.25">
      <c r="B16" s="3" t="s">
        <v>178</v>
      </c>
      <c r="C16" s="3" t="s">
        <v>418</v>
      </c>
      <c r="F16" s="3" t="s">
        <v>182</v>
      </c>
      <c r="G16" s="3" t="s">
        <v>419</v>
      </c>
      <c r="J16" s="3" t="s">
        <v>182</v>
      </c>
      <c r="K16" s="3" t="s">
        <v>420</v>
      </c>
    </row>
    <row r="17" spans="1:11" x14ac:dyDescent="0.25">
      <c r="B17" s="3" t="s">
        <v>182</v>
      </c>
      <c r="C17" s="3" t="s">
        <v>421</v>
      </c>
      <c r="F17"/>
      <c r="G17"/>
      <c r="J17"/>
      <c r="K17"/>
    </row>
    <row r="18" spans="1:11" x14ac:dyDescent="0.25">
      <c r="B18" s="3" t="s">
        <v>74</v>
      </c>
      <c r="C18" s="3" t="s">
        <v>422</v>
      </c>
      <c r="E18" s="3" t="s">
        <v>187</v>
      </c>
      <c r="F18"/>
      <c r="G18"/>
      <c r="I18" s="3" t="s">
        <v>188</v>
      </c>
      <c r="J18"/>
      <c r="K18"/>
    </row>
    <row r="19" spans="1:11" x14ac:dyDescent="0.25">
      <c r="B19"/>
      <c r="C19"/>
      <c r="F19" s="3" t="s">
        <v>51</v>
      </c>
      <c r="G19" s="3" t="s">
        <v>423</v>
      </c>
      <c r="J19" s="3" t="s">
        <v>51</v>
      </c>
      <c r="K19" s="3" t="s">
        <v>424</v>
      </c>
    </row>
    <row r="20" spans="1:11" x14ac:dyDescent="0.25">
      <c r="A20" s="3" t="s">
        <v>232</v>
      </c>
      <c r="B20"/>
      <c r="C20"/>
      <c r="F20" s="3" t="s">
        <v>53</v>
      </c>
      <c r="G20" s="3" t="s">
        <v>425</v>
      </c>
      <c r="J20" s="3" t="s">
        <v>53</v>
      </c>
      <c r="K20" s="3" t="s">
        <v>426</v>
      </c>
    </row>
    <row r="21" spans="1:11" x14ac:dyDescent="0.25">
      <c r="A21" s="3" t="s">
        <v>235</v>
      </c>
      <c r="B21" s="3" t="s">
        <v>427</v>
      </c>
      <c r="C21"/>
      <c r="F21" s="3" t="s">
        <v>55</v>
      </c>
      <c r="G21" s="3" t="s">
        <v>428</v>
      </c>
      <c r="J21" s="3" t="s">
        <v>55</v>
      </c>
      <c r="K21" s="3" t="s">
        <v>429</v>
      </c>
    </row>
    <row r="22" spans="1:11" x14ac:dyDescent="0.25">
      <c r="A22" s="3" t="s">
        <v>127</v>
      </c>
      <c r="B22" s="3" t="s">
        <v>430</v>
      </c>
      <c r="C22"/>
      <c r="F22" s="3" t="s">
        <v>57</v>
      </c>
      <c r="G22" s="3" t="s">
        <v>431</v>
      </c>
      <c r="J22" s="3" t="s">
        <v>57</v>
      </c>
      <c r="K22" s="3" t="s">
        <v>432</v>
      </c>
    </row>
    <row r="23" spans="1:11" x14ac:dyDescent="0.25">
      <c r="A23" s="3" t="s">
        <v>189</v>
      </c>
      <c r="B23" s="3" t="s">
        <v>433</v>
      </c>
      <c r="C23"/>
      <c r="F23" s="3" t="s">
        <v>58</v>
      </c>
      <c r="G23" s="3" t="s">
        <v>434</v>
      </c>
      <c r="J23" s="3" t="s">
        <v>58</v>
      </c>
      <c r="K23" s="3" t="s">
        <v>435</v>
      </c>
    </row>
    <row r="24" spans="1:11" x14ac:dyDescent="0.25">
      <c r="B24"/>
      <c r="C24"/>
      <c r="F24" s="3" t="s">
        <v>59</v>
      </c>
      <c r="G24" s="3" t="s">
        <v>436</v>
      </c>
      <c r="J24" s="3" t="s">
        <v>59</v>
      </c>
      <c r="K24" s="3" t="s">
        <v>437</v>
      </c>
    </row>
    <row r="25" spans="1:11" x14ac:dyDescent="0.25">
      <c r="A25" s="3" t="s">
        <v>189</v>
      </c>
      <c r="B25"/>
      <c r="C25"/>
      <c r="F25" s="3" t="s">
        <v>155</v>
      </c>
      <c r="G25" s="3" t="s">
        <v>438</v>
      </c>
      <c r="J25" s="3" t="s">
        <v>155</v>
      </c>
      <c r="K25" s="3" t="s">
        <v>439</v>
      </c>
    </row>
    <row r="26" spans="1:11" x14ac:dyDescent="0.25">
      <c r="B26" s="3" t="s">
        <v>50</v>
      </c>
      <c r="C26" s="3" t="s">
        <v>440</v>
      </c>
      <c r="F26" s="3" t="s">
        <v>162</v>
      </c>
      <c r="G26" s="3" t="s">
        <v>441</v>
      </c>
      <c r="J26" s="3" t="s">
        <v>162</v>
      </c>
      <c r="K26" s="3" t="s">
        <v>442</v>
      </c>
    </row>
    <row r="27" spans="1:11" x14ac:dyDescent="0.25">
      <c r="B27" s="3" t="s">
        <v>51</v>
      </c>
      <c r="C27" s="3" t="s">
        <v>443</v>
      </c>
      <c r="F27" s="3" t="s">
        <v>167</v>
      </c>
      <c r="G27" s="3" t="s">
        <v>444</v>
      </c>
      <c r="J27" s="3" t="s">
        <v>167</v>
      </c>
      <c r="K27" s="3" t="s">
        <v>445</v>
      </c>
    </row>
    <row r="28" spans="1:11" x14ac:dyDescent="0.25">
      <c r="B28" s="3" t="s">
        <v>53</v>
      </c>
      <c r="C28" s="3" t="s">
        <v>446</v>
      </c>
      <c r="F28" s="3" t="s">
        <v>172</v>
      </c>
      <c r="G28" s="3" t="s">
        <v>447</v>
      </c>
      <c r="J28" s="3" t="s">
        <v>172</v>
      </c>
      <c r="K28" s="3" t="s">
        <v>448</v>
      </c>
    </row>
    <row r="29" spans="1:11" x14ac:dyDescent="0.25">
      <c r="B29" s="3" t="s">
        <v>55</v>
      </c>
      <c r="C29" s="3" t="s">
        <v>449</v>
      </c>
      <c r="F29" s="3" t="s">
        <v>174</v>
      </c>
      <c r="G29" s="3" t="s">
        <v>450</v>
      </c>
      <c r="J29" s="3" t="s">
        <v>174</v>
      </c>
      <c r="K29" s="3" t="s">
        <v>451</v>
      </c>
    </row>
    <row r="30" spans="1:11" x14ac:dyDescent="0.25">
      <c r="B30" s="3" t="s">
        <v>57</v>
      </c>
      <c r="C30" s="3" t="s">
        <v>452</v>
      </c>
      <c r="F30" s="3" t="s">
        <v>178</v>
      </c>
      <c r="G30" s="3" t="s">
        <v>453</v>
      </c>
      <c r="J30" s="3" t="s">
        <v>178</v>
      </c>
      <c r="K30" s="3" t="s">
        <v>454</v>
      </c>
    </row>
    <row r="31" spans="1:11" x14ac:dyDescent="0.25">
      <c r="B31" s="3" t="s">
        <v>58</v>
      </c>
      <c r="C31" s="3" t="s">
        <v>455</v>
      </c>
      <c r="F31" s="3" t="s">
        <v>182</v>
      </c>
      <c r="G31" s="3" t="s">
        <v>456</v>
      </c>
      <c r="J31" s="3" t="s">
        <v>182</v>
      </c>
      <c r="K31" s="3" t="s">
        <v>457</v>
      </c>
    </row>
    <row r="32" spans="1:11" x14ac:dyDescent="0.25">
      <c r="B32" s="3" t="s">
        <v>59</v>
      </c>
      <c r="C32" s="3" t="s">
        <v>458</v>
      </c>
      <c r="F32"/>
      <c r="G32"/>
      <c r="J32"/>
      <c r="K32"/>
    </row>
    <row r="33" spans="1:11" x14ac:dyDescent="0.25">
      <c r="B33" s="3" t="s">
        <v>155</v>
      </c>
      <c r="C33" s="3" t="s">
        <v>459</v>
      </c>
      <c r="F33" s="3" t="s">
        <v>233</v>
      </c>
      <c r="G33"/>
      <c r="J33" s="3" t="s">
        <v>234</v>
      </c>
      <c r="K33"/>
    </row>
    <row r="34" spans="1:11" x14ac:dyDescent="0.25">
      <c r="B34" s="3" t="s">
        <v>162</v>
      </c>
      <c r="C34" s="3" t="s">
        <v>460</v>
      </c>
      <c r="F34" s="3" t="s">
        <v>235</v>
      </c>
      <c r="G34" s="3" t="s">
        <v>461</v>
      </c>
      <c r="J34" s="3" t="s">
        <v>235</v>
      </c>
      <c r="K34" s="3" t="s">
        <v>462</v>
      </c>
    </row>
    <row r="35" spans="1:11" x14ac:dyDescent="0.25">
      <c r="B35" s="3" t="s">
        <v>167</v>
      </c>
      <c r="C35" s="3" t="s">
        <v>463</v>
      </c>
      <c r="F35" s="3" t="s">
        <v>128</v>
      </c>
      <c r="G35" s="3" t="s">
        <v>464</v>
      </c>
      <c r="J35" s="3" t="s">
        <v>129</v>
      </c>
      <c r="K35" s="3" t="s">
        <v>465</v>
      </c>
    </row>
    <row r="36" spans="1:11" x14ac:dyDescent="0.25">
      <c r="B36" s="3" t="s">
        <v>172</v>
      </c>
      <c r="C36" s="3" t="s">
        <v>466</v>
      </c>
      <c r="F36" s="3" t="s">
        <v>187</v>
      </c>
      <c r="G36" s="3" t="s">
        <v>467</v>
      </c>
      <c r="J36" s="3" t="s">
        <v>188</v>
      </c>
      <c r="K36" s="3" t="s">
        <v>468</v>
      </c>
    </row>
    <row r="37" spans="1:11" x14ac:dyDescent="0.25">
      <c r="B37" s="3" t="s">
        <v>174</v>
      </c>
      <c r="C37" s="3" t="s">
        <v>469</v>
      </c>
      <c r="F37"/>
      <c r="G37"/>
      <c r="J37"/>
      <c r="K37"/>
    </row>
    <row r="38" spans="1:11" x14ac:dyDescent="0.25">
      <c r="B38" s="3" t="s">
        <v>178</v>
      </c>
      <c r="C38" s="3" t="s">
        <v>470</v>
      </c>
      <c r="F38" s="3" t="s">
        <v>250</v>
      </c>
      <c r="G38"/>
      <c r="J38" s="3" t="s">
        <v>249</v>
      </c>
      <c r="K38"/>
    </row>
    <row r="39" spans="1:11" x14ac:dyDescent="0.25">
      <c r="B39" s="3" t="s">
        <v>182</v>
      </c>
      <c r="C39" s="3" t="s">
        <v>471</v>
      </c>
      <c r="F39" s="3" t="s">
        <v>235</v>
      </c>
      <c r="G39" s="3" t="s">
        <v>472</v>
      </c>
      <c r="J39" s="3" t="s">
        <v>235</v>
      </c>
      <c r="K39" s="3" t="s">
        <v>473</v>
      </c>
    </row>
    <row r="40" spans="1:11" x14ac:dyDescent="0.25">
      <c r="B40" s="3" t="s">
        <v>230</v>
      </c>
      <c r="C40" s="3" t="s">
        <v>474</v>
      </c>
      <c r="F40" s="3" t="s">
        <v>257</v>
      </c>
      <c r="G40" s="3" t="s">
        <v>475</v>
      </c>
      <c r="J40" s="3" t="s">
        <v>255</v>
      </c>
      <c r="K40" s="3" t="s">
        <v>476</v>
      </c>
    </row>
    <row r="41" spans="1:11" x14ac:dyDescent="0.25">
      <c r="B41"/>
      <c r="C41"/>
      <c r="F41" s="3" t="s">
        <v>128</v>
      </c>
      <c r="G41" s="3" t="s">
        <v>477</v>
      </c>
      <c r="J41" s="3" t="s">
        <v>129</v>
      </c>
      <c r="K41" s="3" t="s">
        <v>478</v>
      </c>
    </row>
    <row r="42" spans="1:11" x14ac:dyDescent="0.25">
      <c r="A42" s="3" t="s">
        <v>246</v>
      </c>
      <c r="B42"/>
      <c r="C42"/>
      <c r="F42"/>
      <c r="G42"/>
      <c r="J42"/>
      <c r="K42"/>
    </row>
    <row r="43" spans="1:11" x14ac:dyDescent="0.25">
      <c r="A43" s="3" t="s">
        <v>247</v>
      </c>
      <c r="B43" s="3" t="s">
        <v>50</v>
      </c>
      <c r="C43" s="3" t="s">
        <v>479</v>
      </c>
      <c r="F43" s="3" t="s">
        <v>480</v>
      </c>
      <c r="G43"/>
      <c r="J43" s="3" t="s">
        <v>264</v>
      </c>
      <c r="K43"/>
    </row>
    <row r="44" spans="1:11" x14ac:dyDescent="0.25">
      <c r="B44" s="3" t="s">
        <v>51</v>
      </c>
      <c r="C44" s="3" t="s">
        <v>481</v>
      </c>
      <c r="F44" s="3" t="s">
        <v>235</v>
      </c>
      <c r="G44" s="3" t="s">
        <v>482</v>
      </c>
      <c r="J44" s="3" t="s">
        <v>235</v>
      </c>
      <c r="K44" s="3" t="s">
        <v>483</v>
      </c>
    </row>
    <row r="45" spans="1:11" x14ac:dyDescent="0.25">
      <c r="B45" s="3" t="s">
        <v>53</v>
      </c>
      <c r="C45" s="3" t="s">
        <v>484</v>
      </c>
      <c r="F45" s="3" t="s">
        <v>257</v>
      </c>
      <c r="G45" s="3" t="s">
        <v>485</v>
      </c>
      <c r="J45" s="3" t="s">
        <v>255</v>
      </c>
      <c r="K45" s="3" t="s">
        <v>486</v>
      </c>
    </row>
    <row r="46" spans="1:11" x14ac:dyDescent="0.25">
      <c r="B46" s="3" t="s">
        <v>55</v>
      </c>
      <c r="C46" s="3" t="s">
        <v>487</v>
      </c>
      <c r="F46" s="3" t="s">
        <v>187</v>
      </c>
      <c r="G46" s="3" t="s">
        <v>488</v>
      </c>
      <c r="J46" s="3" t="s">
        <v>188</v>
      </c>
      <c r="K46" s="3" t="s">
        <v>489</v>
      </c>
    </row>
    <row r="47" spans="1:11" x14ac:dyDescent="0.25">
      <c r="B47" s="3" t="s">
        <v>57</v>
      </c>
      <c r="C47" s="3" t="s">
        <v>490</v>
      </c>
      <c r="F47"/>
      <c r="G47"/>
      <c r="J47"/>
      <c r="K47"/>
    </row>
    <row r="48" spans="1:11" x14ac:dyDescent="0.25">
      <c r="B48" s="3" t="s">
        <v>58</v>
      </c>
      <c r="C48" s="3" t="s">
        <v>491</v>
      </c>
      <c r="F48" s="3" t="s">
        <v>278</v>
      </c>
      <c r="G48"/>
      <c r="J48" s="3" t="s">
        <v>277</v>
      </c>
      <c r="K48"/>
    </row>
    <row r="49" spans="1:11" x14ac:dyDescent="0.25">
      <c r="B49" s="3" t="s">
        <v>59</v>
      </c>
      <c r="C49" s="3" t="s">
        <v>492</v>
      </c>
      <c r="F49" s="3" t="s">
        <v>235</v>
      </c>
      <c r="G49" s="3" t="s">
        <v>493</v>
      </c>
      <c r="J49" s="3" t="s">
        <v>235</v>
      </c>
      <c r="K49" s="3" t="s">
        <v>494</v>
      </c>
    </row>
    <row r="50" spans="1:11" x14ac:dyDescent="0.25">
      <c r="B50" s="3" t="s">
        <v>155</v>
      </c>
      <c r="C50" s="3" t="s">
        <v>495</v>
      </c>
      <c r="F50" s="3" t="s">
        <v>257</v>
      </c>
      <c r="G50" s="3" t="s">
        <v>496</v>
      </c>
      <c r="J50" s="3" t="s">
        <v>255</v>
      </c>
      <c r="K50" s="3" t="s">
        <v>497</v>
      </c>
    </row>
    <row r="51" spans="1:11" x14ac:dyDescent="0.25">
      <c r="B51" s="3" t="s">
        <v>162</v>
      </c>
      <c r="C51" s="3" t="s">
        <v>498</v>
      </c>
      <c r="F51" s="3" t="s">
        <v>288</v>
      </c>
      <c r="G51" s="3" t="s">
        <v>499</v>
      </c>
      <c r="J51" s="3" t="s">
        <v>286</v>
      </c>
      <c r="K51" s="3" t="s">
        <v>500</v>
      </c>
    </row>
    <row r="52" spans="1:11" x14ac:dyDescent="0.25">
      <c r="B52" s="3" t="s">
        <v>167</v>
      </c>
      <c r="C52" s="3" t="s">
        <v>501</v>
      </c>
      <c r="F52"/>
      <c r="G52"/>
      <c r="J52"/>
      <c r="K52"/>
    </row>
    <row r="53" spans="1:11" x14ac:dyDescent="0.25">
      <c r="B53" s="3" t="s">
        <v>172</v>
      </c>
      <c r="C53" s="3" t="s">
        <v>502</v>
      </c>
      <c r="F53" s="3" t="s">
        <v>294</v>
      </c>
      <c r="G53"/>
      <c r="J53" s="3" t="s">
        <v>293</v>
      </c>
      <c r="K53"/>
    </row>
    <row r="54" spans="1:11" x14ac:dyDescent="0.25">
      <c r="B54" s="3" t="s">
        <v>174</v>
      </c>
      <c r="C54" s="3" t="s">
        <v>503</v>
      </c>
      <c r="F54" s="3" t="s">
        <v>235</v>
      </c>
      <c r="G54" s="3" t="s">
        <v>504</v>
      </c>
      <c r="J54" s="3" t="s">
        <v>235</v>
      </c>
      <c r="K54" s="3" t="s">
        <v>505</v>
      </c>
    </row>
    <row r="55" spans="1:11" x14ac:dyDescent="0.25">
      <c r="B55" s="3" t="s">
        <v>178</v>
      </c>
      <c r="C55" s="3" t="s">
        <v>506</v>
      </c>
      <c r="F55" s="3" t="s">
        <v>288</v>
      </c>
      <c r="G55" s="3" t="s">
        <v>507</v>
      </c>
      <c r="J55" s="3" t="s">
        <v>286</v>
      </c>
      <c r="K55" s="3" t="s">
        <v>508</v>
      </c>
    </row>
    <row r="56" spans="1:11" x14ac:dyDescent="0.25">
      <c r="B56" s="3" t="s">
        <v>182</v>
      </c>
      <c r="C56" s="3" t="s">
        <v>509</v>
      </c>
      <c r="F56" s="3" t="s">
        <v>128</v>
      </c>
      <c r="G56" s="3" t="s">
        <v>510</v>
      </c>
      <c r="J56" s="3" t="s">
        <v>129</v>
      </c>
      <c r="K56" s="3" t="s">
        <v>511</v>
      </c>
    </row>
    <row r="57" spans="1:11" x14ac:dyDescent="0.25">
      <c r="B57" s="3" t="s">
        <v>230</v>
      </c>
      <c r="C57" s="3" t="s">
        <v>512</v>
      </c>
      <c r="F57"/>
      <c r="G57"/>
      <c r="J57"/>
      <c r="K57"/>
    </row>
    <row r="58" spans="1:11" x14ac:dyDescent="0.25">
      <c r="A58" s="3" t="s">
        <v>291</v>
      </c>
      <c r="B58" s="3" t="s">
        <v>50</v>
      </c>
      <c r="C58" s="3" t="s">
        <v>513</v>
      </c>
      <c r="F58" s="3" t="s">
        <v>307</v>
      </c>
      <c r="G58"/>
      <c r="J58" s="3" t="s">
        <v>306</v>
      </c>
      <c r="K58"/>
    </row>
    <row r="59" spans="1:11" x14ac:dyDescent="0.25">
      <c r="B59" s="3" t="s">
        <v>51</v>
      </c>
      <c r="C59" s="3" t="s">
        <v>514</v>
      </c>
      <c r="F59" s="3" t="s">
        <v>235</v>
      </c>
      <c r="G59" s="3" t="s">
        <v>515</v>
      </c>
      <c r="J59" s="3" t="s">
        <v>235</v>
      </c>
      <c r="K59" s="3" t="s">
        <v>516</v>
      </c>
    </row>
    <row r="60" spans="1:11" x14ac:dyDescent="0.25">
      <c r="B60" s="3" t="s">
        <v>53</v>
      </c>
      <c r="C60" s="3" t="s">
        <v>517</v>
      </c>
      <c r="F60" s="3" t="s">
        <v>288</v>
      </c>
      <c r="G60" s="3" t="s">
        <v>518</v>
      </c>
      <c r="J60" s="3" t="s">
        <v>286</v>
      </c>
      <c r="K60" s="3" t="s">
        <v>519</v>
      </c>
    </row>
    <row r="61" spans="1:11" x14ac:dyDescent="0.25">
      <c r="B61" s="3" t="s">
        <v>55</v>
      </c>
      <c r="C61" s="3" t="s">
        <v>520</v>
      </c>
      <c r="F61" s="3" t="s">
        <v>187</v>
      </c>
      <c r="G61" s="3" t="s">
        <v>521</v>
      </c>
      <c r="J61" s="3" t="s">
        <v>188</v>
      </c>
      <c r="K61" s="3" t="s">
        <v>522</v>
      </c>
    </row>
    <row r="62" spans="1:11" x14ac:dyDescent="0.25">
      <c r="B62" s="3" t="s">
        <v>57</v>
      </c>
      <c r="C62" s="3" t="s">
        <v>523</v>
      </c>
    </row>
    <row r="63" spans="1:11" x14ac:dyDescent="0.25">
      <c r="B63" s="3" t="s">
        <v>58</v>
      </c>
      <c r="C63" s="3" t="s">
        <v>524</v>
      </c>
    </row>
    <row r="64" spans="1:11" x14ac:dyDescent="0.25">
      <c r="B64" s="3" t="s">
        <v>59</v>
      </c>
      <c r="C64" s="3" t="s">
        <v>525</v>
      </c>
    </row>
    <row r="65" spans="1:3" x14ac:dyDescent="0.25">
      <c r="B65" s="3" t="s">
        <v>155</v>
      </c>
      <c r="C65" s="3" t="s">
        <v>526</v>
      </c>
    </row>
    <row r="66" spans="1:3" x14ac:dyDescent="0.25">
      <c r="B66" s="3" t="s">
        <v>162</v>
      </c>
      <c r="C66" s="3" t="s">
        <v>527</v>
      </c>
    </row>
    <row r="67" spans="1:3" x14ac:dyDescent="0.25">
      <c r="B67" s="3" t="s">
        <v>167</v>
      </c>
      <c r="C67" s="3" t="s">
        <v>528</v>
      </c>
    </row>
    <row r="68" spans="1:3" x14ac:dyDescent="0.25">
      <c r="B68" s="3" t="s">
        <v>172</v>
      </c>
      <c r="C68" s="3" t="s">
        <v>529</v>
      </c>
    </row>
    <row r="69" spans="1:3" x14ac:dyDescent="0.25">
      <c r="B69" s="3" t="s">
        <v>174</v>
      </c>
      <c r="C69" s="3" t="s">
        <v>530</v>
      </c>
    </row>
    <row r="70" spans="1:3" x14ac:dyDescent="0.25">
      <c r="B70" s="3" t="s">
        <v>178</v>
      </c>
      <c r="C70" s="3" t="s">
        <v>531</v>
      </c>
    </row>
    <row r="71" spans="1:3" x14ac:dyDescent="0.25">
      <c r="B71" s="3" t="s">
        <v>182</v>
      </c>
      <c r="C71" s="3" t="s">
        <v>532</v>
      </c>
    </row>
    <row r="72" spans="1:3" x14ac:dyDescent="0.25">
      <c r="B72" s="3" t="s">
        <v>230</v>
      </c>
      <c r="C72" s="3" t="s">
        <v>533</v>
      </c>
    </row>
    <row r="73" spans="1:3" x14ac:dyDescent="0.25">
      <c r="B73"/>
      <c r="C73"/>
    </row>
    <row r="74" spans="1:3" x14ac:dyDescent="0.25">
      <c r="A74" s="3" t="s">
        <v>323</v>
      </c>
      <c r="B74"/>
      <c r="C74"/>
    </row>
    <row r="75" spans="1:3" x14ac:dyDescent="0.25">
      <c r="A75" s="3" t="s">
        <v>235</v>
      </c>
      <c r="B75" s="3" t="s">
        <v>534</v>
      </c>
      <c r="C75"/>
    </row>
    <row r="76" spans="1:3" x14ac:dyDescent="0.25">
      <c r="A76" s="3" t="s">
        <v>325</v>
      </c>
      <c r="B76" s="3" t="s">
        <v>535</v>
      </c>
      <c r="C76"/>
    </row>
    <row r="77" spans="1:3" x14ac:dyDescent="0.25">
      <c r="A77" s="3" t="s">
        <v>327</v>
      </c>
      <c r="B77" s="3" t="s">
        <v>536</v>
      </c>
      <c r="C77"/>
    </row>
    <row r="78" spans="1:3" x14ac:dyDescent="0.25">
      <c r="B78"/>
      <c r="C78"/>
    </row>
    <row r="79" spans="1:3" x14ac:dyDescent="0.25">
      <c r="A79" s="3" t="s">
        <v>329</v>
      </c>
      <c r="B79" s="3" t="s">
        <v>74</v>
      </c>
      <c r="C79" s="3" t="s">
        <v>537</v>
      </c>
    </row>
    <row r="80" spans="1:3" x14ac:dyDescent="0.25">
      <c r="B80" s="3" t="s">
        <v>174</v>
      </c>
      <c r="C80" s="3" t="s">
        <v>538</v>
      </c>
    </row>
    <row r="81" spans="1:3" x14ac:dyDescent="0.25">
      <c r="B81" s="3" t="s">
        <v>178</v>
      </c>
      <c r="C81" s="3" t="s">
        <v>539</v>
      </c>
    </row>
    <row r="82" spans="1:3" x14ac:dyDescent="0.25">
      <c r="B82" s="3" t="s">
        <v>182</v>
      </c>
      <c r="C82" s="3" t="s">
        <v>540</v>
      </c>
    </row>
    <row r="83" spans="1:3" x14ac:dyDescent="0.25">
      <c r="B83" s="3" t="s">
        <v>4</v>
      </c>
      <c r="C83" s="3" t="s">
        <v>541</v>
      </c>
    </row>
    <row r="84" spans="1:3" x14ac:dyDescent="0.25">
      <c r="B84"/>
      <c r="C84"/>
    </row>
    <row r="85" spans="1:3" x14ac:dyDescent="0.25">
      <c r="B85"/>
      <c r="C85"/>
    </row>
    <row r="86" spans="1:3" x14ac:dyDescent="0.25">
      <c r="A86" s="3" t="s">
        <v>335</v>
      </c>
      <c r="B86" s="3" t="s">
        <v>74</v>
      </c>
      <c r="C86" s="3" t="s">
        <v>542</v>
      </c>
    </row>
    <row r="87" spans="1:3" x14ac:dyDescent="0.25">
      <c r="B87" s="3" t="s">
        <v>174</v>
      </c>
      <c r="C87" s="3" t="s">
        <v>543</v>
      </c>
    </row>
    <row r="88" spans="1:3" x14ac:dyDescent="0.25">
      <c r="B88" s="3" t="s">
        <v>178</v>
      </c>
      <c r="C88" s="3" t="s">
        <v>544</v>
      </c>
    </row>
    <row r="89" spans="1:3" x14ac:dyDescent="0.25">
      <c r="B89" s="3" t="s">
        <v>182</v>
      </c>
      <c r="C89" s="3" t="s">
        <v>545</v>
      </c>
    </row>
    <row r="90" spans="1:3" x14ac:dyDescent="0.25">
      <c r="B90" s="3" t="s">
        <v>4</v>
      </c>
      <c r="C90" s="3" t="s">
        <v>546</v>
      </c>
    </row>
    <row r="91" spans="1:3" x14ac:dyDescent="0.25">
      <c r="A91" s="3" t="s">
        <v>341</v>
      </c>
      <c r="B91"/>
    </row>
    <row r="92" spans="1:3" x14ac:dyDescent="0.25">
      <c r="A92" s="3" t="s">
        <v>235</v>
      </c>
      <c r="B92" s="3" t="s">
        <v>547</v>
      </c>
    </row>
    <row r="93" spans="1:3" x14ac:dyDescent="0.25">
      <c r="A93" s="3" t="s">
        <v>329</v>
      </c>
      <c r="B93" s="3" t="s">
        <v>548</v>
      </c>
    </row>
    <row r="94" spans="1:3" x14ac:dyDescent="0.25">
      <c r="A94" s="3" t="s">
        <v>335</v>
      </c>
      <c r="B94" s="3" t="s">
        <v>549</v>
      </c>
    </row>
    <row r="95" spans="1:3" x14ac:dyDescent="0.25">
      <c r="B95"/>
    </row>
    <row r="96" spans="1:3" x14ac:dyDescent="0.25">
      <c r="A96" s="3" t="s">
        <v>358</v>
      </c>
      <c r="B96"/>
    </row>
    <row r="97" spans="1:2" x14ac:dyDescent="0.25">
      <c r="A97" s="3" t="s">
        <v>235</v>
      </c>
      <c r="B97" s="3" t="s">
        <v>550</v>
      </c>
    </row>
    <row r="98" spans="1:2" x14ac:dyDescent="0.25">
      <c r="A98" s="3" t="s">
        <v>360</v>
      </c>
      <c r="B98" s="3" t="s">
        <v>551</v>
      </c>
    </row>
    <row r="99" spans="1:2" x14ac:dyDescent="0.25">
      <c r="A99" s="3" t="s">
        <v>329</v>
      </c>
      <c r="B99" s="3" t="s">
        <v>552</v>
      </c>
    </row>
    <row r="100" spans="1:2" x14ac:dyDescent="0.25">
      <c r="B100"/>
    </row>
    <row r="101" spans="1:2" x14ac:dyDescent="0.25">
      <c r="A101" s="3" t="s">
        <v>363</v>
      </c>
      <c r="B101"/>
    </row>
    <row r="102" spans="1:2" x14ac:dyDescent="0.25">
      <c r="A102" s="3" t="s">
        <v>235</v>
      </c>
      <c r="B102" s="3" t="s">
        <v>553</v>
      </c>
    </row>
    <row r="103" spans="1:2" x14ac:dyDescent="0.25">
      <c r="A103" s="3" t="s">
        <v>360</v>
      </c>
      <c r="B103" s="3" t="s">
        <v>554</v>
      </c>
    </row>
    <row r="104" spans="1:2" x14ac:dyDescent="0.25">
      <c r="A104" s="3" t="s">
        <v>335</v>
      </c>
      <c r="B104" s="3" t="s">
        <v>555</v>
      </c>
    </row>
    <row r="105" spans="1:2" x14ac:dyDescent="0.25">
      <c r="B105"/>
    </row>
    <row r="106" spans="1:2" x14ac:dyDescent="0.25">
      <c r="A106" s="3" t="s">
        <v>367</v>
      </c>
      <c r="B106"/>
    </row>
    <row r="107" spans="1:2" x14ac:dyDescent="0.25">
      <c r="A107" s="3" t="s">
        <v>235</v>
      </c>
      <c r="B107" s="3" t="s">
        <v>556</v>
      </c>
    </row>
    <row r="108" spans="1:2" x14ac:dyDescent="0.25">
      <c r="A108" s="3" t="s">
        <v>360</v>
      </c>
      <c r="B108" s="3" t="s">
        <v>557</v>
      </c>
    </row>
    <row r="109" spans="1:2" x14ac:dyDescent="0.25">
      <c r="A109" s="3" t="s">
        <v>370</v>
      </c>
      <c r="B109" s="3" t="s">
        <v>558</v>
      </c>
    </row>
    <row r="110" spans="1:2" x14ac:dyDescent="0.25">
      <c r="B110"/>
    </row>
    <row r="111" spans="1:2" x14ac:dyDescent="0.25">
      <c r="A111" s="3" t="s">
        <v>372</v>
      </c>
      <c r="B111"/>
    </row>
    <row r="112" spans="1:2" x14ac:dyDescent="0.25">
      <c r="A112" s="3" t="s">
        <v>235</v>
      </c>
      <c r="B112" s="3" t="s">
        <v>559</v>
      </c>
    </row>
    <row r="113" spans="1:2" x14ac:dyDescent="0.25">
      <c r="A113" s="3" t="s">
        <v>370</v>
      </c>
      <c r="B113" s="3" t="s">
        <v>560</v>
      </c>
    </row>
    <row r="114" spans="1:2" x14ac:dyDescent="0.25">
      <c r="A114" s="3" t="s">
        <v>329</v>
      </c>
      <c r="B114" s="3" t="s">
        <v>561</v>
      </c>
    </row>
    <row r="115" spans="1:2" x14ac:dyDescent="0.25">
      <c r="B115"/>
    </row>
    <row r="116" spans="1:2" x14ac:dyDescent="0.25">
      <c r="A116" s="3" t="s">
        <v>376</v>
      </c>
      <c r="B116"/>
    </row>
    <row r="117" spans="1:2" x14ac:dyDescent="0.25">
      <c r="A117" s="3" t="s">
        <v>235</v>
      </c>
      <c r="B117" s="3" t="s">
        <v>562</v>
      </c>
    </row>
    <row r="118" spans="1:2" x14ac:dyDescent="0.25">
      <c r="A118" s="3" t="s">
        <v>370</v>
      </c>
      <c r="B118" s="3" t="s">
        <v>563</v>
      </c>
    </row>
    <row r="119" spans="1:2" x14ac:dyDescent="0.25">
      <c r="A119" s="3" t="s">
        <v>335</v>
      </c>
      <c r="B119" s="3" t="s">
        <v>564</v>
      </c>
    </row>
    <row r="120" spans="1:2" x14ac:dyDescent="0.25">
      <c r="B120"/>
    </row>
    <row r="121" spans="1:2" x14ac:dyDescent="0.25">
      <c r="A121" s="3" t="s">
        <v>360</v>
      </c>
      <c r="B121" s="3" t="s">
        <v>565</v>
      </c>
    </row>
    <row r="122" spans="1:2" x14ac:dyDescent="0.25">
      <c r="B122"/>
    </row>
    <row r="123" spans="1:2" x14ac:dyDescent="0.25">
      <c r="A123" s="3" t="s">
        <v>370</v>
      </c>
      <c r="B123" s="3" t="s">
        <v>566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B1" zoomScaleNormal="100" workbookViewId="0">
      <selection activeCell="L14" sqref="L14"/>
    </sheetView>
  </sheetViews>
  <sheetFormatPr defaultRowHeight="15" x14ac:dyDescent="0.25"/>
  <cols>
    <col min="1" max="1" width="8.5703125"/>
    <col min="2" max="2" width="22.85546875" style="3"/>
    <col min="3" max="4" width="8.5703125"/>
    <col min="5" max="5" width="10.42578125" style="3"/>
    <col min="6" max="6" width="26.42578125" style="3"/>
    <col min="7" max="7" width="11.5703125" style="3"/>
    <col min="8" max="8" width="10.28515625" style="3"/>
    <col min="9" max="9" width="29.85546875" style="3"/>
    <col min="10" max="12" width="10.28515625" style="3"/>
    <col min="13" max="13" width="8.5703125"/>
    <col min="14" max="14" width="9.42578125" style="3"/>
    <col min="15" max="15" width="8.5703125"/>
    <col min="16" max="16" width="10.28515625" style="3"/>
    <col min="17" max="17" width="8.5703125"/>
    <col min="18" max="18" width="9.42578125" style="3"/>
    <col min="19" max="19" width="8.5703125"/>
    <col min="20" max="20" width="9.42578125" style="3"/>
    <col min="21" max="1025" width="8.5703125"/>
  </cols>
  <sheetData>
    <row r="1" spans="1:12" x14ac:dyDescent="0.25">
      <c r="B1"/>
      <c r="E1"/>
      <c r="F1"/>
      <c r="G1"/>
      <c r="H1"/>
      <c r="I1"/>
      <c r="J1"/>
      <c r="K1"/>
      <c r="L1"/>
    </row>
    <row r="2" spans="1:12" x14ac:dyDescent="0.25">
      <c r="B2"/>
      <c r="E2"/>
      <c r="F2"/>
      <c r="G2"/>
      <c r="H2"/>
      <c r="I2"/>
      <c r="J2"/>
      <c r="K2"/>
      <c r="L2"/>
    </row>
    <row r="3" spans="1:12" x14ac:dyDescent="0.25">
      <c r="B3"/>
      <c r="C3" s="10"/>
      <c r="E3"/>
      <c r="F3"/>
      <c r="G3"/>
      <c r="H3"/>
      <c r="I3"/>
      <c r="J3"/>
      <c r="K3"/>
      <c r="L3"/>
    </row>
    <row r="4" spans="1:12" x14ac:dyDescent="0.25">
      <c r="B4"/>
      <c r="E4"/>
      <c r="F4"/>
      <c r="G4"/>
      <c r="H4"/>
      <c r="I4"/>
      <c r="J4"/>
      <c r="K4"/>
      <c r="L4"/>
    </row>
    <row r="5" spans="1:12" x14ac:dyDescent="0.25">
      <c r="B5" s="4" t="s">
        <v>567</v>
      </c>
      <c r="C5" s="4"/>
      <c r="D5" s="4"/>
      <c r="E5" s="4"/>
      <c r="F5" s="4"/>
      <c r="G5" s="4"/>
      <c r="H5"/>
      <c r="I5"/>
      <c r="J5"/>
      <c r="K5"/>
      <c r="L5"/>
    </row>
    <row r="6" spans="1:12" x14ac:dyDescent="0.25">
      <c r="A6" s="4" t="s">
        <v>568</v>
      </c>
      <c r="B6" s="4" t="s">
        <v>569</v>
      </c>
      <c r="C6" s="4" t="s">
        <v>570</v>
      </c>
      <c r="D6" s="4" t="s">
        <v>571</v>
      </c>
      <c r="E6" s="4" t="s">
        <v>572</v>
      </c>
      <c r="F6" s="4" t="s">
        <v>573</v>
      </c>
      <c r="G6" s="4" t="s">
        <v>574</v>
      </c>
      <c r="H6" s="4" t="s">
        <v>575</v>
      </c>
      <c r="I6" s="4" t="s">
        <v>576</v>
      </c>
      <c r="J6" s="4" t="s">
        <v>577</v>
      </c>
      <c r="K6" s="4" t="s">
        <v>578</v>
      </c>
      <c r="L6"/>
    </row>
    <row r="7" spans="1:12" x14ac:dyDescent="0.25">
      <c r="A7" s="3" t="s">
        <v>579</v>
      </c>
      <c r="B7" s="3" t="s">
        <v>580</v>
      </c>
      <c r="C7" s="3" t="s">
        <v>581</v>
      </c>
      <c r="D7" s="3">
        <v>48</v>
      </c>
      <c r="E7" s="3" t="s">
        <v>582</v>
      </c>
      <c r="F7" s="3" t="s">
        <v>583</v>
      </c>
      <c r="G7" s="3" t="s">
        <v>584</v>
      </c>
      <c r="H7" s="3">
        <v>48</v>
      </c>
      <c r="I7" s="11">
        <v>1883.56</v>
      </c>
      <c r="J7" s="3">
        <v>27</v>
      </c>
      <c r="K7" s="11">
        <f t="shared" ref="K7:K14" si="0">J7*I7</f>
        <v>50856.119999999995</v>
      </c>
      <c r="L7" s="3" t="s">
        <v>585</v>
      </c>
    </row>
    <row r="8" spans="1:12" x14ac:dyDescent="0.25">
      <c r="A8" s="3" t="s">
        <v>586</v>
      </c>
      <c r="B8" s="3" t="s">
        <v>587</v>
      </c>
      <c r="C8" s="3" t="s">
        <v>581</v>
      </c>
      <c r="D8" s="3">
        <v>24</v>
      </c>
      <c r="E8" s="3" t="s">
        <v>582</v>
      </c>
      <c r="F8" s="3" t="s">
        <v>583</v>
      </c>
      <c r="G8" s="3" t="s">
        <v>588</v>
      </c>
      <c r="H8" s="3">
        <v>24</v>
      </c>
      <c r="I8" s="11">
        <v>1109.3399999999999</v>
      </c>
      <c r="J8" s="3">
        <v>12</v>
      </c>
      <c r="K8" s="11">
        <f t="shared" si="0"/>
        <v>13312.079999999998</v>
      </c>
      <c r="L8" s="3" t="s">
        <v>589</v>
      </c>
    </row>
    <row r="9" spans="1:12" x14ac:dyDescent="0.25">
      <c r="A9" s="3" t="s">
        <v>590</v>
      </c>
      <c r="B9" s="3" t="s">
        <v>591</v>
      </c>
      <c r="C9" s="3" t="s">
        <v>592</v>
      </c>
      <c r="D9" s="3">
        <v>28</v>
      </c>
      <c r="E9" s="3" t="s">
        <v>593</v>
      </c>
      <c r="F9" s="3" t="s">
        <v>583</v>
      </c>
      <c r="G9" s="3" t="s">
        <v>594</v>
      </c>
      <c r="H9" s="3" t="s">
        <v>595</v>
      </c>
      <c r="I9" s="11">
        <v>1596.0170000000001</v>
      </c>
      <c r="J9" s="3">
        <v>2</v>
      </c>
      <c r="K9" s="11">
        <f t="shared" si="0"/>
        <v>3192.0340000000001</v>
      </c>
      <c r="L9" s="3" t="s">
        <v>596</v>
      </c>
    </row>
    <row r="10" spans="1:12" x14ac:dyDescent="0.25">
      <c r="A10" s="3" t="s">
        <v>597</v>
      </c>
      <c r="B10" s="3" t="s">
        <v>598</v>
      </c>
      <c r="C10" s="3" t="s">
        <v>592</v>
      </c>
      <c r="D10" s="3">
        <v>16</v>
      </c>
      <c r="E10" s="3" t="s">
        <v>593</v>
      </c>
      <c r="F10" s="3" t="s">
        <v>583</v>
      </c>
      <c r="G10" s="3" t="s">
        <v>599</v>
      </c>
      <c r="H10" s="3" t="s">
        <v>595</v>
      </c>
      <c r="I10" s="11">
        <v>10993.81</v>
      </c>
      <c r="J10" s="3">
        <v>8</v>
      </c>
      <c r="K10" s="11">
        <f t="shared" si="0"/>
        <v>87950.48</v>
      </c>
      <c r="L10" s="10" t="s">
        <v>600</v>
      </c>
    </row>
    <row r="11" spans="1:12" x14ac:dyDescent="0.25">
      <c r="A11" s="3" t="s">
        <v>601</v>
      </c>
      <c r="B11" s="3" t="s">
        <v>602</v>
      </c>
      <c r="C11" s="3" t="s">
        <v>592</v>
      </c>
      <c r="D11" s="3">
        <v>24</v>
      </c>
      <c r="E11" s="3" t="s">
        <v>603</v>
      </c>
      <c r="F11" s="3" t="s">
        <v>604</v>
      </c>
      <c r="G11" s="3" t="s">
        <v>605</v>
      </c>
      <c r="H11" s="3" t="s">
        <v>595</v>
      </c>
      <c r="I11" s="11">
        <v>53115.970999999998</v>
      </c>
      <c r="J11" s="3">
        <v>2</v>
      </c>
      <c r="K11" s="11">
        <f t="shared" si="0"/>
        <v>106231.942</v>
      </c>
      <c r="L11" s="3" t="s">
        <v>606</v>
      </c>
    </row>
    <row r="12" spans="1:12" x14ac:dyDescent="0.25">
      <c r="A12" s="3" t="s">
        <v>607</v>
      </c>
      <c r="B12" s="3" t="s">
        <v>608</v>
      </c>
      <c r="C12" s="3" t="s">
        <v>609</v>
      </c>
      <c r="D12" s="3">
        <v>16</v>
      </c>
      <c r="E12" s="3" t="s">
        <v>610</v>
      </c>
      <c r="F12" s="3" t="s">
        <v>610</v>
      </c>
      <c r="G12" s="3" t="s">
        <v>611</v>
      </c>
      <c r="H12" s="3" t="s">
        <v>595</v>
      </c>
      <c r="I12" s="11">
        <v>6450.5519999999997</v>
      </c>
      <c r="J12" s="3">
        <v>4</v>
      </c>
      <c r="K12" s="11">
        <f t="shared" si="0"/>
        <v>25802.207999999999</v>
      </c>
      <c r="L12" s="3" t="s">
        <v>612</v>
      </c>
    </row>
    <row r="13" spans="1:12" x14ac:dyDescent="0.25">
      <c r="A13" s="3" t="s">
        <v>613</v>
      </c>
      <c r="B13" s="3" t="s">
        <v>614</v>
      </c>
      <c r="C13" s="3" t="s">
        <v>609</v>
      </c>
      <c r="D13" s="3">
        <v>13</v>
      </c>
      <c r="E13" s="3" t="s">
        <v>610</v>
      </c>
      <c r="F13" s="3" t="s">
        <v>610</v>
      </c>
      <c r="G13" s="3" t="s">
        <v>615</v>
      </c>
      <c r="H13" s="3" t="s">
        <v>595</v>
      </c>
      <c r="I13" s="11">
        <v>110871.50599999999</v>
      </c>
      <c r="J13" s="3">
        <v>2</v>
      </c>
      <c r="K13" s="11">
        <f t="shared" si="0"/>
        <v>221743.01199999999</v>
      </c>
      <c r="L13" s="3" t="s">
        <v>616</v>
      </c>
    </row>
    <row r="14" spans="1:12" x14ac:dyDescent="0.25">
      <c r="A14" s="3" t="s">
        <v>617</v>
      </c>
      <c r="B14" s="3" t="s">
        <v>618</v>
      </c>
      <c r="C14" s="3" t="s">
        <v>617</v>
      </c>
      <c r="D14" s="3" t="s">
        <v>619</v>
      </c>
      <c r="E14" s="3" t="s">
        <v>595</v>
      </c>
      <c r="F14" s="3" t="s">
        <v>595</v>
      </c>
      <c r="G14" s="3" t="s">
        <v>620</v>
      </c>
      <c r="I14" s="11">
        <v>410.73</v>
      </c>
      <c r="J14" s="3">
        <v>92</v>
      </c>
      <c r="K14" s="11">
        <f t="shared" si="0"/>
        <v>37787.160000000003</v>
      </c>
      <c r="L14" s="3" t="s">
        <v>621</v>
      </c>
    </row>
    <row r="15" spans="1:12" x14ac:dyDescent="0.25">
      <c r="J15" s="4" t="s">
        <v>578</v>
      </c>
      <c r="K15" s="11">
        <f>SUM(K7:K14)</f>
        <v>546875.03599999996</v>
      </c>
    </row>
  </sheetData>
  <hyperlinks>
    <hyperlink ref="L10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70" zoomScaleNormal="70" workbookViewId="0">
      <selection activeCell="E18" sqref="E18"/>
    </sheetView>
  </sheetViews>
  <sheetFormatPr defaultRowHeight="15" x14ac:dyDescent="0.25"/>
  <cols>
    <col min="1" max="2" width="27.85546875" style="3"/>
    <col min="3" max="4" width="8.5703125"/>
    <col min="5" max="5" width="7.85546875" style="2"/>
    <col min="6" max="1025" width="8.5703125"/>
  </cols>
  <sheetData>
    <row r="1" spans="1:5" x14ac:dyDescent="0.25">
      <c r="A1"/>
      <c r="B1"/>
      <c r="E1" s="3"/>
    </row>
    <row r="2" spans="1:5" x14ac:dyDescent="0.25">
      <c r="A2" s="3" t="s">
        <v>622</v>
      </c>
      <c r="B2"/>
      <c r="E2" s="3"/>
    </row>
    <row r="3" spans="1:5" x14ac:dyDescent="0.25">
      <c r="A3"/>
      <c r="B3"/>
      <c r="E3" s="3"/>
    </row>
    <row r="4" spans="1:5" x14ac:dyDescent="0.25">
      <c r="A4" s="3" t="s">
        <v>623</v>
      </c>
      <c r="B4" s="3" t="s">
        <v>624</v>
      </c>
      <c r="C4" s="3" t="s">
        <v>625</v>
      </c>
      <c r="D4" s="3" t="s">
        <v>626</v>
      </c>
      <c r="E4" s="3"/>
    </row>
    <row r="5" spans="1:5" ht="60" x14ac:dyDescent="0.25">
      <c r="A5" s="12" t="s">
        <v>627</v>
      </c>
      <c r="B5" s="12">
        <v>1</v>
      </c>
      <c r="C5" s="13">
        <v>42849</v>
      </c>
      <c r="D5" s="3">
        <v>3</v>
      </c>
      <c r="E5" s="2" t="s">
        <v>628</v>
      </c>
    </row>
    <row r="6" spans="1:5" ht="30" x14ac:dyDescent="0.25">
      <c r="A6" s="12" t="s">
        <v>629</v>
      </c>
      <c r="B6" s="12">
        <v>2</v>
      </c>
      <c r="C6" s="13">
        <v>42849</v>
      </c>
      <c r="D6" s="3">
        <v>3</v>
      </c>
      <c r="E6" s="2" t="s">
        <v>628</v>
      </c>
    </row>
    <row r="7" spans="1:5" ht="30" x14ac:dyDescent="0.25">
      <c r="A7" s="12" t="s">
        <v>630</v>
      </c>
      <c r="B7" s="12">
        <v>3</v>
      </c>
      <c r="C7" s="13">
        <v>42852</v>
      </c>
      <c r="D7" s="3">
        <v>3</v>
      </c>
      <c r="E7" s="2" t="s">
        <v>628</v>
      </c>
    </row>
    <row r="8" spans="1:5" ht="30" x14ac:dyDescent="0.25">
      <c r="A8" s="12" t="s">
        <v>631</v>
      </c>
      <c r="B8" s="12">
        <v>4</v>
      </c>
      <c r="C8" s="13">
        <v>42852</v>
      </c>
      <c r="D8" s="3">
        <v>3</v>
      </c>
      <c r="E8" s="2" t="s">
        <v>628</v>
      </c>
    </row>
    <row r="9" spans="1:5" ht="45" x14ac:dyDescent="0.25">
      <c r="A9" s="12" t="s">
        <v>632</v>
      </c>
      <c r="B9" s="12">
        <v>5</v>
      </c>
      <c r="C9" s="13">
        <v>42855</v>
      </c>
      <c r="D9" s="3">
        <v>2</v>
      </c>
      <c r="E9" s="2" t="s">
        <v>628</v>
      </c>
    </row>
    <row r="10" spans="1:5" ht="45" x14ac:dyDescent="0.25">
      <c r="A10" s="12" t="s">
        <v>633</v>
      </c>
      <c r="B10" s="12">
        <v>6</v>
      </c>
      <c r="C10" s="13">
        <v>42855</v>
      </c>
      <c r="D10" s="3">
        <v>2</v>
      </c>
      <c r="E10" s="2" t="s">
        <v>628</v>
      </c>
    </row>
    <row r="11" spans="1:5" ht="30" x14ac:dyDescent="0.25">
      <c r="A11" s="12" t="s">
        <v>634</v>
      </c>
      <c r="B11" s="12">
        <v>7</v>
      </c>
      <c r="C11" s="13">
        <v>42857</v>
      </c>
      <c r="D11" s="3">
        <v>4</v>
      </c>
      <c r="E11" s="2" t="s">
        <v>628</v>
      </c>
    </row>
    <row r="12" spans="1:5" ht="30" x14ac:dyDescent="0.25">
      <c r="A12" s="12" t="s">
        <v>635</v>
      </c>
      <c r="B12" s="12">
        <v>8</v>
      </c>
      <c r="C12" s="13">
        <v>42859</v>
      </c>
      <c r="D12" s="3">
        <v>4</v>
      </c>
      <c r="E12" s="2" t="s">
        <v>628</v>
      </c>
    </row>
    <row r="13" spans="1:5" ht="45" x14ac:dyDescent="0.25">
      <c r="A13" s="12" t="s">
        <v>636</v>
      </c>
      <c r="B13" s="12">
        <f t="shared" ref="B13:B20" si="0">B12+1</f>
        <v>9</v>
      </c>
      <c r="C13" s="13">
        <v>42861</v>
      </c>
      <c r="D13" s="3">
        <v>4</v>
      </c>
      <c r="E13" s="3"/>
    </row>
    <row r="14" spans="1:5" ht="30" x14ac:dyDescent="0.25">
      <c r="A14" s="12" t="s">
        <v>637</v>
      </c>
      <c r="B14" s="12">
        <f t="shared" si="0"/>
        <v>10</v>
      </c>
      <c r="C14" s="13">
        <v>42863</v>
      </c>
      <c r="D14" s="3">
        <v>6</v>
      </c>
      <c r="E14" s="2" t="s">
        <v>628</v>
      </c>
    </row>
    <row r="15" spans="1:5" ht="90" x14ac:dyDescent="0.25">
      <c r="A15" s="12" t="s">
        <v>638</v>
      </c>
      <c r="B15" s="12">
        <f t="shared" si="0"/>
        <v>11</v>
      </c>
      <c r="C15" s="13">
        <v>42863</v>
      </c>
      <c r="D15" s="3">
        <v>6</v>
      </c>
      <c r="E15" s="8" t="s">
        <v>628</v>
      </c>
    </row>
    <row r="16" spans="1:5" ht="45" x14ac:dyDescent="0.25">
      <c r="A16" s="12" t="s">
        <v>639</v>
      </c>
      <c r="B16" s="12">
        <f t="shared" si="0"/>
        <v>12</v>
      </c>
      <c r="C16" s="13">
        <v>42869</v>
      </c>
      <c r="D16" s="3">
        <v>6</v>
      </c>
      <c r="E16" s="2" t="s">
        <v>628</v>
      </c>
    </row>
    <row r="17" spans="1:5" ht="30" x14ac:dyDescent="0.25">
      <c r="A17" s="12" t="s">
        <v>640</v>
      </c>
      <c r="B17" s="12">
        <f t="shared" si="0"/>
        <v>13</v>
      </c>
      <c r="C17" s="13">
        <v>42873</v>
      </c>
      <c r="D17" s="3">
        <v>2</v>
      </c>
      <c r="E17" s="3"/>
    </row>
    <row r="18" spans="1:5" ht="30" x14ac:dyDescent="0.25">
      <c r="A18" s="12" t="s">
        <v>641</v>
      </c>
      <c r="B18" s="12">
        <f t="shared" si="0"/>
        <v>14</v>
      </c>
      <c r="C18" s="13">
        <v>42877</v>
      </c>
      <c r="D18" s="3">
        <v>5</v>
      </c>
      <c r="E18" s="8" t="s">
        <v>628</v>
      </c>
    </row>
    <row r="19" spans="1:5" ht="30" x14ac:dyDescent="0.25">
      <c r="A19" s="12" t="s">
        <v>642</v>
      </c>
      <c r="B19" s="12">
        <f t="shared" si="0"/>
        <v>15</v>
      </c>
      <c r="C19" s="13">
        <v>42883</v>
      </c>
      <c r="D19" s="3">
        <v>6</v>
      </c>
      <c r="E19" s="3"/>
    </row>
    <row r="20" spans="1:5" ht="30" x14ac:dyDescent="0.25">
      <c r="A20" s="12" t="s">
        <v>643</v>
      </c>
      <c r="B20" s="12">
        <f t="shared" si="0"/>
        <v>16</v>
      </c>
      <c r="C20" s="13">
        <v>42885</v>
      </c>
      <c r="D20" s="3">
        <v>2</v>
      </c>
      <c r="E20" s="2" t="s">
        <v>628</v>
      </c>
    </row>
    <row r="21" spans="1:5" x14ac:dyDescent="0.25">
      <c r="A21"/>
    </row>
    <row r="22" spans="1:5" x14ac:dyDescent="0.25">
      <c r="A22"/>
    </row>
    <row r="23" spans="1:5" x14ac:dyDescent="0.25">
      <c r="A23"/>
    </row>
    <row r="24" spans="1:5" x14ac:dyDescent="0.25">
      <c r="A24" s="4" t="s">
        <v>644</v>
      </c>
    </row>
    <row r="25" spans="1:5" x14ac:dyDescent="0.25">
      <c r="A25" s="3" t="s">
        <v>645</v>
      </c>
    </row>
    <row r="26" spans="1:5" x14ac:dyDescent="0.25">
      <c r="A26" s="3" t="s">
        <v>646</v>
      </c>
    </row>
    <row r="27" spans="1:5" x14ac:dyDescent="0.25">
      <c r="A27" s="3" t="s">
        <v>647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Equipamentos</vt:lpstr>
      <vt:lpstr>VLAN's Por Edificio</vt:lpstr>
      <vt:lpstr>IPs Públicos</vt:lpstr>
      <vt:lpstr>IP's Privados</vt:lpstr>
      <vt:lpstr>IPv6</vt:lpstr>
      <vt:lpstr>Orçamento</vt:lpstr>
      <vt:lpstr>Gantt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Ferreira</dc:creator>
  <dc:description/>
  <cp:lastModifiedBy>KOIKLO</cp:lastModifiedBy>
  <cp:revision>14</cp:revision>
  <dcterms:created xsi:type="dcterms:W3CDTF">2017-03-16T11:48:21Z</dcterms:created>
  <dcterms:modified xsi:type="dcterms:W3CDTF">2017-06-15T02:32:39Z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