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esFinanciadas-Documentao/Shared Documents/Geral/03. Processo de Geração de Dados/02. Metodologia - Cálculo Alternativo Finalidade Imóvel/"/>
    </mc:Choice>
  </mc:AlternateContent>
  <xr:revisionPtr revIDLastSave="11" documentId="13_ncr:1_{60DDE758-0E2B-4E11-B157-2C7CBA786354}" xr6:coauthVersionLast="47" xr6:coauthVersionMax="47" xr10:uidLastSave="{CEBA6E13-A0BB-4438-90F4-403C62EBF4C6}"/>
  <bookViews>
    <workbookView xWindow="15" yWindow="-16320" windowWidth="29040" windowHeight="15720" firstSheet="1" activeTab="2" xr2:uid="{EA0C69EA-69EA-46C7-9371-21A2A99C8DEE}"/>
  </bookViews>
  <sheets>
    <sheet name="Index" sheetId="34" r:id="rId1"/>
    <sheet name="Input" sheetId="33" r:id="rId2"/>
    <sheet name="Capa" sheetId="20" r:id="rId3"/>
    <sheet name="Overview - Emissões " sheetId="2" r:id="rId4"/>
    <sheet name="1. EPC - Commercial Real Estate" sheetId="38" r:id="rId5"/>
    <sheet name="2. EPC - Mortgages Loans" sheetId="44" r:id="rId6"/>
    <sheet name="3. Área Ponderada" sheetId="40" r:id="rId7"/>
    <sheet name="4. Finalidade do Imóvel" sheetId="4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4" hidden="1">'1. EPC - Commercial Real Estate'!$C$8:$F$1078</definedName>
    <definedName name="_xlnm._FilterDatabase" localSheetId="5" hidden="1">'2. EPC - Mortgages Loans'!$C$8:$F$1078</definedName>
    <definedName name="_xlnm._FilterDatabase" localSheetId="6" hidden="1">'3. Área Ponderada'!$C$8:$F$886</definedName>
    <definedName name="_xlnm._FilterDatabase" localSheetId="7" hidden="1">'4. Finalidade do Imóvel'!$C$8:$F$1101</definedName>
    <definedName name="_xlnm._FilterDatabase" localSheetId="1" hidden="1">Input!$C$9:$O$548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41" l="1"/>
  <c r="D81" i="41"/>
  <c r="F80" i="41"/>
  <c r="D80" i="41"/>
  <c r="F79" i="41"/>
  <c r="D79" i="41"/>
  <c r="F78" i="41"/>
  <c r="D78" i="41"/>
  <c r="F77" i="41"/>
  <c r="D77" i="41"/>
  <c r="F76" i="41"/>
  <c r="D76" i="41"/>
  <c r="F75" i="41"/>
  <c r="D75" i="41"/>
  <c r="F74" i="41"/>
  <c r="D74" i="41"/>
  <c r="F73" i="41"/>
  <c r="D73" i="41"/>
  <c r="F72" i="41"/>
  <c r="D72" i="41"/>
  <c r="F71" i="41"/>
  <c r="D71" i="41"/>
  <c r="F70" i="41"/>
  <c r="D70" i="41"/>
  <c r="F69" i="41"/>
  <c r="D69" i="41"/>
  <c r="F68" i="41"/>
  <c r="D68" i="41"/>
  <c r="F67" i="41"/>
  <c r="D67" i="41"/>
  <c r="F66" i="41"/>
  <c r="D66" i="41"/>
  <c r="F65" i="41"/>
  <c r="D65" i="41"/>
  <c r="F64" i="41"/>
  <c r="D64" i="41"/>
  <c r="F63" i="41"/>
  <c r="D63" i="41"/>
  <c r="F62" i="41"/>
  <c r="D62" i="41"/>
  <c r="F61" i="41"/>
  <c r="D61" i="41"/>
  <c r="F60" i="41"/>
  <c r="D60" i="41"/>
  <c r="F59" i="41"/>
  <c r="D59" i="41"/>
  <c r="F58" i="41"/>
  <c r="D58" i="41"/>
  <c r="F57" i="41"/>
  <c r="D57" i="41"/>
  <c r="F56" i="41"/>
  <c r="D56" i="41"/>
  <c r="F40" i="41"/>
  <c r="D40" i="41"/>
  <c r="F39" i="41"/>
  <c r="D39" i="41"/>
  <c r="F38" i="41"/>
  <c r="D38" i="41"/>
  <c r="F37" i="41"/>
  <c r="D37" i="41"/>
  <c r="F36" i="41"/>
  <c r="D36" i="41"/>
  <c r="F35" i="41"/>
  <c r="D35" i="41"/>
  <c r="F34" i="41"/>
  <c r="D34" i="41"/>
  <c r="F33" i="41"/>
  <c r="D33" i="41"/>
  <c r="F32" i="41"/>
  <c r="D32" i="41"/>
  <c r="F31" i="41"/>
  <c r="D31" i="41"/>
  <c r="F30" i="41"/>
  <c r="D30" i="41"/>
  <c r="F29" i="41"/>
  <c r="D29" i="41"/>
  <c r="F28" i="41"/>
  <c r="D28" i="41"/>
  <c r="F27" i="41"/>
  <c r="D27" i="41"/>
  <c r="F26" i="41"/>
  <c r="D26" i="41"/>
  <c r="F25" i="41"/>
  <c r="D25" i="41"/>
  <c r="F24" i="41"/>
  <c r="D24" i="41"/>
  <c r="F23" i="41"/>
  <c r="D23" i="41"/>
  <c r="F22" i="41"/>
  <c r="D22" i="41"/>
  <c r="F21" i="41"/>
  <c r="D21" i="41"/>
  <c r="F20" i="41"/>
  <c r="D20" i="41"/>
  <c r="F19" i="41"/>
  <c r="D19" i="41"/>
  <c r="F18" i="41"/>
  <c r="D18" i="41"/>
  <c r="F17" i="41"/>
  <c r="D17" i="41"/>
  <c r="F16" i="41"/>
  <c r="D16" i="41"/>
  <c r="F15" i="41"/>
  <c r="D15" i="41"/>
  <c r="D84" i="41" l="1"/>
  <c r="D83" i="41"/>
  <c r="F82" i="41"/>
  <c r="D82" i="41"/>
  <c r="F55" i="41"/>
  <c r="D55" i="41"/>
  <c r="D43" i="41"/>
  <c r="D42" i="41"/>
  <c r="F41" i="41"/>
  <c r="D41" i="41"/>
  <c r="F14" i="41"/>
  <c r="D14" i="41"/>
  <c r="F54" i="41" l="1"/>
  <c r="F85" i="41" s="1"/>
  <c r="D13" i="41"/>
  <c r="D54" i="41"/>
  <c r="F13" i="41"/>
  <c r="F44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E76" i="41" l="1"/>
  <c r="E63" i="41"/>
  <c r="E65" i="41"/>
  <c r="E57" i="41"/>
  <c r="E64" i="41"/>
  <c r="E56" i="41"/>
  <c r="E72" i="41"/>
  <c r="E79" i="41"/>
  <c r="E71" i="41"/>
  <c r="E67" i="41"/>
  <c r="E61" i="41"/>
  <c r="E58" i="41"/>
  <c r="E70" i="41"/>
  <c r="E59" i="41"/>
  <c r="E60" i="41"/>
  <c r="E69" i="41"/>
  <c r="E77" i="41"/>
  <c r="E81" i="41"/>
  <c r="E66" i="41"/>
  <c r="E78" i="41"/>
  <c r="E68" i="41"/>
  <c r="E73" i="41"/>
  <c r="E80" i="41"/>
  <c r="E62" i="41"/>
  <c r="E74" i="41"/>
  <c r="E75" i="41"/>
  <c r="E22" i="41"/>
  <c r="E26" i="41"/>
  <c r="E31" i="41"/>
  <c r="E23" i="41"/>
  <c r="E15" i="41"/>
  <c r="E30" i="41"/>
  <c r="E21" i="41"/>
  <c r="E35" i="41"/>
  <c r="E34" i="41"/>
  <c r="E39" i="41"/>
  <c r="E27" i="41"/>
  <c r="E38" i="41"/>
  <c r="E24" i="41"/>
  <c r="E28" i="41"/>
  <c r="E32" i="41"/>
  <c r="E18" i="41"/>
  <c r="E19" i="41"/>
  <c r="E37" i="41"/>
  <c r="E16" i="41"/>
  <c r="E25" i="41"/>
  <c r="E40" i="41"/>
  <c r="E29" i="41"/>
  <c r="E36" i="41"/>
  <c r="E20" i="41"/>
  <c r="E17" i="41"/>
  <c r="E33" i="41"/>
  <c r="F12" i="40"/>
  <c r="G23" i="2" s="1"/>
  <c r="D44" i="41"/>
  <c r="E13" i="41" s="1"/>
  <c r="E55" i="41"/>
  <c r="E14" i="41"/>
  <c r="D85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83" i="41"/>
  <c r="E82" i="41"/>
  <c r="E84" i="41"/>
  <c r="E54" i="41"/>
  <c r="E42" i="41"/>
  <c r="E41" i="41"/>
  <c r="E43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44" i="41"/>
  <c r="E85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<sst xmlns="http://schemas.openxmlformats.org/spreadsheetml/2006/main" count="451" uniqueCount="200">
  <si>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</si>
  <si>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</si>
  <si>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</si>
  <si>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</si>
  <si>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</si>
  <si>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</si>
  <si>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</si>
  <si>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</si>
  <si>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</si>
  <si>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</si>
  <si>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</si>
  <si>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</si>
  <si>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</si>
  <si>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>Exposição não colaterizada</t>
  </si>
  <si>
    <t xml:space="preserve">Habitacao </t>
  </si>
  <si>
    <t>1+2</t>
  </si>
  <si>
    <t>Emissões Financiadas (%)</t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</si>
  <si>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</si>
  <si>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</si>
  <si>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</si>
  <si>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</si>
  <si>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</si>
  <si>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</si>
  <si>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</si>
  <si>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</si>
  <si>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</si>
  <si>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</si>
  <si>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</si>
  <si>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</si>
  <si>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</si>
  <si>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</si>
  <si>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</si>
  <si>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</si>
  <si>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</si>
  <si>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</si>
  <si>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</si>
  <si>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</si>
  <si>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</si>
  <si>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</si>
  <si>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</si>
  <si>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</si>
  <si>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</si>
  <si>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</si>
  <si>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</si>
  <si>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</si>
  <si>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</si>
  <si>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</si>
  <si>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</si>
  <si>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</si>
  <si>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</si>
  <si>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</si>
  <si>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</si>
  <si>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</si>
  <si>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</si>
  <si>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</si>
  <si>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</si>
  <si>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</si>
  <si>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</si>
  <si>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</si>
  <si>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</si>
  <si>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</si>
  <si>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</si>
  <si>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</si>
  <si>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</si>
  <si>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</si>
  <si>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</si>
  <si>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</si>
  <si>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</si>
  <si>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</si>
  <si>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</si>
  <si>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</si>
  <si>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</si>
  <si>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</si>
  <si>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</si>
  <si>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</si>
  <si>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</si>
  <si>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</si>
  <si>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</si>
  <si>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</si>
  <si>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</si>
  <si>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</si>
  <si>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</si>
  <si>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</si>
  <si>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</si>
  <si>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</si>
  <si>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</si>
  <si>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</si>
  <si>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</si>
  <si>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</si>
  <si>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</si>
  <si>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</si>
  <si>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</si>
  <si>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</si>
  <si>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</si>
  <si>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</si>
  <si>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</si>
  <si>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</si>
  <si>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</si>
  <si>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</si>
  <si>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</si>
  <si>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</si>
  <si>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</si>
  <si>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</si>
  <si>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</si>
  <si>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</si>
  <si>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</si>
  <si>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</si>
  <si>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</si>
  <si>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</si>
  <si>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</si>
  <si>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</si>
  <si>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</si>
  <si>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</si>
  <si>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</si>
  <si>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</si>
  <si>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</si>
  <si>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</si>
  <si>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</si>
  <si>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</si>
  <si>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</si>
  <si>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</si>
  <si>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</si>
  <si>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</si>
  <si>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</si>
  <si>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</si>
  <si>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</si>
  <si>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</si>
  <si>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</si>
  <si>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</si>
  <si>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</si>
  <si>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</si>
  <si>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</si>
  <si>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</si>
  <si>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</si>
  <si>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</si>
  <si>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</si>
  <si>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</si>
  <si>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</si>
  <si>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</si>
  <si>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</si>
  <si>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</si>
  <si>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</si>
  <si>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</si>
  <si>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</si>
  <si>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</si>
  <si>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</si>
  <si>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>5201</t>
  </si>
  <si>
    <t>5101</t>
  </si>
  <si>
    <t>5102</t>
  </si>
  <si>
    <t>5207</t>
  </si>
  <si>
    <t>5205</t>
  </si>
  <si>
    <t>5000</t>
  </si>
  <si>
    <t>5203</t>
  </si>
  <si>
    <t>5300</t>
  </si>
  <si>
    <t>5211</t>
  </si>
  <si>
    <t>5103</t>
  </si>
  <si>
    <t>5202</t>
  </si>
  <si>
    <t>5213</t>
  </si>
  <si>
    <t>5209</t>
  </si>
  <si>
    <t>5212</t>
  </si>
  <si>
    <t>5215</t>
  </si>
  <si>
    <t>5204</t>
  </si>
  <si>
    <t>5206</t>
  </si>
  <si>
    <t>5208</t>
  </si>
  <si>
    <t>Imóveis com finalidade indefinida</t>
  </si>
  <si>
    <t>Imóvel ou Fração p/ Habitação</t>
  </si>
  <si>
    <t>Imóvel ou Fração p/ Habitação - em construção</t>
  </si>
  <si>
    <t>Imóvel ou Fração p/ Estacionamento em Imo. Residencial</t>
  </si>
  <si>
    <t>5104</t>
  </si>
  <si>
    <t>Imóvel ou Fração p/ Estacionamento em Imo. Residencial  - em construção</t>
  </si>
  <si>
    <t>Imóvel p/ Comércio</t>
  </si>
  <si>
    <t>Imóvel p/ Comercio - em construção</t>
  </si>
  <si>
    <t>Imóvel p/ Escritório</t>
  </si>
  <si>
    <t>Imóvel p/ Escritório - em construção</t>
  </si>
  <si>
    <t>Imóvel p/ Armazém</t>
  </si>
  <si>
    <t>Imóvel p/ Armazém - em construção</t>
  </si>
  <si>
    <t>Imóvel p/ Indústria</t>
  </si>
  <si>
    <t>Imóvel p/ Indústria - em construção</t>
  </si>
  <si>
    <t>Imóvel ou Fração p/ Estacionamento ligados à exploração</t>
  </si>
  <si>
    <t>5210</t>
  </si>
  <si>
    <t>Imóvel ou Fração p/ Estacionamento ligados à exploração  - em construção</t>
  </si>
  <si>
    <t>Imóvel p/ Hotel</t>
  </si>
  <si>
    <t>Imóvel p/ Hotel - em construção</t>
  </si>
  <si>
    <t>Imóvel p/ Educação</t>
  </si>
  <si>
    <t>5214</t>
  </si>
  <si>
    <t>Imóvel p/ Educação  - em construção</t>
  </si>
  <si>
    <t>Imóvel p/ Saúde</t>
  </si>
  <si>
    <t>5216</t>
  </si>
  <si>
    <t>Imóvel p/ Saúde  - em construção</t>
  </si>
  <si>
    <t>5217</t>
  </si>
  <si>
    <t>Imóvel p/ Lazer</t>
  </si>
  <si>
    <t>5218</t>
  </si>
  <si>
    <t>Imóvel p/ Lazer  - em construção</t>
  </si>
  <si>
    <t>Terreno com finalidade indefinida</t>
  </si>
  <si>
    <t>5301</t>
  </si>
  <si>
    <t>Terreno p/ Comércio</t>
  </si>
  <si>
    <t>5302</t>
  </si>
  <si>
    <t>Terreno p/ Habitação</t>
  </si>
  <si>
    <t>5303</t>
  </si>
  <si>
    <t>Terreno p/ Agricultura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</si>
</sst>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3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</cellStyleXfs>
  <cellXfs count="141">
    <xf numFmtId="0" fontId="0" fillId="0" borderId="0" xfId="0"/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0" borderId="11" xfId="0" applyFont="1" applyBorder="1" applyAlignment="1" applyProtection="1">
      <alignment vertical="center"/>
      <protection hidden="1"/>
    </xf>
    <xf numFmtId="0" fontId="0" fillId="0" borderId="11" xfId="0" applyBorder="1" applyAlignment="1">
      <alignment vertical="center"/>
    </xf>
    <xf numFmtId="0" fontId="5" fillId="0" borderId="0" xfId="3" applyFont="1" applyAlignment="1">
      <alignment horizontal="left"/>
    </xf>
    <xf numFmtId="0" fontId="5" fillId="0" borderId="0" xfId="3" applyFont="1" applyAlignment="1">
      <alignment horizontal="left" vertical="center" wrapText="1"/>
    </xf>
    <xf numFmtId="0" fontId="6" fillId="0" borderId="0" xfId="3" applyFont="1" applyAlignment="1">
      <alignment vertical="center" wrapText="1"/>
    </xf>
    <xf numFmtId="0" fontId="2" fillId="2" borderId="12" xfId="3" applyFont="1" applyFill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/>
    </xf>
    <xf numFmtId="0" fontId="8" fillId="0" borderId="15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10" fillId="10" borderId="0" xfId="0" applyFont="1" applyFill="1" applyAlignment="1">
      <alignment vertical="center"/>
    </xf>
    <xf numFmtId="0" fontId="10" fillId="0" borderId="0" xfId="0" applyFont="1"/>
    <xf numFmtId="0" fontId="10" fillId="2" borderId="0" xfId="0" applyFont="1" applyFill="1" applyAlignment="1">
      <alignment vertical="center"/>
    </xf>
    <xf numFmtId="0" fontId="11" fillId="0" borderId="0" xfId="0" applyFont="1"/>
    <xf numFmtId="3" fontId="12" fillId="0" borderId="0" xfId="0" applyNumberFormat="1" applyFont="1"/>
    <xf numFmtId="0" fontId="13" fillId="0" borderId="11" xfId="0" applyFont="1" applyBorder="1" applyAlignment="1" applyProtection="1">
      <alignment vertical="center"/>
      <protection hidden="1"/>
    </xf>
    <xf numFmtId="0" fontId="10" fillId="0" borderId="11" xfId="0" applyFont="1" applyBorder="1" applyAlignment="1">
      <alignment vertical="center"/>
    </xf>
    <xf numFmtId="0" fontId="14" fillId="0" borderId="0" xfId="0" applyFont="1"/>
    <xf numFmtId="0" fontId="12" fillId="0" borderId="1" xfId="0" applyFont="1" applyBorder="1" applyAlignment="1">
      <alignment horizontal="left" indent="1"/>
    </xf>
    <xf numFmtId="0" fontId="12" fillId="0" borderId="0" xfId="0" applyFont="1"/>
    <xf numFmtId="0" fontId="16" fillId="2" borderId="12" xfId="3" applyFont="1" applyFill="1" applyBorder="1" applyAlignment="1">
      <alignment horizontal="center" vertical="center"/>
    </xf>
    <xf numFmtId="0" fontId="16" fillId="2" borderId="13" xfId="3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left" indent="1"/>
    </xf>
    <xf numFmtId="3" fontId="20" fillId="5" borderId="4" xfId="0" applyNumberFormat="1" applyFont="1" applyFill="1" applyBorder="1"/>
    <xf numFmtId="0" fontId="20" fillId="7" borderId="4" xfId="0" applyFont="1" applyFill="1" applyBorder="1" applyAlignment="1">
      <alignment horizontal="left" indent="3"/>
    </xf>
    <xf numFmtId="0" fontId="12" fillId="0" borderId="4" xfId="0" applyFont="1" applyBorder="1" applyAlignment="1">
      <alignment horizontal="left" indent="5"/>
    </xf>
    <xf numFmtId="0" fontId="20" fillId="8" borderId="7" xfId="0" applyFont="1" applyFill="1" applyBorder="1"/>
    <xf numFmtId="164" fontId="20" fillId="8" borderId="7" xfId="0" applyNumberFormat="1" applyFont="1" applyFill="1" applyBorder="1"/>
    <xf numFmtId="9" fontId="20" fillId="8" borderId="7" xfId="1" applyFont="1" applyFill="1" applyBorder="1"/>
    <xf numFmtId="0" fontId="12" fillId="0" borderId="0" xfId="0" applyFont="1" applyAlignment="1">
      <alignment horizontal="left" indent="2"/>
    </xf>
    <xf numFmtId="0" fontId="20" fillId="0" borderId="1" xfId="0" applyFont="1" applyBorder="1" applyAlignment="1">
      <alignment horizontal="left" indent="1"/>
    </xf>
    <xf numFmtId="4" fontId="12" fillId="0" borderId="0" xfId="0" applyNumberFormat="1" applyFont="1"/>
    <xf numFmtId="0" fontId="20" fillId="0" borderId="6" xfId="0" applyFont="1" applyBorder="1"/>
    <xf numFmtId="0" fontId="12" fillId="0" borderId="6" xfId="0" applyFont="1" applyBorder="1" applyAlignment="1">
      <alignment horizontal="left" indent="2"/>
    </xf>
    <xf numFmtId="0" fontId="20" fillId="5" borderId="4" xfId="0" applyFont="1" applyFill="1" applyBorder="1" applyAlignment="1">
      <alignment horizontal="left" indent="1"/>
    </xf>
    <xf numFmtId="3" fontId="20" fillId="5" borderId="4" xfId="0" applyNumberFormat="1" applyFont="1" applyFill="1" applyBorder="1" applyAlignment="1">
      <alignment horizontal="right"/>
    </xf>
    <xf numFmtId="9" fontId="20" fillId="5" borderId="4" xfId="1" applyFont="1" applyFill="1" applyBorder="1" applyAlignment="1">
      <alignment horizontal="right"/>
    </xf>
    <xf numFmtId="0" fontId="12" fillId="0" borderId="4" xfId="0" applyFont="1" applyBorder="1" applyAlignment="1">
      <alignment horizontal="left" indent="2"/>
    </xf>
    <xf numFmtId="3" fontId="12" fillId="0" borderId="8" xfId="0" applyNumberFormat="1" applyFont="1" applyBorder="1" applyAlignment="1">
      <alignment horizontal="right"/>
    </xf>
    <xf numFmtId="9" fontId="12" fillId="0" borderId="8" xfId="1" applyFont="1" applyBorder="1" applyAlignment="1">
      <alignment horizontal="right"/>
    </xf>
    <xf numFmtId="3" fontId="20" fillId="8" borderId="7" xfId="0" applyNumberFormat="1" applyFont="1" applyFill="1" applyBorder="1" applyAlignment="1">
      <alignment horizontal="right"/>
    </xf>
    <xf numFmtId="9" fontId="20" fillId="8" borderId="7" xfId="1" applyFont="1" applyFill="1" applyBorder="1" applyAlignment="1">
      <alignment horizontal="right"/>
    </xf>
    <xf numFmtId="164" fontId="12" fillId="0" borderId="0" xfId="0" applyNumberFormat="1" applyFont="1"/>
    <xf numFmtId="0" fontId="21" fillId="0" borderId="0" xfId="0" applyFont="1" applyAlignment="1">
      <alignment horizontal="left"/>
    </xf>
    <xf numFmtId="44" fontId="20" fillId="5" borderId="4" xfId="2" applyFont="1" applyFill="1" applyBorder="1" applyAlignment="1">
      <alignment horizontal="left" indent="1"/>
    </xf>
    <xf numFmtId="3" fontId="20" fillId="5" borderId="4" xfId="2" applyNumberFormat="1" applyFont="1" applyFill="1" applyBorder="1" applyAlignment="1">
      <alignment horizontal="right"/>
    </xf>
    <xf numFmtId="44" fontId="12" fillId="0" borderId="4" xfId="2" applyFont="1" applyBorder="1" applyAlignment="1">
      <alignment horizontal="left" vertical="center"/>
    </xf>
    <xf numFmtId="44" fontId="20" fillId="8" borderId="7" xfId="0" applyNumberFormat="1" applyFont="1" applyFill="1" applyBorder="1"/>
    <xf numFmtId="44" fontId="12" fillId="0" borderId="0" xfId="2" applyFont="1" applyFill="1" applyBorder="1" applyAlignment="1">
      <alignment horizontal="left" vertical="center"/>
    </xf>
    <xf numFmtId="0" fontId="11" fillId="2" borderId="0" xfId="0" applyFont="1" applyFill="1"/>
    <xf numFmtId="0" fontId="10" fillId="2" borderId="0" xfId="0" applyFont="1" applyFill="1"/>
    <xf numFmtId="3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vertical="top" wrapText="1"/>
    </xf>
    <xf numFmtId="0" fontId="25" fillId="0" borderId="0" xfId="0" applyFont="1"/>
    <xf numFmtId="0" fontId="20" fillId="9" borderId="4" xfId="0" applyFont="1" applyFill="1" applyBorder="1" applyAlignment="1">
      <alignment horizontal="left" indent="1"/>
    </xf>
    <xf numFmtId="10" fontId="20" fillId="9" borderId="4" xfId="1" applyNumberFormat="1" applyFont="1" applyFill="1" applyBorder="1"/>
    <xf numFmtId="0" fontId="19" fillId="9" borderId="4" xfId="0" applyFont="1" applyFill="1" applyBorder="1" applyAlignment="1">
      <alignment horizontal="left" indent="1"/>
    </xf>
    <xf numFmtId="0" fontId="20" fillId="6" borderId="0" xfId="0" applyFont="1" applyFill="1"/>
    <xf numFmtId="3" fontId="20" fillId="6" borderId="0" xfId="0" applyNumberFormat="1" applyFont="1" applyFill="1"/>
    <xf numFmtId="9" fontId="20" fillId="6" borderId="0" xfId="1" applyFont="1" applyFill="1"/>
    <xf numFmtId="0" fontId="24" fillId="0" borderId="0" xfId="0" applyFont="1" applyAlignment="1">
      <alignment horizontal="left" indent="2"/>
    </xf>
    <xf numFmtId="0" fontId="24" fillId="0" borderId="0" xfId="0" applyFont="1" applyAlignment="1">
      <alignment horizontal="left" vertical="top" wrapText="1" indent="2"/>
    </xf>
    <xf numFmtId="164" fontId="24" fillId="0" borderId="0" xfId="0" applyNumberFormat="1" applyFont="1" applyAlignment="1">
      <alignment vertical="top" wrapText="1"/>
    </xf>
    <xf numFmtId="3" fontId="24" fillId="0" borderId="0" xfId="0" applyNumberFormat="1" applyFont="1" applyAlignment="1">
      <alignment horizontal="left" vertical="top" wrapText="1" indent="2"/>
    </xf>
    <xf numFmtId="164" fontId="10" fillId="0" borderId="0" xfId="0" applyNumberFormat="1" applyFont="1"/>
    <xf numFmtId="0" fontId="20" fillId="0" borderId="4" xfId="0" applyFont="1" applyBorder="1" applyAlignment="1">
      <alignment horizontal="left" indent="1"/>
    </xf>
    <xf numFmtId="0" fontId="20" fillId="0" borderId="4" xfId="1" applyNumberFormat="1" applyFont="1" applyFill="1" applyBorder="1" applyAlignment="1">
      <alignment horizontal="center"/>
    </xf>
    <xf numFmtId="3" fontId="20" fillId="0" borderId="4" xfId="0" applyNumberFormat="1" applyFont="1" applyBorder="1"/>
    <xf numFmtId="4" fontId="20" fillId="0" borderId="4" xfId="0" applyNumberFormat="1" applyFont="1" applyBorder="1"/>
    <xf numFmtId="165" fontId="20" fillId="0" borderId="4" xfId="0" applyNumberFormat="1" applyFont="1" applyBorder="1"/>
    <xf numFmtId="0" fontId="19" fillId="0" borderId="4" xfId="0" applyFont="1" applyBorder="1" applyAlignment="1">
      <alignment horizontal="left" indent="1"/>
    </xf>
    <xf numFmtId="164" fontId="20" fillId="6" borderId="0" xfId="0" applyNumberFormat="1" applyFont="1" applyFill="1"/>
    <xf numFmtId="4" fontId="20" fillId="6" borderId="0" xfId="0" applyNumberFormat="1" applyFont="1" applyFill="1"/>
    <xf numFmtId="166" fontId="20" fillId="6" borderId="0" xfId="0" applyNumberFormat="1" applyFont="1" applyFill="1"/>
    <xf numFmtId="0" fontId="27" fillId="0" borderId="1" xfId="0" applyFont="1" applyBorder="1" applyAlignment="1">
      <alignment horizontal="left" indent="1"/>
    </xf>
    <xf numFmtId="0" fontId="29" fillId="0" borderId="1" xfId="0" applyFont="1" applyBorder="1" applyAlignment="1">
      <alignment horizontal="left" indent="1"/>
    </xf>
    <xf numFmtId="0" fontId="12" fillId="0" borderId="4" xfId="0" applyFont="1" applyBorder="1" applyAlignment="1">
      <alignment horizontal="left" vertical="center" indent="5"/>
    </xf>
    <xf numFmtId="167" fontId="30" fillId="0" borderId="0" xfId="0" applyNumberFormat="1" applyFont="1" applyAlignment="1">
      <alignment horizontal="left"/>
    </xf>
    <xf numFmtId="164" fontId="20" fillId="7" borderId="4" xfId="0" applyNumberFormat="1" applyFont="1" applyFill="1" applyBorder="1"/>
    <xf numFmtId="9" fontId="12" fillId="0" borderId="4" xfId="1" applyFont="1" applyBorder="1"/>
    <xf numFmtId="9" fontId="20" fillId="7" borderId="4" xfId="0" applyNumberFormat="1" applyFont="1" applyFill="1" applyBorder="1"/>
    <xf numFmtId="9" fontId="20" fillId="7" borderId="4" xfId="1" applyFont="1" applyFill="1" applyBorder="1"/>
    <xf numFmtId="4" fontId="12" fillId="7" borderId="6" xfId="0" applyNumberFormat="1" applyFont="1" applyFill="1" applyBorder="1" applyAlignment="1">
      <alignment horizontal="center"/>
    </xf>
    <xf numFmtId="164" fontId="15" fillId="0" borderId="6" xfId="2" applyNumberFormat="1" applyFont="1" applyBorder="1"/>
    <xf numFmtId="9" fontId="15" fillId="0" borderId="6" xfId="1" applyFont="1" applyBorder="1"/>
    <xf numFmtId="164" fontId="20" fillId="0" borderId="6" xfId="2" applyNumberFormat="1" applyFont="1" applyBorder="1"/>
    <xf numFmtId="9" fontId="20" fillId="0" borderId="6" xfId="1" applyFont="1" applyBorder="1"/>
    <xf numFmtId="44" fontId="20" fillId="0" borderId="6" xfId="2" applyFont="1" applyBorder="1"/>
    <xf numFmtId="9" fontId="20" fillId="7" borderId="4" xfId="1" applyFont="1" applyFill="1" applyBorder="1" applyAlignment="1">
      <alignment horizontal="right"/>
    </xf>
    <xf numFmtId="9" fontId="12" fillId="0" borderId="4" xfId="1" applyFont="1" applyBorder="1" applyAlignment="1">
      <alignment horizontal="right" vertical="center"/>
    </xf>
    <xf numFmtId="0" fontId="8" fillId="0" borderId="21" xfId="4" applyFont="1" applyBorder="1" applyAlignment="1">
      <alignment horizontal="center" vertical="center" wrapText="1"/>
    </xf>
    <xf numFmtId="0" fontId="9" fillId="0" borderId="16" xfId="4" applyFont="1" applyBorder="1" applyAlignment="1">
      <alignment horizontal="center" vertical="center" wrapText="1"/>
    </xf>
    <xf numFmtId="0" fontId="9" fillId="0" borderId="19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44" fontId="12" fillId="0" borderId="4" xfId="0" applyNumberFormat="1" applyFont="1" applyBorder="1"/>
    <xf numFmtId="44" fontId="20" fillId="7" borderId="4" xfId="0" applyNumberFormat="1" applyFont="1" applyFill="1" applyBorder="1"/>
    <xf numFmtId="168" fontId="12" fillId="0" borderId="4" xfId="0" applyNumberFormat="1" applyFont="1" applyBorder="1"/>
    <xf numFmtId="168" fontId="20" fillId="7" borderId="4" xfId="0" applyNumberFormat="1" applyFont="1" applyFill="1" applyBorder="1"/>
    <xf numFmtId="168" fontId="20" fillId="8" borderId="7" xfId="0" applyNumberFormat="1" applyFont="1" applyFill="1" applyBorder="1"/>
    <xf numFmtId="169" fontId="20" fillId="7" borderId="4" xfId="0" applyNumberFormat="1" applyFont="1" applyFill="1" applyBorder="1"/>
    <xf numFmtId="169" fontId="12" fillId="0" borderId="4" xfId="0" applyNumberFormat="1" applyFont="1" applyBorder="1"/>
    <xf numFmtId="169" fontId="20" fillId="8" borderId="7" xfId="0" applyNumberFormat="1" applyFont="1" applyFill="1" applyBorder="1"/>
    <xf numFmtId="169" fontId="20" fillId="0" borderId="4" xfId="0" applyNumberFormat="1" applyFont="1" applyBorder="1"/>
    <xf numFmtId="169" fontId="15" fillId="0" borderId="4" xfId="0" applyNumberFormat="1" applyFont="1" applyBorder="1"/>
    <xf numFmtId="168" fontId="20" fillId="0" borderId="4" xfId="2" applyNumberFormat="1" applyFont="1" applyBorder="1"/>
    <xf numFmtId="168" fontId="20" fillId="6" borderId="0" xfId="0" applyNumberFormat="1" applyFont="1" applyFill="1"/>
    <xf numFmtId="168" fontId="20" fillId="9" borderId="4" xfId="0" applyNumberFormat="1" applyFont="1" applyFill="1" applyBorder="1"/>
    <xf numFmtId="170" fontId="20" fillId="9" borderId="4" xfId="0" applyNumberFormat="1" applyFont="1" applyFill="1" applyBorder="1"/>
    <xf numFmtId="170" fontId="20" fillId="6" borderId="0" xfId="0" applyNumberFormat="1" applyFont="1" applyFill="1"/>
    <xf numFmtId="0" fontId="5" fillId="0" borderId="0" xfId="0" applyFont="1"/>
    <xf numFmtId="0" fontId="37" fillId="0" borderId="0" xfId="0" applyFont="1" applyAlignment="1">
      <alignment vertical="top" wrapText="1"/>
    </xf>
    <xf numFmtId="164" fontId="37" fillId="0" borderId="0" xfId="0" applyNumberFormat="1" applyFont="1" applyAlignment="1">
      <alignment vertical="top" wrapText="1"/>
    </xf>
    <xf numFmtId="170" fontId="24" fillId="0" borderId="0" xfId="0" applyNumberFormat="1" applyFont="1" applyAlignment="1">
      <alignment vertical="top" wrapText="1"/>
    </xf>
    <xf numFmtId="3" fontId="0" fillId="0" borderId="0" xfId="0" applyNumberFormat="1"/>
    <xf numFmtId="3" fontId="37" fillId="0" borderId="0" xfId="0" applyNumberFormat="1" applyFont="1" applyAlignment="1">
      <alignment vertical="top" wrapText="1"/>
    </xf>
    <xf numFmtId="4" fontId="24" fillId="0" borderId="0" xfId="0" applyNumberFormat="1" applyFont="1" applyAlignment="1">
      <alignment vertical="top" wrapText="1"/>
    </xf>
    <xf numFmtId="4" fontId="37" fillId="0" borderId="0" xfId="0" applyNumberFormat="1" applyFont="1" applyAlignment="1">
      <alignment vertical="top" wrapText="1"/>
    </xf>
    <xf numFmtId="3" fontId="38" fillId="0" borderId="0" xfId="0" applyNumberFormat="1" applyFont="1"/>
    <xf numFmtId="171" fontId="20" fillId="7" borderId="4" xfId="0" applyNumberFormat="1" applyFont="1" applyFill="1" applyBorder="1" applyAlignment="1">
      <alignment horizontal="right"/>
    </xf>
    <xf numFmtId="171" fontId="12" fillId="0" borderId="4" xfId="2" applyNumberFormat="1" applyFont="1" applyBorder="1" applyAlignment="1">
      <alignment horizontal="right" vertical="center"/>
    </xf>
    <xf numFmtId="171" fontId="20" fillId="7" borderId="4" xfId="0" applyNumberFormat="1" applyFont="1" applyFill="1" applyBorder="1" applyAlignment="1">
      <alignment horizontal="center"/>
    </xf>
    <xf numFmtId="171" fontId="20" fillId="8" borderId="7" xfId="0" applyNumberFormat="1" applyFont="1" applyFill="1" applyBorder="1"/>
    <xf numFmtId="2" fontId="24" fillId="0" borderId="0" xfId="0" applyNumberFormat="1" applyFont="1" applyAlignment="1">
      <alignment horizontal="left" vertical="top" wrapText="1"/>
    </xf>
    <xf numFmtId="0" fontId="8" fillId="0" borderId="14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center" vertical="center" wrapText="1"/>
    </xf>
    <xf numFmtId="0" fontId="8" fillId="0" borderId="20" xfId="4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3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customXml" Target="../customXml/item1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64"/>
  <sheetViews>
    <sheetView showGridLines="0" zoomScaleNormal="100" workbookViewId="0">
      <pane ySplit="4" topLeftCell="A9" activePane="bottomLeft" state="frozen"/>
      <selection pane="bottomLeft"/>
    </sheetView>
  </sheetViews>
  <sheetFormatPr defaultColWidth="0" defaultRowHeight="14.1" customHeight="1" zeroHeight="1"/>
  <cols>
    <col min="1" max="1" width="3.125" style="2" customWidth="1"/>
    <col min="2" max="2" width="3.375" style="2" customWidth="1"/>
    <col min="3" max="3" width="29.375" style="2" customWidth="1"/>
    <col min="4" max="4" width="22.625" style="2" customWidth="1"/>
    <col min="5" max="5" width="77.125" style="2" customWidth="1"/>
    <col min="6" max="6" width="3.375" style="2" customWidth="1"/>
    <col min="7" max="7" width="3.125" style="2" customWidth="1"/>
    <col min="8" max="13" width="0" hidden="1" customWidth="1"/>
    <col min="14" max="16384" width="8" hidden="1"/>
  </cols>
  <sheetData>
    <row r="1" spans="1:7" s="2" customFormat="1" ht="14.1" customHeight="1">
      <c r="A1" s="1"/>
      <c r="B1" s="1"/>
      <c r="C1" s="1"/>
      <c r="D1" s="1"/>
      <c r="E1" s="1"/>
      <c r="F1" s="1"/>
      <c r="G1" s="1"/>
    </row>
    <row r="2" spans="1:7" s="2" customFormat="1" ht="14.1" customHeight="1">
      <c r="A2" s="1"/>
      <c r="B2" s="1"/>
      <c r="C2" s="1"/>
      <c r="D2" s="1"/>
      <c r="E2" s="1"/>
      <c r="F2" s="1"/>
      <c r="G2" s="1"/>
    </row>
    <row r="3" spans="1:7" s="2" customFormat="1" ht="14.1" customHeight="1">
      <c r="A3" s="1"/>
      <c r="B3" s="1"/>
      <c r="C3" s="1"/>
      <c r="D3" s="1"/>
      <c r="E3" s="1"/>
      <c r="F3" s="1"/>
      <c r="G3" s="1"/>
    </row>
    <row r="4" spans="1:7" s="2" customFormat="1" ht="5.0999999999999996" customHeight="1">
      <c r="A4" s="3"/>
      <c r="B4" s="3"/>
      <c r="C4" s="3"/>
      <c r="D4" s="3"/>
      <c r="E4" s="3"/>
      <c r="F4" s="3"/>
      <c r="G4" s="3"/>
    </row>
    <row r="5" spans="1:7" s="2" customFormat="1" ht="14.1" customHeight="1"/>
    <row r="6" spans="1:7" s="2" customFormat="1" ht="18" customHeight="1">
      <c r="B6" s="4" t="s">
        <v>60</v>
      </c>
      <c r="C6" s="5"/>
      <c r="D6" s="5"/>
      <c r="E6" s="5"/>
      <c r="F6" s="5"/>
    </row>
    <row r="7" spans="1:7" s="2" customFormat="1" ht="14.1" customHeight="1">
      <c r="B7" s="6"/>
      <c r="C7" s="6"/>
      <c r="D7" s="6"/>
      <c r="E7" s="6"/>
      <c r="F7" s="6"/>
    </row>
    <row r="8" spans="1:7" s="2" customFormat="1" ht="5.0999999999999996" customHeight="1">
      <c r="B8" s="6"/>
      <c r="C8" s="7"/>
      <c r="D8" s="7"/>
      <c r="E8" s="7"/>
      <c r="F8" s="8"/>
    </row>
    <row r="9" spans="1:7" s="2" customFormat="1" ht="14.1" customHeight="1">
      <c r="B9" s="6"/>
      <c r="C9" s="9" t="s">
        <v>54</v>
      </c>
      <c r="D9" s="10" t="s">
        <v>55</v>
      </c>
      <c r="E9" s="10" t="s">
        <v>56</v>
      </c>
      <c r="F9" s="6"/>
    </row>
    <row r="10" spans="1:7" s="2" customFormat="1" ht="5.0999999999999996" customHeight="1">
      <c r="B10" s="6"/>
      <c r="C10" s="7"/>
      <c r="D10" s="7"/>
      <c r="E10" s="7"/>
      <c r="F10" s="6"/>
    </row>
    <row r="11" spans="1:7" s="2" customFormat="1" ht="14.1" customHeight="1">
      <c r="B11" s="6"/>
      <c r="C11" s="127" t="s">
        <v>53</v>
      </c>
      <c r="D11" s="11" t="s">
        <v>7</v>
      </c>
      <c r="E11" s="95" t="s">
        <v>122</v>
      </c>
      <c r="F11" s="6"/>
    </row>
    <row r="12" spans="1:7" s="2" customFormat="1" ht="25.5">
      <c r="B12" s="6"/>
      <c r="C12" s="128"/>
      <c r="D12" s="12" t="s">
        <v>52</v>
      </c>
      <c r="E12" s="96" t="s">
        <v>123</v>
      </c>
      <c r="F12" s="6"/>
    </row>
    <row r="13" spans="1:7" s="2" customFormat="1" ht="14.1" customHeight="1">
      <c r="B13" s="6"/>
      <c r="C13" s="128"/>
      <c r="D13" s="12" t="s">
        <v>6</v>
      </c>
      <c r="E13" s="96" t="s">
        <v>124</v>
      </c>
      <c r="F13" s="6"/>
    </row>
    <row r="14" spans="1:7" s="2" customFormat="1" ht="25.5">
      <c r="B14" s="6"/>
      <c r="C14" s="128"/>
      <c r="D14" s="12" t="s">
        <v>50</v>
      </c>
      <c r="E14" s="96" t="s">
        <v>125</v>
      </c>
      <c r="F14" s="6"/>
    </row>
    <row r="15" spans="1:7" s="2" customFormat="1" ht="25.5">
      <c r="B15" s="6"/>
      <c r="C15" s="128"/>
      <c r="D15" s="12" t="s">
        <v>41</v>
      </c>
      <c r="E15" s="96" t="s">
        <v>129</v>
      </c>
      <c r="F15" s="6"/>
    </row>
    <row r="16" spans="1:7" s="2" customFormat="1" ht="14.1" customHeight="1">
      <c r="B16" s="6"/>
      <c r="C16" s="129"/>
      <c r="D16" s="94" t="s">
        <v>9</v>
      </c>
      <c r="E16" s="97" t="s">
        <v>126</v>
      </c>
      <c r="F16" s="6"/>
    </row>
    <row r="17" spans="2:6" s="2" customFormat="1" ht="14.1" customHeight="1">
      <c r="B17" s="6"/>
      <c r="C17" s="127" t="s">
        <v>102</v>
      </c>
      <c r="D17" s="11" t="s">
        <v>97</v>
      </c>
      <c r="E17" s="95" t="s">
        <v>127</v>
      </c>
      <c r="F17" s="6"/>
    </row>
    <row r="18" spans="2:6" s="2" customFormat="1" ht="14.1" customHeight="1">
      <c r="B18" s="6"/>
      <c r="C18" s="128"/>
      <c r="D18" s="12" t="s">
        <v>95</v>
      </c>
      <c r="E18" s="96" t="s">
        <v>127</v>
      </c>
      <c r="F18" s="6"/>
    </row>
    <row r="19" spans="2:6" s="2" customFormat="1" ht="14.1" customHeight="1">
      <c r="B19" s="6"/>
      <c r="C19" s="129"/>
      <c r="D19" s="94" t="s">
        <v>99</v>
      </c>
      <c r="E19" s="97" t="s">
        <v>127</v>
      </c>
      <c r="F19" s="6"/>
    </row>
    <row r="20" spans="2:6" s="2" customFormat="1" ht="14.1" customHeight="1">
      <c r="B20" s="6"/>
      <c r="C20" s="127" t="s">
        <v>12</v>
      </c>
      <c r="D20" s="11" t="s">
        <v>46</v>
      </c>
      <c r="E20" s="95" t="s">
        <v>105</v>
      </c>
      <c r="F20" s="6"/>
    </row>
    <row r="21" spans="2:6" s="2" customFormat="1" ht="14.1" customHeight="1">
      <c r="B21" s="6"/>
      <c r="C21" s="128"/>
      <c r="D21" s="12" t="s">
        <v>47</v>
      </c>
      <c r="E21" s="96" t="s">
        <v>106</v>
      </c>
      <c r="F21" s="6"/>
    </row>
    <row r="22" spans="2:6" s="2" customFormat="1" ht="14.1" customHeight="1">
      <c r="B22" s="6"/>
      <c r="C22" s="128"/>
      <c r="D22" s="12" t="s">
        <v>43</v>
      </c>
      <c r="E22" s="96" t="s">
        <v>107</v>
      </c>
      <c r="F22" s="6"/>
    </row>
    <row r="23" spans="2:6" s="2" customFormat="1" ht="14.1" customHeight="1">
      <c r="B23" s="6"/>
      <c r="C23" s="128"/>
      <c r="D23" s="12" t="s">
        <v>42</v>
      </c>
      <c r="E23" s="96" t="s">
        <v>108</v>
      </c>
      <c r="F23" s="6"/>
    </row>
    <row r="24" spans="2:6" s="2" customFormat="1" ht="14.1" customHeight="1">
      <c r="B24" s="6"/>
      <c r="C24" s="128"/>
      <c r="D24" s="12" t="s">
        <v>38</v>
      </c>
      <c r="E24" s="96" t="s">
        <v>109</v>
      </c>
      <c r="F24" s="6"/>
    </row>
    <row r="25" spans="2:6" s="2" customFormat="1" ht="14.1" customHeight="1">
      <c r="B25" s="6"/>
      <c r="C25" s="128"/>
      <c r="D25" s="12" t="s">
        <v>36</v>
      </c>
      <c r="E25" s="96" t="s">
        <v>110</v>
      </c>
      <c r="F25" s="6"/>
    </row>
    <row r="26" spans="2:6" s="2" customFormat="1" ht="14.1" customHeight="1">
      <c r="B26" s="6"/>
      <c r="C26" s="128"/>
      <c r="D26" s="12" t="s">
        <v>40</v>
      </c>
      <c r="E26" s="96" t="s">
        <v>111</v>
      </c>
      <c r="F26" s="6"/>
    </row>
    <row r="27" spans="2:6" s="2" customFormat="1" ht="14.1" customHeight="1">
      <c r="B27" s="6"/>
      <c r="C27" s="128"/>
      <c r="D27" s="12" t="s">
        <v>49</v>
      </c>
      <c r="E27" s="96" t="s">
        <v>112</v>
      </c>
      <c r="F27" s="6"/>
    </row>
    <row r="28" spans="2:6" s="2" customFormat="1" ht="14.1" customHeight="1">
      <c r="B28" s="6"/>
      <c r="C28" s="129"/>
      <c r="D28" s="94" t="s">
        <v>45</v>
      </c>
      <c r="E28" s="97" t="s">
        <v>113</v>
      </c>
      <c r="F28" s="6"/>
    </row>
    <row r="29" spans="2:6" s="2" customFormat="1" ht="14.1" customHeight="1">
      <c r="B29" s="6"/>
      <c r="C29" s="127" t="s">
        <v>103</v>
      </c>
      <c r="D29" s="11" t="s">
        <v>48</v>
      </c>
      <c r="E29" s="95" t="s">
        <v>114</v>
      </c>
      <c r="F29" s="6"/>
    </row>
    <row r="30" spans="2:6" s="2" customFormat="1" ht="14.1" customHeight="1">
      <c r="B30" s="6"/>
      <c r="C30" s="128"/>
      <c r="D30" s="12" t="s">
        <v>39</v>
      </c>
      <c r="E30" s="96" t="s">
        <v>115</v>
      </c>
      <c r="F30" s="6"/>
    </row>
    <row r="31" spans="2:6" s="2" customFormat="1" ht="14.1" customHeight="1">
      <c r="B31" s="6"/>
      <c r="C31" s="128"/>
      <c r="D31" s="12" t="s">
        <v>37</v>
      </c>
      <c r="E31" s="96" t="s">
        <v>116</v>
      </c>
      <c r="F31" s="6"/>
    </row>
    <row r="32" spans="2:6" s="2" customFormat="1" ht="14.1" customHeight="1">
      <c r="B32" s="6"/>
      <c r="C32" s="128"/>
      <c r="D32" s="12" t="s">
        <v>51</v>
      </c>
      <c r="E32" s="96" t="s">
        <v>120</v>
      </c>
      <c r="F32" s="6"/>
    </row>
    <row r="33" spans="2:6" s="2" customFormat="1" ht="14.1" customHeight="1">
      <c r="B33" s="6"/>
      <c r="C33" s="129"/>
      <c r="D33" s="94" t="s">
        <v>44</v>
      </c>
      <c r="E33" s="97" t="s">
        <v>121</v>
      </c>
      <c r="F33" s="6"/>
    </row>
    <row r="34" spans="2:6" s="2" customFormat="1" ht="14.1" customHeight="1">
      <c r="B34" s="6"/>
      <c r="C34" s="127" t="s">
        <v>58</v>
      </c>
      <c r="D34" s="11" t="s">
        <v>151</v>
      </c>
      <c r="E34" s="95" t="s">
        <v>164</v>
      </c>
      <c r="F34" s="6"/>
    </row>
    <row r="35" spans="2:6" s="2" customFormat="1" ht="14.1" customHeight="1">
      <c r="B35" s="6"/>
      <c r="C35" s="128"/>
      <c r="D35" s="12" t="s">
        <v>147</v>
      </c>
      <c r="E35" s="96" t="s">
        <v>165</v>
      </c>
      <c r="F35" s="6"/>
    </row>
    <row r="36" spans="2:6" s="2" customFormat="1" ht="14.1" customHeight="1">
      <c r="B36" s="6"/>
      <c r="C36" s="128"/>
      <c r="D36" s="12" t="s">
        <v>148</v>
      </c>
      <c r="E36" s="96" t="s">
        <v>166</v>
      </c>
      <c r="F36" s="6"/>
    </row>
    <row r="37" spans="2:6" s="2" customFormat="1" ht="14.1" customHeight="1">
      <c r="B37" s="6"/>
      <c r="C37" s="128"/>
      <c r="D37" s="12" t="s">
        <v>155</v>
      </c>
      <c r="E37" s="96" t="s">
        <v>167</v>
      </c>
      <c r="F37" s="6"/>
    </row>
    <row r="38" spans="2:6" s="2" customFormat="1" ht="14.1" customHeight="1">
      <c r="B38" s="6"/>
      <c r="C38" s="128"/>
      <c r="D38" s="12" t="s">
        <v>168</v>
      </c>
      <c r="E38" s="96" t="s">
        <v>169</v>
      </c>
      <c r="F38" s="6"/>
    </row>
    <row r="39" spans="2:6" s="2" customFormat="1" ht="14.1" customHeight="1">
      <c r="B39" s="6"/>
      <c r="C39" s="128"/>
      <c r="D39" s="12" t="s">
        <v>146</v>
      </c>
      <c r="E39" s="96" t="s">
        <v>170</v>
      </c>
      <c r="F39" s="6"/>
    </row>
    <row r="40" spans="2:6" s="2" customFormat="1" ht="14.1" customHeight="1">
      <c r="B40" s="6"/>
      <c r="C40" s="128"/>
      <c r="D40" s="12" t="s">
        <v>156</v>
      </c>
      <c r="E40" s="96" t="s">
        <v>171</v>
      </c>
      <c r="F40" s="6"/>
    </row>
    <row r="41" spans="2:6" s="2" customFormat="1" ht="14.1" customHeight="1">
      <c r="B41" s="6"/>
      <c r="C41" s="128"/>
      <c r="D41" s="12" t="s">
        <v>152</v>
      </c>
      <c r="E41" s="96" t="s">
        <v>172</v>
      </c>
      <c r="F41" s="6"/>
    </row>
    <row r="42" spans="2:6" s="2" customFormat="1" ht="14.1" customHeight="1">
      <c r="B42" s="6"/>
      <c r="C42" s="128"/>
      <c r="D42" s="12" t="s">
        <v>161</v>
      </c>
      <c r="E42" s="96" t="s">
        <v>173</v>
      </c>
      <c r="F42" s="6"/>
    </row>
    <row r="43" spans="2:6" s="2" customFormat="1" ht="14.1" customHeight="1">
      <c r="B43" s="6"/>
      <c r="C43" s="128"/>
      <c r="D43" s="12" t="s">
        <v>150</v>
      </c>
      <c r="E43" s="96" t="s">
        <v>174</v>
      </c>
      <c r="F43" s="6"/>
    </row>
    <row r="44" spans="2:6" s="2" customFormat="1" ht="14.1" customHeight="1">
      <c r="B44" s="6"/>
      <c r="C44" s="128"/>
      <c r="D44" s="12" t="s">
        <v>162</v>
      </c>
      <c r="E44" s="96" t="s">
        <v>175</v>
      </c>
      <c r="F44" s="6"/>
    </row>
    <row r="45" spans="2:6" s="2" customFormat="1" ht="14.1" customHeight="1">
      <c r="B45" s="6"/>
      <c r="C45" s="128"/>
      <c r="D45" s="12" t="s">
        <v>149</v>
      </c>
      <c r="E45" s="96" t="s">
        <v>176</v>
      </c>
      <c r="F45" s="6"/>
    </row>
    <row r="46" spans="2:6" s="2" customFormat="1" ht="14.1" customHeight="1">
      <c r="B46" s="6"/>
      <c r="C46" s="128"/>
      <c r="D46" s="12" t="s">
        <v>163</v>
      </c>
      <c r="E46" s="96" t="s">
        <v>177</v>
      </c>
      <c r="F46" s="6"/>
    </row>
    <row r="47" spans="2:6" s="2" customFormat="1" ht="14.1" customHeight="1">
      <c r="B47" s="6"/>
      <c r="C47" s="128"/>
      <c r="D47" s="12" t="s">
        <v>158</v>
      </c>
      <c r="E47" s="96" t="s">
        <v>178</v>
      </c>
      <c r="F47" s="6"/>
    </row>
    <row r="48" spans="2:6" s="2" customFormat="1" ht="14.1" customHeight="1">
      <c r="B48" s="6"/>
      <c r="C48" s="128"/>
      <c r="D48" s="12" t="s">
        <v>179</v>
      </c>
      <c r="E48" s="96" t="s">
        <v>180</v>
      </c>
      <c r="F48" s="6"/>
    </row>
    <row r="49" spans="2:6" s="2" customFormat="1" ht="14.1" customHeight="1">
      <c r="B49" s="6"/>
      <c r="C49" s="128"/>
      <c r="D49" s="12" t="s">
        <v>154</v>
      </c>
      <c r="E49" s="96" t="s">
        <v>181</v>
      </c>
      <c r="F49" s="6"/>
    </row>
    <row r="50" spans="2:6" s="2" customFormat="1" ht="14.1" customHeight="1">
      <c r="B50" s="6"/>
      <c r="C50" s="128"/>
      <c r="D50" s="12" t="s">
        <v>159</v>
      </c>
      <c r="E50" s="96" t="s">
        <v>182</v>
      </c>
      <c r="F50" s="6"/>
    </row>
    <row r="51" spans="2:6" s="2" customFormat="1" ht="14.1" customHeight="1">
      <c r="B51" s="6"/>
      <c r="C51" s="128"/>
      <c r="D51" s="12" t="s">
        <v>157</v>
      </c>
      <c r="E51" s="96" t="s">
        <v>183</v>
      </c>
      <c r="F51" s="6"/>
    </row>
    <row r="52" spans="2:6" s="2" customFormat="1" ht="14.1" customHeight="1">
      <c r="B52" s="6"/>
      <c r="C52" s="128"/>
      <c r="D52" s="12" t="s">
        <v>184</v>
      </c>
      <c r="E52" s="96" t="s">
        <v>185</v>
      </c>
      <c r="F52" s="6"/>
    </row>
    <row r="53" spans="2:6" s="2" customFormat="1" ht="14.1" customHeight="1">
      <c r="B53" s="6"/>
      <c r="C53" s="128"/>
      <c r="D53" s="12" t="s">
        <v>160</v>
      </c>
      <c r="E53" s="96" t="s">
        <v>186</v>
      </c>
      <c r="F53" s="6"/>
    </row>
    <row r="54" spans="2:6" s="2" customFormat="1" ht="14.1" customHeight="1">
      <c r="B54" s="6"/>
      <c r="C54" s="128"/>
      <c r="D54" s="12" t="s">
        <v>187</v>
      </c>
      <c r="E54" s="96" t="s">
        <v>188</v>
      </c>
      <c r="F54" s="6"/>
    </row>
    <row r="55" spans="2:6" s="2" customFormat="1" ht="14.1" customHeight="1">
      <c r="B55" s="6"/>
      <c r="C55" s="128"/>
      <c r="D55" s="12" t="s">
        <v>189</v>
      </c>
      <c r="E55" s="96" t="s">
        <v>190</v>
      </c>
      <c r="F55" s="6"/>
    </row>
    <row r="56" spans="2:6" s="2" customFormat="1" ht="14.1" customHeight="1">
      <c r="B56" s="6"/>
      <c r="C56" s="128"/>
      <c r="D56" s="12" t="s">
        <v>191</v>
      </c>
      <c r="E56" s="96" t="s">
        <v>192</v>
      </c>
      <c r="F56" s="6"/>
    </row>
    <row r="57" spans="2:6" s="2" customFormat="1" ht="14.1" customHeight="1">
      <c r="B57" s="6"/>
      <c r="C57" s="128"/>
      <c r="D57" s="12" t="s">
        <v>153</v>
      </c>
      <c r="E57" s="96" t="s">
        <v>193</v>
      </c>
      <c r="F57" s="6"/>
    </row>
    <row r="58" spans="2:6" s="2" customFormat="1" ht="14.1" customHeight="1">
      <c r="B58" s="6"/>
      <c r="C58" s="128"/>
      <c r="D58" s="12" t="s">
        <v>194</v>
      </c>
      <c r="E58" s="96" t="s">
        <v>195</v>
      </c>
      <c r="F58" s="6"/>
    </row>
    <row r="59" spans="2:6" s="2" customFormat="1" ht="14.1" customHeight="1">
      <c r="B59" s="6"/>
      <c r="C59" s="128"/>
      <c r="D59" s="12" t="s">
        <v>196</v>
      </c>
      <c r="E59" s="96" t="s">
        <v>197</v>
      </c>
      <c r="F59" s="6"/>
    </row>
    <row r="60" spans="2:6" s="2" customFormat="1" ht="14.1" customHeight="1">
      <c r="B60" s="6"/>
      <c r="C60" s="128"/>
      <c r="D60" s="12" t="s">
        <v>198</v>
      </c>
      <c r="E60" s="96" t="s">
        <v>199</v>
      </c>
      <c r="F60" s="6"/>
    </row>
    <row r="61" spans="2:6" s="2" customFormat="1" ht="14.1" customHeight="1">
      <c r="B61" s="6"/>
      <c r="C61" s="129"/>
      <c r="D61" s="94" t="s">
        <v>101</v>
      </c>
      <c r="E61" s="97" t="s">
        <v>101</v>
      </c>
      <c r="F61" s="6"/>
    </row>
    <row r="62" spans="2:6" s="2" customFormat="1" ht="14.1" customHeight="1">
      <c r="B62" s="6"/>
      <c r="C62" s="127" t="s">
        <v>104</v>
      </c>
      <c r="D62" s="11" t="s">
        <v>96</v>
      </c>
      <c r="E62" s="95" t="s">
        <v>117</v>
      </c>
      <c r="F62" s="6"/>
    </row>
    <row r="63" spans="2:6" s="2" customFormat="1" ht="14.1" customHeight="1">
      <c r="B63" s="6"/>
      <c r="C63" s="129"/>
      <c r="D63" s="94" t="s">
        <v>98</v>
      </c>
      <c r="E63" s="97" t="s">
        <v>118</v>
      </c>
      <c r="F63" s="6"/>
    </row>
    <row r="64" spans="2:6" ht="14.1" customHeight="1"/>
  </sheetData>
  <mergeCells count="6">
    <mergeCell ref="C11:C16"/>
    <mergeCell ref="C29:C33"/>
    <mergeCell ref="C20:C28"/>
    <mergeCell ref="C17:C19"/>
    <mergeCell ref="C62:C63"/>
    <mergeCell ref="C34:C61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60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/>
  <cols>
    <col min="1" max="1" width="3.125" style="14" customWidth="1"/>
    <col min="2" max="2" width="3.375" style="14" customWidth="1"/>
    <col min="3" max="15" width="10.5" style="14" customWidth="1"/>
    <col min="16" max="16" width="3.375" style="14" customWidth="1"/>
    <col min="17" max="17" width="3.125" style="14" customWidth="1"/>
    <col min="18" max="16384" width="9" style="14" hidden="1"/>
  </cols>
  <sheetData>
    <row r="1" spans="1:17" ht="14.1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4.1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4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5.0999999999999996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14.1" customHeight="1">
      <c r="A5" s="16"/>
      <c r="B5" s="16"/>
      <c r="F5" s="17"/>
    </row>
    <row r="6" spans="1:17" ht="18" customHeight="1">
      <c r="A6" s="16"/>
      <c r="B6" s="18" t="s">
        <v>57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7" ht="14.1" customHeight="1">
      <c r="A7" s="16"/>
      <c r="B7" s="16"/>
      <c r="F7" s="17"/>
    </row>
    <row r="8" spans="1:17" ht="5.0999999999999996" customHeight="1">
      <c r="A8" s="16"/>
      <c r="B8" s="16"/>
      <c r="F8" s="17"/>
    </row>
    <row r="9" spans="1:17" ht="14.1" customHeight="1">
      <c r="C9" s="23" t="s">
        <v>82</v>
      </c>
      <c r="D9" s="24" t="s">
        <v>83</v>
      </c>
      <c r="E9" s="23" t="s">
        <v>84</v>
      </c>
      <c r="F9" s="24" t="s">
        <v>85</v>
      </c>
      <c r="G9" s="23" t="s">
        <v>86</v>
      </c>
      <c r="H9" s="24" t="s">
        <v>87</v>
      </c>
      <c r="I9" s="23" t="s">
        <v>88</v>
      </c>
      <c r="J9" s="24" t="s">
        <v>89</v>
      </c>
      <c r="K9" s="23" t="s">
        <v>90</v>
      </c>
      <c r="L9" s="24" t="s">
        <v>91</v>
      </c>
      <c r="M9" s="23" t="s">
        <v>92</v>
      </c>
      <c r="N9" s="24" t="s">
        <v>93</v>
      </c>
      <c r="O9" s="23" t="s">
        <v>94</v>
      </c>
    </row>
    <row r="10" spans="1:17" ht="14.1" customHeight="1"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7" ht="14.1" customHeight="1"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7" ht="14.1" customHeight="1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ht="14.1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7" ht="14.1" customHeight="1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7" ht="14.1" customHeight="1"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7" ht="14.1" customHeight="1"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3:15" ht="14.1" customHeight="1"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3:15" ht="14.1" customHeight="1"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3:15" ht="14.1" customHeight="1"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3:15" ht="14.1" customHeight="1"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3:15" ht="14.1" customHeight="1"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3:15" ht="14.1" customHeight="1"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3:15" ht="14.1" customHeight="1"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3:15" ht="14.1" customHeight="1"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3:15" ht="14.1" customHeight="1"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3:15" ht="14.1" customHeight="1"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3:15" ht="14.1" customHeight="1"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3:15" ht="14.1" customHeight="1"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3:15" ht="14.1" customHeight="1"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3:15" ht="14.1" customHeight="1"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3:15" ht="14.1" customHeight="1"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3:15" ht="14.1" customHeight="1"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3:15" ht="14.1" customHeight="1"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3:15" ht="14.1" customHeight="1"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3:15" ht="14.1" customHeight="1"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3:15" ht="14.1" customHeight="1"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3:15" ht="14.1" customHeight="1"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3:15" ht="14.1" customHeight="1"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3:15" ht="14.1" customHeight="1"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3:15" ht="14.1" customHeight="1"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3:15" ht="14.1" customHeight="1"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3:15" ht="14.1" customHeight="1"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3:15" ht="14.1" customHeight="1"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3:15" ht="14.1" customHeight="1"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3:15" ht="14.1" customHeight="1"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3:15" ht="14.1" customHeight="1"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3:15" ht="14.1" customHeight="1"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3:15" ht="14.1" customHeight="1"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3:15" ht="14.1" customHeight="1"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3:15" ht="14.1" customHeight="1"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3:15" ht="14.1" customHeight="1"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3:15" ht="14.1" customHeight="1"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3:15" ht="14.1" customHeight="1"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3:15" ht="14.1" customHeight="1"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3:15" ht="14.1" customHeight="1"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3:15" ht="14.1" customHeight="1"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3:15" ht="14.1" customHeight="1"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3:15" ht="14.1" customHeight="1"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3:15" ht="14.1" customHeight="1"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3:15" ht="14.1" customHeight="1"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3:15" ht="14.1" customHeight="1"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3:15" ht="14.1" customHeight="1"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3:15" ht="14.1" customHeight="1"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3:15" ht="14.1" customHeight="1"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3:15" ht="14.1" customHeight="1"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3:15" ht="14.1" customHeight="1"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3:15" ht="14.1" customHeight="1"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3:15" ht="14.1" customHeight="1"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3:15" ht="14.1" customHeight="1"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3:15" ht="14.1" customHeight="1"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3:15" ht="14.1" customHeight="1"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3:15" ht="14.1" customHeight="1"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3:15" ht="14.1" customHeight="1"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3:15" ht="14.1" customHeight="1"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3:15" ht="14.1" customHeight="1"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3:15" ht="14.1" customHeight="1"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3:15" ht="14.1" customHeight="1"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3:15" ht="14.1" customHeight="1"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3:15" ht="14.1" customHeight="1"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3:15" ht="14.1" customHeight="1"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3:15" ht="14.1" customHeight="1"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3:15" ht="14.1" customHeight="1"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3:15" ht="14.1" customHeight="1"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3:15" ht="14.1" customHeight="1"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3:15" ht="14.1" customHeight="1"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3:15" ht="14.1" customHeight="1"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3:15" ht="14.1" customHeight="1"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3:15" ht="14.1" customHeight="1"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3:15" ht="14.1" customHeight="1"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3:15" ht="14.1" customHeight="1"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3:15" ht="14.1" customHeight="1"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3:15" ht="14.1" customHeight="1"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3:15" ht="14.1" customHeight="1"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3:15" ht="14.1" customHeight="1"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3:15" ht="14.1" customHeight="1"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3:15" ht="14.1" customHeight="1"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3:15" ht="14.1" customHeight="1"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3:15" ht="14.1" customHeight="1"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3:15" ht="14.1" customHeight="1"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3:15" ht="14.1" customHeight="1"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3:15" ht="14.1" customHeight="1"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3:15" ht="14.1" customHeight="1"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3:15" ht="14.1" customHeight="1"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3:15" ht="14.1" customHeight="1"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3:15" ht="14.1" customHeight="1"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3:15" ht="14.1" customHeight="1"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3:15" ht="14.1" customHeight="1"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3:15" ht="14.1" customHeight="1"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3:15" ht="14.1" customHeight="1"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3:15" ht="14.1" customHeight="1"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3:15" ht="14.1" customHeight="1"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3:15" ht="14.1" customHeight="1"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3:15" ht="14.1" customHeight="1"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3:15" ht="14.1" customHeight="1"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3:15" ht="14.1" customHeight="1"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3:15" ht="14.1" customHeight="1"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3:15" ht="14.1" customHeight="1"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3:15" ht="14.1" customHeight="1"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3:15" ht="14.1" customHeight="1"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3:15" ht="14.1" customHeight="1"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3:15" ht="14.1" customHeight="1"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3:15" ht="14.1" customHeight="1"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3:15" ht="14.1" customHeight="1"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3:15" ht="14.1" customHeight="1"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3:15" ht="14.1" customHeight="1"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3:15" ht="14.1" customHeight="1"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3:15" ht="14.1" customHeight="1"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3:15" ht="14.1" customHeight="1"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3:15" ht="14.1" customHeight="1"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3:15" ht="14.1" customHeight="1"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3:15" ht="14.1" customHeight="1"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3:15" ht="14.1" customHeight="1"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3:15" ht="14.1" customHeight="1"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3:15" ht="14.1" customHeight="1"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3:15" ht="14.1" customHeight="1"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3:15" ht="14.1" customHeight="1"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3:15" ht="14.1" customHeight="1"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3:15" ht="14.1" customHeight="1"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3:15" ht="14.1" customHeight="1"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3:15" ht="14.1" customHeight="1"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3:15" ht="14.1" customHeight="1"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3:15" ht="14.1" customHeight="1"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3:15" ht="14.1" customHeight="1"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3:15" ht="14.1" customHeight="1"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3:15" ht="14.1" customHeight="1"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3:15" ht="14.1" customHeight="1"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3:15" ht="14.1" customHeight="1"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3:15" ht="14.1" customHeight="1"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3:15" ht="14.1" customHeight="1"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3:15" ht="14.1" customHeight="1"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3:15" ht="14.1" customHeight="1"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3:15" ht="14.1" customHeight="1"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3:15" ht="14.1" customHeight="1"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3:15" ht="14.1" customHeight="1"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3:15" ht="14.1" customHeight="1"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3:15" ht="14.1" customHeight="1"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3:15" ht="14.1" customHeight="1"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3:15" ht="14.1" customHeight="1"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3:15" ht="14.1" customHeight="1"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3:15" ht="14.1" customHeight="1"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3:15" ht="14.1" customHeight="1"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3:15" ht="14.1" customHeight="1"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3:15" ht="14.1" customHeight="1"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3:15" ht="14.1" customHeight="1"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3:15" ht="14.1" customHeight="1"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3:15" ht="14.1" customHeight="1"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3:15" ht="14.1" customHeight="1"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3:15" ht="14.1" customHeight="1"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3:15" ht="14.1" customHeight="1"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3:15" ht="14.1" customHeight="1"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3:15" ht="14.1" customHeight="1"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3:15" ht="14.1" customHeight="1"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3:15" ht="14.1" customHeight="1"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3:15" ht="14.1" customHeight="1"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3:15" ht="14.1" customHeight="1"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3:15" ht="14.1" customHeight="1"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3:15" ht="14.1" customHeight="1"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3:15" ht="14.1" customHeight="1"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3:15" ht="14.1" customHeight="1"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3:15" ht="14.1" customHeight="1"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3:15" ht="14.1" customHeight="1"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3:15" ht="14.1" customHeight="1"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3:15" ht="14.1" customHeight="1"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3:15" ht="14.1" customHeight="1"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3:15" ht="14.1" customHeight="1"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3:15" ht="14.1" customHeight="1"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3:15" ht="14.1" customHeight="1"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3:15" ht="14.1" customHeight="1"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3:15" ht="14.1" customHeight="1"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3:15" ht="14.1" customHeight="1"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3:15" ht="14.1" customHeight="1"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3:15" ht="14.1" customHeight="1"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3:15" ht="14.1" customHeight="1"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3:15" ht="14.1" customHeight="1"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3:15" ht="14.1" customHeight="1"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3:15" ht="14.1" customHeight="1"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3:15" ht="14.1" customHeight="1"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3:15" ht="14.1" customHeight="1"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3:15" ht="14.1" customHeight="1"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3:15" ht="14.1" customHeight="1"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3:15" ht="14.1" customHeight="1"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3:15" ht="14.1" customHeight="1"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3:15" ht="14.1" customHeight="1"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3:15" ht="14.1" customHeight="1"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3:15" ht="14.1" customHeight="1"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3:15" ht="14.1" customHeight="1"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3:15" ht="14.1" customHeight="1"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3:15" ht="14.1" customHeight="1"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3:15" ht="14.1" customHeight="1"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3:15" ht="14.1" customHeight="1"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3:15" ht="14.1" customHeight="1"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3:15" ht="14.1" customHeight="1"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3:15" ht="14.1" customHeight="1"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3:15" ht="14.1" customHeight="1"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3:15" ht="14.1" customHeight="1"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3:15" ht="14.1" customHeight="1"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3:15" ht="14.1" customHeight="1"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3:15" ht="14.1" customHeight="1"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3:15" ht="14.1" customHeight="1"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3:15" ht="14.1" customHeight="1"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3:15" ht="14.1" customHeight="1"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3:15" ht="14.1" customHeight="1"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3:15" ht="14.1" customHeight="1"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3:15" ht="14.1" customHeight="1"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3:15" ht="14.1" customHeight="1"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3:15" ht="14.1" customHeight="1"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3:15" ht="14.1" customHeight="1"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3:15" ht="14.1" customHeight="1"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3:15" ht="14.1" customHeight="1"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3:15" ht="14.1" customHeight="1"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3:15" ht="14.1" customHeight="1"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3:15" ht="14.1" customHeight="1"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3:15" ht="14.1" customHeight="1"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3:15" ht="14.1" customHeight="1"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3:15" ht="14.1" customHeight="1"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3:15" ht="14.1" customHeight="1"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3:15" ht="14.1" customHeight="1"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3:15" ht="14.1" customHeight="1"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3:15" ht="14.1" customHeight="1"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3:15" ht="14.1" customHeight="1"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3:15" ht="14.1" customHeight="1"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3:15" ht="14.1" customHeight="1"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3:15" ht="14.1" customHeight="1"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3:15" ht="14.1" customHeight="1"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3:15" ht="14.1" customHeight="1"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3:15" ht="14.1" customHeight="1"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3:15" ht="14.1" customHeight="1"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3:15" ht="14.1" customHeight="1"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3:15" ht="14.1" customHeight="1"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3:15" ht="14.1" customHeight="1"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3:15" ht="14.1" customHeight="1"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3:15" ht="14.1" customHeight="1"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3:15" ht="14.1" customHeight="1"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3:15" ht="14.1" customHeight="1"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3:15" ht="14.1" customHeight="1"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3:15" ht="14.1" customHeight="1"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3:15" ht="14.1" customHeight="1"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3:15" ht="14.1" customHeight="1"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3:15" ht="14.1" customHeight="1"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3:15" ht="14.1" customHeight="1"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3:15" ht="14.1" customHeight="1"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3:15" ht="14.1" customHeight="1"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3:15" ht="14.1" customHeight="1"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3:15" ht="14.1" customHeight="1"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3:15" ht="14.1" customHeight="1"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3:15" ht="14.1" customHeight="1"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3:15" ht="14.1" customHeight="1"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3:15" ht="14.1" customHeight="1"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3:15" ht="14.1" customHeight="1"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3:15" ht="14.1" customHeight="1"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3:15" ht="14.1" customHeight="1"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3:15" ht="14.1" customHeight="1"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3:15" ht="14.1" customHeight="1"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3:15" ht="14.1" customHeight="1"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3:15" ht="14.1" customHeight="1"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3:15" ht="14.1" customHeight="1"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3:15" ht="14.1" customHeight="1"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3:15" ht="14.1" customHeight="1"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3:15" ht="14.1" customHeight="1"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3:15" ht="14.1" customHeight="1"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3:15" ht="14.1" customHeight="1"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3:15" ht="14.1" customHeight="1"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3:15" ht="14.1" customHeight="1"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3:15" ht="14.1" customHeight="1"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3:15" ht="14.1" customHeight="1"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3:15" ht="14.1" customHeight="1"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3:15" ht="14.1" customHeight="1"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3:15" ht="14.1" customHeight="1"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3:15" ht="14.1" customHeight="1"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3:15" ht="14.1" customHeight="1"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3:15" ht="14.1" customHeight="1"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3:15" ht="14.1" customHeight="1"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3:15" ht="14.1" customHeight="1"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3:15" ht="14.1" customHeight="1"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3:15" ht="14.1" customHeight="1"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3:15" ht="14.1" customHeight="1"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3:15" ht="14.1" customHeight="1"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3:15" ht="14.1" customHeight="1"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3:15" ht="14.1" customHeight="1"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3:15" ht="14.1" customHeight="1"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3:15" ht="14.1" customHeight="1"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3:15" ht="14.1" customHeight="1"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3:15" ht="14.1" customHeight="1"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3:15" ht="14.1" customHeight="1"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3:15" ht="14.1" customHeight="1"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3:15" ht="14.1" customHeight="1"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3:15" ht="14.1" customHeight="1"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3:15" ht="14.1" customHeight="1"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3:15" ht="14.1" customHeight="1"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3:15" ht="14.1" customHeight="1"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3:15" ht="14.1" customHeight="1"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3:15" ht="14.1" customHeight="1"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3:15" ht="14.1" customHeight="1"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3:15" ht="14.1" customHeight="1"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3:15" ht="14.1" customHeight="1"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3:15" ht="14.1" customHeight="1"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3:15" ht="14.1" customHeight="1"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3:15" ht="14.1" customHeight="1"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3:15" ht="14.1" customHeight="1"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3:15" ht="14.1" customHeight="1"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3:15" ht="14.1" customHeight="1"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3:15" ht="14.1" customHeight="1"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3:15" ht="14.1" customHeight="1"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3:15" ht="14.1" customHeight="1"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3:15" ht="14.1" customHeight="1"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3:15" ht="14.1" customHeight="1"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3:15" ht="14.1" customHeight="1"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3:15" ht="14.1" customHeight="1"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3:15" ht="14.1" customHeight="1"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3:15" ht="14.1" customHeight="1"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3:15" ht="14.1" customHeight="1"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3:15" ht="14.1" customHeight="1"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3:15" ht="14.1" customHeight="1"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3:15" ht="14.1" customHeight="1"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3:15" ht="14.1" customHeight="1"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3:15" ht="14.1" customHeight="1"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3:15" ht="14.1" customHeight="1"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3:15" ht="14.1" customHeight="1"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3:15" ht="14.1" customHeight="1"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3:15" ht="14.1" customHeight="1"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3:15" ht="14.1" customHeight="1"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3:15" ht="14.1" customHeight="1"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3:15" ht="14.1" customHeight="1"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3:15" ht="14.1" customHeight="1"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3:15" ht="14.1" customHeight="1"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3:15" ht="14.1" customHeight="1"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3:15" ht="14.1" customHeight="1"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3:15" ht="14.1" customHeight="1"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3:15" ht="14.1" customHeight="1"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3:15" ht="14.1" customHeight="1"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3:15" ht="14.1" customHeight="1"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3:15" ht="14.1" customHeight="1"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3:15" ht="14.1" customHeight="1"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3:15" ht="14.1" customHeight="1"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3:15" ht="14.1" customHeight="1"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3:15" ht="14.1" customHeight="1"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3:15" ht="14.1" customHeight="1"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3:15" ht="14.1" customHeight="1"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3:15" ht="14.1" customHeight="1"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3:15" ht="14.1" customHeight="1"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3:15" ht="14.1" customHeight="1"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3:15" ht="14.1" customHeight="1"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3:15" ht="14.1" customHeight="1"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3:15" ht="14.1" customHeight="1"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3:15" ht="14.1" customHeight="1"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3:15" ht="14.1" customHeight="1"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3:15" ht="14.1" customHeight="1"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3:15" ht="14.1" customHeight="1"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3:15" ht="14.1" customHeight="1"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3:15" ht="14.1" customHeight="1"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3:15" ht="14.1" customHeight="1"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3:15" ht="14.1" customHeight="1"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3:15" ht="14.1" customHeight="1"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3:15" ht="14.1" customHeight="1"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3:15" ht="14.1" customHeight="1"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3:15" ht="14.1" customHeight="1"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3:15" ht="14.1" customHeight="1"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3:15" ht="14.1" customHeight="1"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3:15" ht="14.1" customHeight="1"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3:15" ht="14.1" customHeight="1"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3:15" ht="14.1" customHeight="1"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3:15" ht="14.1" customHeight="1"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3:15" ht="14.1" customHeight="1"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3:15" ht="14.1" customHeight="1"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3:15" ht="14.1" customHeight="1"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3:15" ht="14.1" customHeight="1"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3:15" ht="14.1" customHeight="1"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3:15" ht="14.1" customHeight="1"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3:15" ht="14.1" customHeight="1"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3:15" ht="14.1" customHeight="1"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3:15" ht="14.1" customHeight="1"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3:15" ht="14.1" customHeight="1"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3:15" ht="14.1" customHeight="1"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3:15" ht="14.1" customHeight="1"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3:15" ht="14.1" customHeight="1"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3:15" ht="14.1" customHeight="1"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3:15" ht="14.1" customHeight="1"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3:15" ht="14.1" customHeight="1"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3:15" ht="14.1" customHeight="1"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3:15" ht="14.1" customHeight="1"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3:15" ht="14.1" customHeight="1"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3:15" ht="14.1" customHeight="1"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3:15" ht="14.1" customHeight="1"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3:15" ht="14.1" customHeight="1"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3:15" ht="14.1" customHeight="1"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3:15" ht="14.1" customHeight="1"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3:15" ht="14.1" customHeight="1"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3:15" ht="14.1" customHeight="1"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3:15" ht="14.1" customHeight="1"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3:15" ht="14.1" customHeight="1"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3:15" ht="14.1" customHeight="1"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3:15" ht="14.1" customHeight="1"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3:15" ht="14.1" customHeight="1"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3:15" ht="14.1" customHeight="1"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3:15" ht="14.1" customHeight="1"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3:15" ht="14.1" customHeight="1"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3:15" ht="14.1" customHeight="1"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3:15" ht="14.1" customHeight="1"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3:15" ht="14.1" customHeight="1"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3:15" ht="14.1" customHeight="1"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3:15" ht="14.1" customHeight="1"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3:15" ht="14.1" customHeight="1"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3:15" ht="14.1" customHeight="1"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3:15" ht="14.1" customHeight="1"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3:15" ht="14.1" customHeight="1"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3:15" ht="14.1" customHeight="1"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3:15" ht="14.1" customHeight="1"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3:15" ht="14.1" customHeight="1"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3:15" ht="14.1" customHeight="1"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3:15" ht="14.1" customHeight="1"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3:15" ht="14.1" customHeight="1"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3:15" ht="14.1" customHeight="1"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3:15" ht="14.1" customHeight="1"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3:15" ht="14.1" customHeight="1"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3:15" ht="14.1" customHeight="1"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3:15" ht="14.1" customHeight="1"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3:15" ht="14.1" customHeight="1"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3:15" ht="14.1" customHeight="1"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3:15" ht="14.1" customHeight="1"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3:15" ht="14.1" customHeight="1"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3:15" ht="14.1" customHeight="1"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3:15" ht="14.1" customHeight="1"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3:15" ht="14.1" customHeight="1"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3:15" ht="14.1" customHeight="1"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3:15" ht="14.1" customHeight="1"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3:15" ht="14.1" customHeight="1"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3:15" ht="14.1" customHeight="1"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3:15" ht="14.1" customHeight="1"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3:15" ht="14.1" customHeight="1"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3:15" ht="14.1" customHeight="1"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3:15" ht="14.1" customHeight="1"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3:15" ht="14.1" customHeight="1"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3:15" ht="14.1" customHeight="1"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3:15" ht="14.1" customHeight="1"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3:15" ht="14.1" customHeight="1"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3:15" ht="14.1" customHeight="1"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3:15" ht="14.1" customHeight="1"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3:15" ht="14.1" customHeight="1"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3:15" ht="14.1" customHeight="1"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3:15" ht="14.1" customHeight="1"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3:15" ht="14.1" customHeight="1"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3:15" ht="14.1" customHeight="1"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3:15" ht="14.1" customHeight="1"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3:15" ht="14.1" customHeight="1"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3:15" ht="14.1" customHeight="1"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3:15" ht="14.1" customHeight="1"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3:15" ht="14.1" customHeight="1"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3:15" ht="14.1" customHeight="1"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3:15" ht="14.1" customHeight="1"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3:15" ht="14.1" customHeight="1"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3:15" ht="14.1" customHeight="1"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3:15" ht="14.1" customHeight="1"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3:15" ht="14.1" customHeight="1"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3:15" ht="14.1" customHeight="1"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3:15" ht="14.1" customHeight="1"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3:15" ht="14.1" customHeight="1"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3:15" ht="14.1" customHeight="1"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3:15" ht="14.1" customHeight="1"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3:15" ht="14.1" customHeight="1"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3:15" ht="14.1" customHeight="1"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3:15" ht="14.1" customHeight="1"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3:15" ht="14.1" customHeight="1"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3:15" ht="14.1" customHeight="1"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3:15" ht="14.1" customHeight="1"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3:15" ht="14.1" customHeight="1"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3:15" ht="14.1" customHeight="1"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3:15" ht="14.1" customHeight="1"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3:15" ht="14.1" customHeight="1"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3:15" ht="14.1" customHeight="1"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3:15" ht="14.1" customHeight="1"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3:15" ht="14.1" customHeight="1"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3:15" ht="14.1" customHeight="1"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3:15" ht="14.1" customHeight="1"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3:15" ht="14.1" customHeight="1"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3:15" ht="14.1" customHeight="1"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3:15" ht="14.1" customHeight="1"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3:15" ht="14.1" customHeight="1"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3:15" ht="14.1" customHeight="1"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3:15" ht="14.1" customHeight="1"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3:15" ht="14.1" customHeight="1"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3:15" ht="14.1" customHeight="1"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3:15" ht="14.1" customHeight="1"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3:15" ht="14.1" customHeight="1"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3:15" ht="14.1" customHeight="1"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3:15" ht="14.1" customHeight="1"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3:15" ht="14.1" customHeight="1"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3:15" ht="14.1" customHeight="1"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3:15" ht="14.1" customHeight="1"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3:15" ht="14.1" customHeight="1"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3:15" ht="14.1" customHeight="1"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3:15" ht="14.1" customHeight="1"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3:15" ht="14.1" customHeight="1"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3:15" ht="14.1" customHeight="1"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3:15" ht="14.1" customHeight="1"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3:15" ht="14.1" customHeight="1"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3:15" ht="14.1" customHeight="1"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3:15" ht="14.1" customHeight="1"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3:15" ht="14.1" customHeight="1"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3:15" ht="14.1" customHeight="1"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3:15" ht="14.1" customHeight="1"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3:15" ht="14.1" customHeight="1"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3:15" ht="14.1" customHeight="1"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3:15" ht="14.1" customHeight="1"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3:15" ht="14.1" customHeight="1"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3:15" ht="14.1" customHeight="1"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3:15" ht="14.1" customHeight="1"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3:15" ht="14.1" customHeight="1"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3:15" ht="14.1" customHeight="1"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3:15" ht="14.1" customHeight="1"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3:15" ht="14.1" customHeight="1"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3:15" ht="14.1" customHeight="1"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3:15" ht="14.1" customHeight="1"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3:15" ht="14.1" customHeight="1"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3:15" ht="14.1" customHeight="1"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3:15" ht="14.1" customHeight="1"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3:15" ht="14.1" customHeight="1"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3:15" ht="14.1" customHeight="1"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3:15" ht="14.1" customHeight="1"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3:15" ht="14.1" customHeight="1"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3:15" ht="14.1" customHeight="1"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3:15" ht="14.1" customHeight="1"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3:15" ht="14.1" customHeight="1"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3:15" ht="14.1" customHeight="1"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3:15" ht="14.1" customHeight="1"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3:15" ht="14.1" customHeight="1"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3:15" ht="14.1" customHeight="1"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3:15" ht="14.1" customHeight="1"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3:15" ht="14.1" customHeight="1"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3:15" ht="14.1" customHeight="1"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3:15" ht="14.1" customHeight="1"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3:15" ht="14.1" customHeight="1"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3:15" ht="14.1" customHeight="1"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3:15" ht="14.1" customHeight="1"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3:15" ht="14.1" customHeight="1"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3:15" ht="14.1" customHeight="1"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3:15" ht="14.1" customHeight="1"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3:15" ht="14.1" customHeight="1"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3:15" ht="14.1" customHeight="1"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3:15" ht="14.1" customHeight="1"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3:15" ht="14.1" customHeight="1"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3:15" ht="14.1" customHeight="1"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3:15" ht="14.1" customHeight="1"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3:15" ht="14.1" customHeight="1"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3:15" ht="14.1" customHeight="1"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3:15" ht="14.1" customHeight="1"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3:15" ht="14.1" customHeight="1"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3:15" ht="14.1" customHeight="1"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3:15" ht="14.1" customHeight="1"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3:15" ht="14.1" customHeight="1"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3:15" ht="14.1" customHeight="1"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3:15" ht="14.1" customHeight="1"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3:15" ht="14.1" customHeight="1"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3:15" ht="14.1" customHeight="1"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3:15" ht="14.1" customHeight="1"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3:15" ht="14.1" customHeight="1"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3:15" ht="14.1" customHeight="1"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3:15" ht="14.1" customHeight="1"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3:15" ht="14.1" customHeight="1"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3:15" ht="14.1" customHeight="1"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3:15" ht="14.1" customHeight="1"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3:15" ht="14.1" customHeight="1"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3:15" ht="14.1" customHeight="1"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3:15" ht="14.1" customHeight="1"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3:15" ht="14.1" customHeight="1"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3:15" ht="14.1" customHeight="1"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3:15" ht="14.1" customHeight="1"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3:15" ht="14.1" customHeight="1"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3:15" ht="14.1" customHeight="1"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3:15" ht="14.1" customHeight="1"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3:15" ht="14.1" customHeight="1"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3:15" ht="14.1" customHeight="1"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3:15" ht="14.1" customHeight="1"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3:15" ht="14.1" customHeight="1"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3:15" ht="14.1" customHeight="1"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3:15" ht="14.1" customHeight="1"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3:15" ht="14.1" customHeight="1"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3:15" ht="14.1" customHeight="1"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3:15" ht="14.1" customHeight="1"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3:15" ht="14.1" customHeight="1"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3:15" ht="14.1" customHeight="1"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3:15" ht="14.1" customHeight="1"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3:15" ht="14.1" customHeight="1"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3:15" ht="14.1" customHeight="1"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3:15" ht="14.1" customHeight="1"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3:15" ht="14.1" customHeight="1"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3:15" ht="14.1" customHeight="1"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3:15" ht="14.1" customHeight="1"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3:15" ht="14.1" customHeight="1">
      <c r="C608"/>
      <c r="D608"/>
      <c r="E608"/>
      <c r="F608"/>
      <c r="G608"/>
      <c r="H608"/>
      <c r="I608"/>
      <c r="J608"/>
      <c r="K608"/>
      <c r="L608"/>
      <c r="M608"/>
      <c r="N608"/>
      <c r="O60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tabSelected="1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81">
        <f ca="1">TODAY()</f>
        <v>46043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/>
  <cols>
    <col min="1" max="1" width="3.125" style="16" customWidth="1"/>
    <col min="2" max="2" width="3.375" style="16" customWidth="1"/>
    <col min="3" max="3" width="35.75" style="14" bestFit="1" customWidth="1"/>
    <col min="4" max="7" width="20.5" style="14" customWidth="1"/>
    <col min="8" max="8" width="22.375" style="14" customWidth="1"/>
    <col min="9" max="9" width="20.5" style="14" customWidth="1"/>
    <col min="10" max="10" width="3.375" style="14" customWidth="1"/>
    <col min="11" max="11" width="3.125" style="14" customWidth="1"/>
    <col min="12" max="16384" width="9.125" style="14" hidden="1"/>
  </cols>
  <sheetData>
    <row r="1" spans="1:11" ht="14.1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4.1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4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5.0999999999999996" customHeight="1">
      <c r="A4" s="52"/>
      <c r="B4" s="52"/>
      <c r="C4" s="53"/>
      <c r="D4" s="53"/>
      <c r="E4" s="53"/>
      <c r="F4" s="53"/>
      <c r="G4" s="53"/>
      <c r="H4" s="53"/>
      <c r="I4" s="53"/>
      <c r="J4" s="53"/>
      <c r="K4" s="53"/>
    </row>
    <row r="5" spans="1:11" ht="14.1" customHeight="1"/>
    <row r="6" spans="1:11" ht="18" customHeight="1">
      <c r="B6" s="18" t="s">
        <v>61</v>
      </c>
      <c r="C6" s="18"/>
      <c r="D6" s="19"/>
      <c r="E6" s="19"/>
      <c r="F6" s="19"/>
      <c r="G6" s="19"/>
      <c r="H6" s="19"/>
      <c r="I6" s="19"/>
      <c r="J6" s="19"/>
    </row>
    <row r="7" spans="1:11" ht="14.1" customHeight="1"/>
    <row r="8" spans="1:11" ht="14.1" customHeight="1">
      <c r="C8" s="78" t="s">
        <v>119</v>
      </c>
      <c r="H8" s="121"/>
      <c r="I8"/>
    </row>
    <row r="9" spans="1:11" ht="5.0999999999999996" customHeight="1">
      <c r="D9" s="55" t="s">
        <v>0</v>
      </c>
      <c r="E9" s="54"/>
      <c r="F9" s="55"/>
      <c r="H9" s="121"/>
      <c r="I9"/>
    </row>
    <row r="10" spans="1:11" s="22" customFormat="1" ht="14.1" customHeight="1">
      <c r="A10" s="20"/>
      <c r="B10" s="20"/>
      <c r="C10" s="130" t="s">
        <v>1</v>
      </c>
      <c r="D10" s="134" t="s">
        <v>2</v>
      </c>
      <c r="E10" s="134" t="s">
        <v>3</v>
      </c>
      <c r="F10" s="136" t="s">
        <v>4</v>
      </c>
      <c r="G10" s="56"/>
      <c r="H10" s="116"/>
      <c r="I10" s="56"/>
      <c r="J10" s="56"/>
    </row>
    <row r="11" spans="1:11" s="22" customFormat="1" ht="14.1" customHeight="1">
      <c r="A11" s="57" t="s">
        <v>5</v>
      </c>
      <c r="B11" s="57"/>
      <c r="C11" s="131"/>
      <c r="D11" s="135"/>
      <c r="E11" s="135"/>
      <c r="F11" s="137"/>
      <c r="G11" s="56"/>
      <c r="H11" s="116"/>
      <c r="I11" s="56"/>
      <c r="J11" s="56"/>
    </row>
    <row r="12" spans="1:11" s="22" customFormat="1" ht="14.1" customHeight="1">
      <c r="A12" s="57" t="s">
        <v>6</v>
      </c>
      <c r="B12" s="57"/>
      <c r="C12" s="58" t="s">
        <v>72</v>
      </c>
      <c r="D12" s="110">
        <f>+SUMIFS(Input!N:N,Input!C:C,Index!D13)</f>
        <v>0</v>
      </c>
      <c r="E12" s="59" t="e">
        <f>+D12/$D$16</f>
        <v>#DIV/0!</v>
      </c>
      <c r="F12" s="111">
        <f>+SUMIFS(Input!L:L,Input!C:C,Index!D13)</f>
        <v>0</v>
      </c>
      <c r="G12" s="126"/>
      <c r="H12" s="117"/>
      <c r="I12" s="56"/>
      <c r="J12" s="56"/>
    </row>
    <row r="13" spans="1:11" s="22" customFormat="1" ht="14.1" customHeight="1">
      <c r="A13" s="57" t="s">
        <v>7</v>
      </c>
      <c r="B13" s="57"/>
      <c r="C13" s="60" t="s">
        <v>8</v>
      </c>
      <c r="D13" s="110">
        <f>+SUMIFS(Input!N:N,Input!C:C,Index!D11)</f>
        <v>0</v>
      </c>
      <c r="E13" s="59" t="e">
        <f>+D13/$D$16</f>
        <v>#DIV/0!</v>
      </c>
      <c r="F13" s="111">
        <f>+SUMIFS(Input!L:L,Input!C:C,Index!D11)</f>
        <v>0</v>
      </c>
      <c r="G13" s="126"/>
      <c r="H13" s="118"/>
      <c r="I13" s="56"/>
      <c r="J13" s="56"/>
    </row>
    <row r="14" spans="1:11" s="22" customFormat="1" ht="14.1" customHeight="1">
      <c r="A14" s="57" t="s">
        <v>9</v>
      </c>
      <c r="B14" s="57"/>
      <c r="C14" s="58" t="s">
        <v>10</v>
      </c>
      <c r="D14" s="110">
        <f>+SUMIFS(Input!N:N,Input!C:C,Index!D16)</f>
        <v>0</v>
      </c>
      <c r="E14" s="59" t="e">
        <f>+D14/$D$16</f>
        <v>#DIV/0!</v>
      </c>
      <c r="F14" s="111">
        <f>+SUMIFS(Input!L:L,Input!C:C,Index!D16)</f>
        <v>0</v>
      </c>
      <c r="G14" s="56"/>
      <c r="H14" s="119"/>
      <c r="I14" s="56"/>
      <c r="J14" s="56"/>
    </row>
    <row r="15" spans="1:11" s="22" customFormat="1" ht="14.1" customHeight="1">
      <c r="A15" s="57"/>
      <c r="B15" s="57"/>
      <c r="C15" s="58" t="s">
        <v>128</v>
      </c>
      <c r="D15" s="110">
        <f>+SUMIFS(Input!N:N,Input!C:C,Index!D12)+SUMIFS(Input!N:N,Input!C:C,Index!D14)</f>
        <v>0</v>
      </c>
      <c r="E15" s="59" t="e">
        <f>+D15/$D$16</f>
        <v>#DIV/0!</v>
      </c>
      <c r="F15" s="111">
        <f>+SUMIFS(Input!L:L,Input!C:C,Index!D12)+SUMIFS(Input!L:L,Input!C:C,Index!D14)</f>
        <v>0</v>
      </c>
      <c r="G15" s="56"/>
      <c r="H15" s="119"/>
      <c r="I15" s="56"/>
      <c r="J15" s="56"/>
    </row>
    <row r="16" spans="1:11" s="22" customFormat="1" ht="14.1" customHeight="1">
      <c r="A16" s="20"/>
      <c r="B16" s="20"/>
      <c r="C16" s="61" t="s">
        <v>11</v>
      </c>
      <c r="D16" s="109">
        <f>+D14+D13+D12+D15</f>
        <v>0</v>
      </c>
      <c r="E16" s="63" t="e">
        <f>+E12+E13+E14</f>
        <v>#DIV/0!</v>
      </c>
      <c r="F16" s="112">
        <f>+F14+F13+F12</f>
        <v>0</v>
      </c>
      <c r="G16" s="56"/>
      <c r="H16" s="119"/>
      <c r="I16" s="56"/>
      <c r="J16" s="56"/>
    </row>
    <row r="17" spans="1:10" ht="14.1" customHeight="1">
      <c r="C17" s="64"/>
      <c r="D17" s="56"/>
      <c r="E17" s="56"/>
      <c r="F17" s="56"/>
      <c r="G17" s="65"/>
      <c r="H17" s="119"/>
      <c r="I17" s="114"/>
    </row>
    <row r="18" spans="1:10" ht="14.1" customHeight="1">
      <c r="C18" s="56"/>
      <c r="D18" s="66"/>
      <c r="E18" s="56"/>
      <c r="F18" s="56"/>
      <c r="G18" s="67"/>
      <c r="H18" s="120"/>
    </row>
    <row r="19" spans="1:10" ht="14.1" customHeight="1">
      <c r="C19" s="79" t="s">
        <v>32</v>
      </c>
      <c r="D19" s="115"/>
      <c r="E19" s="56"/>
      <c r="F19" s="56"/>
      <c r="G19" s="67"/>
      <c r="H19" s="120"/>
      <c r="J19" s="68"/>
    </row>
    <row r="20" spans="1:10" ht="5.0999999999999996" customHeight="1">
      <c r="C20" s="56"/>
      <c r="D20" s="56"/>
      <c r="E20" s="56"/>
      <c r="F20" s="56"/>
      <c r="G20" s="65"/>
      <c r="H20" s="65"/>
    </row>
    <row r="21" spans="1:10" s="22" customFormat="1" ht="14.1" customHeight="1">
      <c r="A21" s="20"/>
      <c r="B21" s="20"/>
      <c r="C21" s="130" t="s">
        <v>1</v>
      </c>
      <c r="D21" s="134" t="s">
        <v>2</v>
      </c>
      <c r="E21" s="132" t="s">
        <v>77</v>
      </c>
      <c r="F21" s="132" t="s">
        <v>4</v>
      </c>
      <c r="G21" s="132" t="s">
        <v>78</v>
      </c>
      <c r="H21" s="132" t="s">
        <v>79</v>
      </c>
      <c r="I21" s="132" t="s">
        <v>80</v>
      </c>
      <c r="J21" s="68"/>
    </row>
    <row r="22" spans="1:10" s="22" customFormat="1" ht="14.1" customHeight="1">
      <c r="A22" s="20"/>
      <c r="B22" s="20"/>
      <c r="C22" s="131"/>
      <c r="D22" s="135"/>
      <c r="E22" s="133"/>
      <c r="F22" s="133"/>
      <c r="G22" s="133"/>
      <c r="H22" s="133"/>
      <c r="I22" s="133"/>
      <c r="J22" s="68"/>
    </row>
    <row r="23" spans="1:10" s="22" customFormat="1" ht="14.1" customHeight="1">
      <c r="A23" s="20"/>
      <c r="B23" s="20"/>
      <c r="C23" s="69" t="s">
        <v>72</v>
      </c>
      <c r="D23" s="108">
        <f>+D12</f>
        <v>0</v>
      </c>
      <c r="E23" s="70" t="s">
        <v>15</v>
      </c>
      <c r="F23" s="71">
        <f>+F12</f>
        <v>0</v>
      </c>
      <c r="G23" s="72" t="e">
        <f>+('3. Área Ponderada'!D13+'3. Área Ponderada'!D14)*1000/'3. Área Ponderada'!F12</f>
        <v>#DIV/0!</v>
      </c>
      <c r="H23" s="72" t="e">
        <f>+F23/(D23/1000000)</f>
        <v>#DIV/0!</v>
      </c>
      <c r="I23" s="73" t="e">
        <f>+('3. Área Ponderada'!D13*3+'3. Área Ponderada'!D14*4+'3. Área Ponderada'!D15*5)/'3. Área Ponderada'!D12</f>
        <v>#DIV/0!</v>
      </c>
      <c r="J23" s="14"/>
    </row>
    <row r="24" spans="1:10" s="22" customFormat="1" ht="14.1" customHeight="1">
      <c r="A24" s="20"/>
      <c r="B24" s="20"/>
      <c r="C24" s="74" t="s">
        <v>8</v>
      </c>
      <c r="D24" s="108">
        <f>+D13</f>
        <v>0</v>
      </c>
      <c r="E24" s="70" t="s">
        <v>15</v>
      </c>
      <c r="F24" s="71">
        <f>+F13</f>
        <v>0</v>
      </c>
      <c r="G24" s="72" t="e">
        <f>+('3. Área Ponderada'!D17+'3. Área Ponderada'!D18)*1000/'3. Área Ponderada'!F16</f>
        <v>#DIV/0!</v>
      </c>
      <c r="H24" s="72" t="e">
        <f>+F24/(D24/1000000)</f>
        <v>#DIV/0!</v>
      </c>
      <c r="I24" s="73" t="e">
        <f>+('3. Área Ponderada'!D17*3+'3. Área Ponderada'!D18*4+'3. Área Ponderada'!D19*5)/'3. Área Ponderada'!D16</f>
        <v>#DIV/0!</v>
      </c>
      <c r="J24" s="14"/>
    </row>
    <row r="25" spans="1:10" s="22" customFormat="1" ht="14.1" customHeight="1">
      <c r="A25" s="20"/>
      <c r="B25" s="20"/>
      <c r="C25" s="61" t="s">
        <v>11</v>
      </c>
      <c r="D25" s="109">
        <f>SUM(D23:D24)</f>
        <v>0</v>
      </c>
      <c r="E25" s="75"/>
      <c r="F25" s="62">
        <f>SUM(F23:F24)</f>
        <v>0</v>
      </c>
      <c r="G25" s="76"/>
      <c r="H25" s="77"/>
      <c r="I25" s="75"/>
      <c r="J25" s="14"/>
    </row>
    <row r="26" spans="1:10" ht="14.1" customHeight="1">
      <c r="C26" s="56"/>
      <c r="D26" s="56"/>
      <c r="E26" s="56"/>
      <c r="F26" s="56"/>
      <c r="G26" s="65"/>
      <c r="H26" s="65"/>
    </row>
    <row r="27" spans="1:10" ht="14.1" hidden="1" customHeight="1">
      <c r="C27" s="65"/>
      <c r="D27" s="65"/>
      <c r="E27" s="65"/>
      <c r="F27" s="65"/>
      <c r="G27" s="65"/>
      <c r="H27" s="6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14" customWidth="1"/>
    <col min="2" max="2" width="3.375" style="14" customWidth="1"/>
    <col min="3" max="3" width="51.75" style="14" customWidth="1"/>
    <col min="4" max="6" width="21.625" style="14" customWidth="1"/>
    <col min="7" max="7" width="3.375" style="14" customWidth="1"/>
    <col min="8" max="8" width="3.125" style="14" customWidth="1"/>
    <col min="9" max="16384" width="9" style="14" hidden="1"/>
  </cols>
  <sheetData>
    <row r="1" spans="1:8" ht="14.1" customHeight="1">
      <c r="A1" s="13"/>
      <c r="B1" s="13"/>
      <c r="C1" s="13"/>
      <c r="D1" s="13"/>
      <c r="E1" s="13"/>
      <c r="F1" s="13"/>
      <c r="G1" s="13"/>
      <c r="H1" s="13"/>
    </row>
    <row r="2" spans="1:8" ht="14.1" customHeight="1">
      <c r="A2" s="13"/>
      <c r="B2" s="13"/>
      <c r="C2" s="13"/>
      <c r="D2" s="13"/>
      <c r="E2" s="13"/>
      <c r="F2" s="13"/>
      <c r="G2" s="13"/>
      <c r="H2" s="13"/>
    </row>
    <row r="3" spans="1:8" ht="14.1" customHeight="1">
      <c r="A3" s="13"/>
      <c r="B3" s="13"/>
      <c r="C3" s="13"/>
      <c r="D3" s="13"/>
      <c r="E3" s="13"/>
      <c r="F3" s="13"/>
      <c r="G3" s="13"/>
      <c r="H3" s="13"/>
    </row>
    <row r="4" spans="1:8" ht="5.0999999999999996" customHeight="1">
      <c r="A4" s="15"/>
      <c r="B4" s="15"/>
      <c r="C4" s="15"/>
      <c r="D4" s="15"/>
      <c r="E4" s="15"/>
      <c r="F4" s="15"/>
      <c r="G4" s="15"/>
      <c r="H4" s="15"/>
    </row>
    <row r="5" spans="1:8" ht="14.1" customHeight="1">
      <c r="A5" s="16"/>
      <c r="B5" s="16"/>
      <c r="F5" s="17"/>
    </row>
    <row r="6" spans="1:8" ht="18" customHeight="1">
      <c r="A6" s="16"/>
      <c r="B6" s="18" t="s">
        <v>62</v>
      </c>
      <c r="C6" s="18"/>
      <c r="D6" s="19"/>
      <c r="E6" s="19"/>
      <c r="F6" s="19"/>
      <c r="G6" s="19"/>
    </row>
    <row r="7" spans="1:8" ht="14.1" customHeight="1">
      <c r="A7" s="16"/>
      <c r="B7" s="16"/>
      <c r="F7" s="17"/>
    </row>
    <row r="8" spans="1:8" ht="14.1" customHeight="1">
      <c r="C8" s="21" t="s">
        <v>66</v>
      </c>
      <c r="D8" s="22"/>
      <c r="E8" s="22"/>
      <c r="F8" s="22"/>
    </row>
    <row r="9" spans="1:8" ht="5.0999999999999996" customHeight="1">
      <c r="C9" s="22"/>
      <c r="D9" s="22"/>
      <c r="E9" s="22"/>
      <c r="F9" s="22"/>
    </row>
    <row r="10" spans="1:8" ht="14.1" customHeight="1">
      <c r="C10" s="138" t="s">
        <v>12</v>
      </c>
      <c r="D10" s="134" t="s">
        <v>2</v>
      </c>
      <c r="E10" s="134" t="s">
        <v>3</v>
      </c>
      <c r="F10" s="132" t="s">
        <v>4</v>
      </c>
    </row>
    <row r="11" spans="1:8" ht="14.1" customHeight="1">
      <c r="C11" s="138"/>
      <c r="D11" s="135"/>
      <c r="E11" s="135"/>
      <c r="F11" s="133"/>
    </row>
    <row r="12" spans="1:8" ht="14.1" customHeight="1">
      <c r="C12" s="25" t="s">
        <v>67</v>
      </c>
      <c r="D12" s="26"/>
      <c r="E12" s="26"/>
      <c r="F12" s="26"/>
    </row>
    <row r="13" spans="1:8" ht="14.1" customHeight="1">
      <c r="C13" s="27" t="s">
        <v>26</v>
      </c>
      <c r="D13" s="101">
        <f>+SUM(D14:D22)</f>
        <v>0</v>
      </c>
      <c r="E13" s="84" t="e">
        <f>+SUM(E14:E22)</f>
        <v>#DIV/0!</v>
      </c>
      <c r="F13" s="103">
        <f>+SUM(F14:F22)</f>
        <v>0</v>
      </c>
    </row>
    <row r="14" spans="1:8" ht="14.1" customHeight="1">
      <c r="C14" s="28" t="s">
        <v>18</v>
      </c>
      <c r="D14" s="100">
        <f>+SUMIFS(Input!$N:$N,Input!$C:$C,Index!$D$13,Input!$H:$H,Index!$D$29,Input!$F:$F,Index!$D$17,Input!$E:$E,Index!D20)</f>
        <v>0</v>
      </c>
      <c r="E14" s="83" t="e">
        <f>+D14/$D$13</f>
        <v>#DIV/0!</v>
      </c>
      <c r="F14" s="104">
        <f>+SUMIFS(Input!$L:$L,Input!$C:$C,Index!$D$13,Input!$H:$H,Index!$D$29,Input!$F:$F,Index!$D$17,Input!$E:$E,Index!D20)</f>
        <v>0</v>
      </c>
    </row>
    <row r="15" spans="1:8" ht="14.1" customHeight="1">
      <c r="C15" s="28" t="s">
        <v>17</v>
      </c>
      <c r="D15" s="100">
        <f>+SUMIFS(Input!$N:$N,Input!$C:$C,Index!$D$13,Input!$H:$H,Index!$D$29,Input!$F:$F,Index!$D$17,Input!$E:$E,Index!D21)</f>
        <v>0</v>
      </c>
      <c r="E15" s="83" t="e">
        <f t="shared" ref="E15:E22" si="0">+D15/$D$13</f>
        <v>#DIV/0!</v>
      </c>
      <c r="F15" s="104">
        <f>+SUMIFS(Input!$L:$L,Input!$C:$C,Index!$D$13,Input!$H:$H,Index!$D$29,Input!$F:$F,Index!$D$17,Input!$E:$E,Index!D21)</f>
        <v>0</v>
      </c>
    </row>
    <row r="16" spans="1:8" ht="14.1" customHeight="1">
      <c r="C16" s="28" t="s">
        <v>19</v>
      </c>
      <c r="D16" s="100">
        <f>+SUMIFS(Input!$N:$N,Input!$C:$C,Index!$D$13,Input!$H:$H,Index!$D$29,Input!$F:$F,Index!$D$17,Input!$E:$E,Index!D22)</f>
        <v>0</v>
      </c>
      <c r="E16" s="83" t="e">
        <f t="shared" si="0"/>
        <v>#DIV/0!</v>
      </c>
      <c r="F16" s="104">
        <f>+SUMIFS(Input!$L:$L,Input!$C:$C,Index!$D$13,Input!$H:$H,Index!$D$29,Input!$F:$F,Index!$D$17,Input!$E:$E,Index!D22)</f>
        <v>0</v>
      </c>
    </row>
    <row r="17" spans="3:6" ht="14.1" customHeight="1">
      <c r="C17" s="28" t="s">
        <v>20</v>
      </c>
      <c r="D17" s="100">
        <f>+SUMIFS(Input!$N:$N,Input!$C:$C,Index!$D$13,Input!$H:$H,Index!$D$29,Input!$F:$F,Index!$D$17,Input!$E:$E,Index!D23)</f>
        <v>0</v>
      </c>
      <c r="E17" s="83" t="e">
        <f t="shared" si="0"/>
        <v>#DIV/0!</v>
      </c>
      <c r="F17" s="104">
        <f>+SUMIFS(Input!$L:$L,Input!$C:$C,Index!$D$13,Input!$H:$H,Index!$D$29,Input!$F:$F,Index!$D$17,Input!$E:$E,Index!D23)</f>
        <v>0</v>
      </c>
    </row>
    <row r="18" spans="3:6" ht="14.1" customHeight="1">
      <c r="C18" s="28" t="s">
        <v>21</v>
      </c>
      <c r="D18" s="100">
        <f>+SUMIFS(Input!$N:$N,Input!$C:$C,Index!$D$13,Input!$H:$H,Index!$D$29,Input!$F:$F,Index!$D$17,Input!$E:$E,Index!D24)</f>
        <v>0</v>
      </c>
      <c r="E18" s="83" t="e">
        <f t="shared" si="0"/>
        <v>#DIV/0!</v>
      </c>
      <c r="F18" s="104">
        <f>+SUMIFS(Input!$L:$L,Input!$C:$C,Index!$D$13,Input!$H:$H,Index!$D$29,Input!$F:$F,Index!$D$17,Input!$E:$E,Index!D24)</f>
        <v>0</v>
      </c>
    </row>
    <row r="19" spans="3:6" ht="14.1" customHeight="1">
      <c r="C19" s="28" t="s">
        <v>22</v>
      </c>
      <c r="D19" s="100">
        <f>+SUMIFS(Input!$N:$N,Input!$C:$C,Index!$D$13,Input!$H:$H,Index!$D$29,Input!$F:$F,Index!$D$17,Input!$E:$E,Index!D25)</f>
        <v>0</v>
      </c>
      <c r="E19" s="83" t="e">
        <f t="shared" si="0"/>
        <v>#DIV/0!</v>
      </c>
      <c r="F19" s="104">
        <f>+SUMIFS(Input!$L:$L,Input!$C:$C,Index!$D$13,Input!$H:$H,Index!$D$29,Input!$F:$F,Index!$D$17,Input!$E:$E,Index!D25)</f>
        <v>0</v>
      </c>
    </row>
    <row r="20" spans="3:6" ht="14.1" customHeight="1">
      <c r="C20" s="28" t="s">
        <v>23</v>
      </c>
      <c r="D20" s="100">
        <f>+SUMIFS(Input!$N:$N,Input!$C:$C,Index!$D$13,Input!$H:$H,Index!$D$29,Input!$F:$F,Index!$D$17,Input!$E:$E,Index!D26)</f>
        <v>0</v>
      </c>
      <c r="E20" s="83" t="e">
        <f t="shared" si="0"/>
        <v>#DIV/0!</v>
      </c>
      <c r="F20" s="104">
        <f>+SUMIFS(Input!$L:$L,Input!$C:$C,Index!$D$13,Input!$H:$H,Index!$D$29,Input!$F:$F,Index!$D$17,Input!$E:$E,Index!D26)</f>
        <v>0</v>
      </c>
    </row>
    <row r="21" spans="3:6" ht="14.1" customHeight="1">
      <c r="C21" s="28" t="s">
        <v>24</v>
      </c>
      <c r="D21" s="100">
        <f>+SUMIFS(Input!$N:$N,Input!$C:$C,Index!$D$13,Input!$H:$H,Index!$D$29,Input!$F:$F,Index!$D$17,Input!$E:$E,Index!D27)</f>
        <v>0</v>
      </c>
      <c r="E21" s="83" t="e">
        <f t="shared" si="0"/>
        <v>#DIV/0!</v>
      </c>
      <c r="F21" s="104">
        <f>+SUMIFS(Input!$L:$L,Input!$C:$C,Index!$D$13,Input!$H:$H,Index!$D$29,Input!$F:$F,Index!$D$17,Input!$E:$E,Index!D27)</f>
        <v>0</v>
      </c>
    </row>
    <row r="22" spans="3:6" ht="14.1" customHeight="1">
      <c r="C22" s="28" t="s">
        <v>25</v>
      </c>
      <c r="D22" s="100">
        <f>+SUMIFS(Input!$N:$N,Input!$C:$C,Index!$D$13,Input!$H:$H,Index!$D$29,Input!$F:$F,Index!$D$17,Input!$E:$E,Index!D28)</f>
        <v>0</v>
      </c>
      <c r="E22" s="83" t="e">
        <f t="shared" si="0"/>
        <v>#DIV/0!</v>
      </c>
      <c r="F22" s="104">
        <f>+SUMIFS(Input!$L:$L,Input!$C:$C,Index!$D$13,Input!$H:$H,Index!$D$29,Input!$F:$F,Index!$D$17,Input!$E:$E,Index!D28)</f>
        <v>0</v>
      </c>
    </row>
    <row r="23" spans="3:6" ht="14.1" customHeight="1">
      <c r="C23" s="29" t="s">
        <v>11</v>
      </c>
      <c r="D23" s="102">
        <f>+D13</f>
        <v>0</v>
      </c>
      <c r="E23" s="31" t="e">
        <f>+E13</f>
        <v>#DIV/0!</v>
      </c>
      <c r="F23" s="105">
        <f>+F13</f>
        <v>0</v>
      </c>
    </row>
    <row r="24" spans="3:6" ht="14.1" customHeight="1">
      <c r="C24" s="16"/>
      <c r="D24" s="16"/>
      <c r="E24" s="16"/>
      <c r="F24" s="16"/>
    </row>
    <row r="25" spans="3:6" ht="14.1" customHeight="1">
      <c r="C25" s="21" t="s">
        <v>68</v>
      </c>
      <c r="D25" s="16"/>
      <c r="E25" s="16"/>
      <c r="F25" s="16"/>
    </row>
    <row r="26" spans="3:6" ht="14.1" customHeight="1">
      <c r="C26" s="32" t="s">
        <v>29</v>
      </c>
      <c r="D26" s="22"/>
      <c r="E26" s="22"/>
      <c r="F26" s="22"/>
    </row>
    <row r="27" spans="3:6" ht="5.0999999999999996" customHeight="1">
      <c r="C27" s="22"/>
      <c r="D27" s="22"/>
      <c r="E27" s="22"/>
      <c r="F27" s="22"/>
    </row>
    <row r="28" spans="3:6" ht="14.1" customHeight="1">
      <c r="C28" s="138" t="s">
        <v>12</v>
      </c>
      <c r="D28" s="134" t="s">
        <v>2</v>
      </c>
      <c r="E28" s="134" t="s">
        <v>3</v>
      </c>
      <c r="F28" s="132" t="s">
        <v>4</v>
      </c>
    </row>
    <row r="29" spans="3:6" ht="14.1" customHeight="1">
      <c r="C29" s="138"/>
      <c r="D29" s="135"/>
      <c r="E29" s="135"/>
      <c r="F29" s="133"/>
    </row>
    <row r="30" spans="3:6" ht="14.1" customHeight="1">
      <c r="C30" s="25" t="s">
        <v>69</v>
      </c>
      <c r="D30" s="26"/>
      <c r="E30" s="26"/>
      <c r="F30" s="26"/>
    </row>
    <row r="31" spans="3:6" ht="14.1" customHeight="1">
      <c r="C31" s="27" t="s">
        <v>26</v>
      </c>
      <c r="D31" s="101">
        <f>+SUM(D32:D40)</f>
        <v>0</v>
      </c>
      <c r="E31" s="85" t="e">
        <f>+D31/$D$52</f>
        <v>#DIV/0!</v>
      </c>
      <c r="F31" s="103">
        <f>+SUM(F32:F40)</f>
        <v>0</v>
      </c>
    </row>
    <row r="32" spans="3:6" ht="14.1" customHeight="1">
      <c r="C32" s="28" t="s">
        <v>18</v>
      </c>
      <c r="D32" s="100">
        <f>+SUMIFS(Input!$N:$N,Input!$C:$C,Index!$D$13,Input!$H:$H,Index!$D$30,Input!$F:$F,Index!$D$17,Input!$E:$E,Index!D20)</f>
        <v>0</v>
      </c>
      <c r="E32" s="83">
        <f t="shared" ref="E32:E40" si="1">+IFERROR(D32/$D$31,0)</f>
        <v>0</v>
      </c>
      <c r="F32" s="104">
        <f>+SUMIFS(Input!$L:$L,Input!$C:$C,Index!$D$13,Input!$H:$H,Index!$D$30,Input!$F:$F,Index!$D$17,Input!$E:$E,Index!D20)</f>
        <v>0</v>
      </c>
    </row>
    <row r="33" spans="3:6" ht="14.1" customHeight="1">
      <c r="C33" s="28" t="s">
        <v>17</v>
      </c>
      <c r="D33" s="100">
        <f>+SUMIFS(Input!$N:$N,Input!$C:$C,Index!$D$13,Input!$H:$H,Index!$D$30,Input!$F:$F,Index!$D$17,Input!$E:$E,Index!D21)</f>
        <v>0</v>
      </c>
      <c r="E33" s="83">
        <f t="shared" si="1"/>
        <v>0</v>
      </c>
      <c r="F33" s="104">
        <f>+SUMIFS(Input!$L:$L,Input!$C:$C,Index!$D$13,Input!$H:$H,Index!$D$30,Input!$F:$F,Index!$D$17,Input!$E:$E,Index!D21)</f>
        <v>0</v>
      </c>
    </row>
    <row r="34" spans="3:6" ht="14.1" customHeight="1">
      <c r="C34" s="28" t="s">
        <v>19</v>
      </c>
      <c r="D34" s="100">
        <f>+SUMIFS(Input!$N:$N,Input!$C:$C,Index!$D$13,Input!$H:$H,Index!$D$30,Input!$F:$F,Index!$D$17,Input!$E:$E,Index!D22)</f>
        <v>0</v>
      </c>
      <c r="E34" s="83">
        <f t="shared" si="1"/>
        <v>0</v>
      </c>
      <c r="F34" s="104">
        <f>+SUMIFS(Input!$L:$L,Input!$C:$C,Index!$D$13,Input!$H:$H,Index!$D$30,Input!$F:$F,Index!$D$17,Input!$E:$E,Index!D22)</f>
        <v>0</v>
      </c>
    </row>
    <row r="35" spans="3:6" ht="14.1" customHeight="1">
      <c r="C35" s="28" t="s">
        <v>20</v>
      </c>
      <c r="D35" s="100">
        <f>+SUMIFS(Input!$N:$N,Input!$C:$C,Index!$D$13,Input!$H:$H,Index!$D$30,Input!$F:$F,Index!$D$17,Input!$E:$E,Index!D23)</f>
        <v>0</v>
      </c>
      <c r="E35" s="83">
        <f t="shared" si="1"/>
        <v>0</v>
      </c>
      <c r="F35" s="104">
        <f>+SUMIFS(Input!$L:$L,Input!$C:$C,Index!$D$13,Input!$H:$H,Index!$D$30,Input!$F:$F,Index!$D$17,Input!$E:$E,Index!D23)</f>
        <v>0</v>
      </c>
    </row>
    <row r="36" spans="3:6" ht="14.1" customHeight="1">
      <c r="C36" s="28" t="s">
        <v>21</v>
      </c>
      <c r="D36" s="100">
        <f>+SUMIFS(Input!$N:$N,Input!$C:$C,Index!$D$13,Input!$H:$H,Index!$D$30,Input!$F:$F,Index!$D$17,Input!$E:$E,Index!D24)</f>
        <v>0</v>
      </c>
      <c r="E36" s="83">
        <f t="shared" si="1"/>
        <v>0</v>
      </c>
      <c r="F36" s="104">
        <f>+SUMIFS(Input!$L:$L,Input!$C:$C,Index!$D$13,Input!$H:$H,Index!$D$30,Input!$F:$F,Index!$D$17,Input!$E:$E,Index!D24)</f>
        <v>0</v>
      </c>
    </row>
    <row r="37" spans="3:6" ht="14.1" customHeight="1">
      <c r="C37" s="28" t="s">
        <v>22</v>
      </c>
      <c r="D37" s="100">
        <f>+SUMIFS(Input!$N:$N,Input!$C:$C,Index!$D$13,Input!$H:$H,Index!$D$30,Input!$F:$F,Index!$D$17,Input!$E:$E,Index!D25)</f>
        <v>0</v>
      </c>
      <c r="E37" s="83">
        <f t="shared" si="1"/>
        <v>0</v>
      </c>
      <c r="F37" s="104">
        <f>+SUMIFS(Input!$L:$L,Input!$C:$C,Index!$D$13,Input!$H:$H,Index!$D$30,Input!$F:$F,Index!$D$17,Input!$E:$E,Index!D25)</f>
        <v>0</v>
      </c>
    </row>
    <row r="38" spans="3:6" ht="14.1" customHeight="1">
      <c r="C38" s="28" t="s">
        <v>23</v>
      </c>
      <c r="D38" s="100">
        <f>+SUMIFS(Input!$N:$N,Input!$C:$C,Index!$D$13,Input!$H:$H,Index!$D$30,Input!$F:$F,Index!$D$17,Input!$E:$E,Index!D26)</f>
        <v>0</v>
      </c>
      <c r="E38" s="83">
        <f t="shared" si="1"/>
        <v>0</v>
      </c>
      <c r="F38" s="104">
        <f>+SUMIFS(Input!$L:$L,Input!$C:$C,Index!$D$13,Input!$H:$H,Index!$D$30,Input!$F:$F,Index!$D$17,Input!$E:$E,Index!D26)</f>
        <v>0</v>
      </c>
    </row>
    <row r="39" spans="3:6" ht="14.1" customHeight="1">
      <c r="C39" s="28" t="s">
        <v>24</v>
      </c>
      <c r="D39" s="100">
        <f>+SUMIFS(Input!$N:$N,Input!$C:$C,Index!$D$13,Input!$H:$H,Index!$D$30,Input!$F:$F,Index!$D$17,Input!$E:$E,Index!D27)</f>
        <v>0</v>
      </c>
      <c r="E39" s="83">
        <f t="shared" si="1"/>
        <v>0</v>
      </c>
      <c r="F39" s="104">
        <f>+SUMIFS(Input!$L:$L,Input!$C:$C,Index!$D$13,Input!$H:$H,Index!$D$30,Input!$F:$F,Index!$D$17,Input!$E:$E,Index!D27)</f>
        <v>0</v>
      </c>
    </row>
    <row r="40" spans="3:6" ht="14.1" customHeight="1">
      <c r="C40" s="28" t="s">
        <v>25</v>
      </c>
      <c r="D40" s="100">
        <f>+SUMIFS(Input!$N:$N,Input!$C:$C,Index!$D$13,Input!$H:$H,Index!$D$30,Input!$F:$F,Index!$D$17,Input!$E:$E,Index!D28)</f>
        <v>0</v>
      </c>
      <c r="E40" s="83">
        <f t="shared" si="1"/>
        <v>0</v>
      </c>
      <c r="F40" s="104">
        <f>+SUMIFS(Input!$L:$L,Input!$C:$C,Index!$D$13,Input!$H:$H,Index!$D$30,Input!$F:$F,Index!$D$17,Input!$E:$E,Index!D28)</f>
        <v>0</v>
      </c>
    </row>
    <row r="41" spans="3:6" ht="14.1" customHeight="1">
      <c r="C41" s="27" t="s">
        <v>27</v>
      </c>
      <c r="D41" s="101">
        <f>+SUM(D42:D50)</f>
        <v>0</v>
      </c>
      <c r="E41" s="85" t="e">
        <f>+D41/$D$52</f>
        <v>#DIV/0!</v>
      </c>
      <c r="F41" s="103">
        <f>+SUM(F42:F50)</f>
        <v>0</v>
      </c>
    </row>
    <row r="42" spans="3:6" ht="14.1" customHeight="1">
      <c r="C42" s="28" t="s">
        <v>18</v>
      </c>
      <c r="D42" s="100">
        <f>+SUMIFS(Input!$N:$N,Input!$C:$C,Index!$D$13,Input!$H:$H,Index!$D$30,Input!$F:$F,Index!$D$18,Input!$E:$E,Index!D20)</f>
        <v>0</v>
      </c>
      <c r="E42" s="83">
        <f>+IFERROR(D42/$D$41,0)</f>
        <v>0</v>
      </c>
      <c r="F42" s="104">
        <f>+SUMIFS(Input!$L:$L,Input!$C:$C,Index!$D$13,Input!$H:$H,Index!$D$30,Input!$F:$F,Index!$D$18,Input!$E:$E,Index!D20)</f>
        <v>0</v>
      </c>
    </row>
    <row r="43" spans="3:6" ht="14.1" customHeight="1">
      <c r="C43" s="28" t="s">
        <v>17</v>
      </c>
      <c r="D43" s="100">
        <f>+SUMIFS(Input!$N:$N,Input!$C:$C,Index!$D$13,Input!$H:$H,Index!$D$30,Input!$F:$F,Index!$D$18,Input!$E:$E,Index!D21)</f>
        <v>0</v>
      </c>
      <c r="E43" s="83">
        <f t="shared" ref="E43:E50" si="2">+IFERROR(D43/$D$41,0)</f>
        <v>0</v>
      </c>
      <c r="F43" s="104">
        <f>+SUMIFS(Input!$L:$L,Input!$C:$C,Index!$D$13,Input!$H:$H,Index!$D$30,Input!$F:$F,Index!$D$18,Input!$E:$E,Index!D21)</f>
        <v>0</v>
      </c>
    </row>
    <row r="44" spans="3:6" ht="14.1" customHeight="1">
      <c r="C44" s="28" t="s">
        <v>19</v>
      </c>
      <c r="D44" s="100">
        <f>+SUMIFS(Input!$N:$N,Input!$C:$C,Index!$D$13,Input!$H:$H,Index!$D$30,Input!$F:$F,Index!$D$18,Input!$E:$E,Index!D22)</f>
        <v>0</v>
      </c>
      <c r="E44" s="83">
        <f t="shared" si="2"/>
        <v>0</v>
      </c>
      <c r="F44" s="104">
        <f>+SUMIFS(Input!$L:$L,Input!$C:$C,Index!$D$13,Input!$H:$H,Index!$D$30,Input!$F:$F,Index!$D$18,Input!$E:$E,Index!D22)</f>
        <v>0</v>
      </c>
    </row>
    <row r="45" spans="3:6" ht="14.1" customHeight="1">
      <c r="C45" s="28" t="s">
        <v>20</v>
      </c>
      <c r="D45" s="100">
        <f>+SUMIFS(Input!$N:$N,Input!$C:$C,Index!$D$13,Input!$H:$H,Index!$D$30,Input!$F:$F,Index!$D$18,Input!$E:$E,Index!D23)</f>
        <v>0</v>
      </c>
      <c r="E45" s="83">
        <f t="shared" si="2"/>
        <v>0</v>
      </c>
      <c r="F45" s="104">
        <f>+SUMIFS(Input!$L:$L,Input!$C:$C,Index!$D$13,Input!$H:$H,Index!$D$30,Input!$F:$F,Index!$D$18,Input!$E:$E,Index!D23)</f>
        <v>0</v>
      </c>
    </row>
    <row r="46" spans="3:6" ht="14.1" customHeight="1">
      <c r="C46" s="28" t="s">
        <v>21</v>
      </c>
      <c r="D46" s="100">
        <f>+SUMIFS(Input!$N:$N,Input!$C:$C,Index!$D$13,Input!$H:$H,Index!$D$30,Input!$F:$F,Index!$D$18,Input!$E:$E,Index!D24)</f>
        <v>0</v>
      </c>
      <c r="E46" s="83">
        <f t="shared" si="2"/>
        <v>0</v>
      </c>
      <c r="F46" s="104">
        <f>+SUMIFS(Input!$L:$L,Input!$C:$C,Index!$D$13,Input!$H:$H,Index!$D$30,Input!$F:$F,Index!$D$18,Input!$E:$E,Index!D24)</f>
        <v>0</v>
      </c>
    </row>
    <row r="47" spans="3:6" ht="14.1" customHeight="1">
      <c r="C47" s="28" t="s">
        <v>22</v>
      </c>
      <c r="D47" s="100">
        <f>+SUMIFS(Input!$N:$N,Input!$C:$C,Index!$D$13,Input!$H:$H,Index!$D$30,Input!$F:$F,Index!$D$18,Input!$E:$E,Index!D25)</f>
        <v>0</v>
      </c>
      <c r="E47" s="83">
        <f t="shared" si="2"/>
        <v>0</v>
      </c>
      <c r="F47" s="104">
        <f>+SUMIFS(Input!$L:$L,Input!$C:$C,Index!$D$13,Input!$H:$H,Index!$D$30,Input!$F:$F,Index!$D$18,Input!$E:$E,Index!D25)</f>
        <v>0</v>
      </c>
    </row>
    <row r="48" spans="3:6" ht="14.1" customHeight="1">
      <c r="C48" s="28" t="s">
        <v>23</v>
      </c>
      <c r="D48" s="100">
        <f>+SUMIFS(Input!$N:$N,Input!$C:$C,Index!$D$13,Input!$H:$H,Index!$D$30,Input!$F:$F,Index!$D$18,Input!$E:$E,Index!D26)</f>
        <v>0</v>
      </c>
      <c r="E48" s="83">
        <f t="shared" si="2"/>
        <v>0</v>
      </c>
      <c r="F48" s="104">
        <f>+SUMIFS(Input!$L:$L,Input!$C:$C,Index!$D$13,Input!$H:$H,Index!$D$30,Input!$F:$F,Index!$D$18,Input!$E:$E,Index!D26)</f>
        <v>0</v>
      </c>
    </row>
    <row r="49" spans="3:6" ht="14.1" customHeight="1">
      <c r="C49" s="28" t="s">
        <v>24</v>
      </c>
      <c r="D49" s="100">
        <f>+SUMIFS(Input!$N:$N,Input!$C:$C,Index!$D$13,Input!$H:$H,Index!$D$30,Input!$F:$F,Index!$D$18,Input!$E:$E,Index!D27)</f>
        <v>0</v>
      </c>
      <c r="E49" s="83">
        <f t="shared" si="2"/>
        <v>0</v>
      </c>
      <c r="F49" s="104">
        <f>+SUMIFS(Input!$L:$L,Input!$C:$C,Index!$D$13,Input!$H:$H,Index!$D$30,Input!$F:$F,Index!$D$18,Input!$E:$E,Index!D27)</f>
        <v>0</v>
      </c>
    </row>
    <row r="50" spans="3:6" ht="14.1" customHeight="1">
      <c r="C50" s="28" t="s">
        <v>25</v>
      </c>
      <c r="D50" s="100">
        <f>+SUMIFS(Input!$N:$N,Input!$C:$C,Index!$D$13,Input!$H:$H,Index!$D$30,Input!$F:$F,Index!$D$18,Input!$E:$E,Index!D28)</f>
        <v>0</v>
      </c>
      <c r="E50" s="83">
        <f t="shared" si="2"/>
        <v>0</v>
      </c>
      <c r="F50" s="104">
        <f>+SUMIFS(Input!$L:$L,Input!$C:$C,Index!$D$13,Input!$H:$H,Index!$D$30,Input!$F:$F,Index!$D$18,Input!$E:$E,Index!D28)</f>
        <v>0</v>
      </c>
    </row>
    <row r="51" spans="3:6" ht="14.1" customHeight="1">
      <c r="C51" s="27" t="s">
        <v>28</v>
      </c>
      <c r="D51" s="101">
        <f>+SUMIFS(Input!$N:$N,Input!$C:$C,Index!$D$13,Input!$H:$H,Index!$D$30,Input!$F:$F,Index!$D$19)</f>
        <v>0</v>
      </c>
      <c r="E51" s="85" t="e">
        <f>+D51/$D$52</f>
        <v>#DIV/0!</v>
      </c>
      <c r="F51" s="103">
        <f>+SUMIFS(Input!$L:$L,Input!$C:$C,Index!$D$13,Input!$H:$H,Index!$D$30,Input!$F:$F,Index!$D$19)</f>
        <v>0</v>
      </c>
    </row>
    <row r="52" spans="3:6" ht="14.1" customHeight="1">
      <c r="C52" s="29" t="s">
        <v>11</v>
      </c>
      <c r="D52" s="30">
        <f>+SUM(D51,D41,D31)</f>
        <v>0</v>
      </c>
      <c r="E52" s="31" t="e">
        <f>+SUM(E51,E41,E31)</f>
        <v>#DIV/0!</v>
      </c>
      <c r="F52" s="105">
        <f>+SUM(F51,F41,F31)</f>
        <v>0</v>
      </c>
    </row>
    <row r="53" spans="3:6" ht="14.1" customHeight="1">
      <c r="C53" s="16"/>
      <c r="D53" s="16"/>
      <c r="E53" s="16"/>
      <c r="F53" s="16"/>
    </row>
    <row r="54" spans="3:6" ht="14.1" customHeight="1">
      <c r="C54" s="21" t="s">
        <v>70</v>
      </c>
      <c r="D54" s="16"/>
      <c r="E54" s="16"/>
      <c r="F54" s="16"/>
    </row>
    <row r="55" spans="3:6" ht="14.1" customHeight="1">
      <c r="C55" s="32" t="s">
        <v>29</v>
      </c>
      <c r="D55" s="22"/>
      <c r="E55" s="22"/>
      <c r="F55" s="22"/>
    </row>
    <row r="56" spans="3:6" ht="5.0999999999999996" customHeight="1">
      <c r="C56" s="22"/>
      <c r="D56" s="22"/>
      <c r="E56" s="22"/>
      <c r="F56" s="22"/>
    </row>
    <row r="57" spans="3:6" ht="14.1" customHeight="1">
      <c r="C57" s="138" t="s">
        <v>12</v>
      </c>
      <c r="D57" s="134" t="s">
        <v>2</v>
      </c>
      <c r="E57" s="134" t="s">
        <v>3</v>
      </c>
      <c r="F57" s="132" t="s">
        <v>4</v>
      </c>
    </row>
    <row r="58" spans="3:6" ht="14.1" customHeight="1">
      <c r="C58" s="138"/>
      <c r="D58" s="135"/>
      <c r="E58" s="135"/>
      <c r="F58" s="133"/>
    </row>
    <row r="59" spans="3:6" ht="14.1" customHeight="1">
      <c r="C59" s="25" t="s">
        <v>71</v>
      </c>
      <c r="D59" s="26"/>
      <c r="E59" s="26"/>
      <c r="F59" s="26"/>
    </row>
    <row r="60" spans="3:6" ht="14.1" customHeight="1">
      <c r="C60" s="27" t="s">
        <v>26</v>
      </c>
      <c r="D60" s="99">
        <f>+SUM(D61:D69)</f>
        <v>0</v>
      </c>
      <c r="E60" s="85" t="e">
        <f>+D60/$D$81</f>
        <v>#DIV/0!</v>
      </c>
      <c r="F60" s="103">
        <f>+SUM(F61:F69)</f>
        <v>0</v>
      </c>
    </row>
    <row r="61" spans="3:6" ht="14.1" customHeight="1">
      <c r="C61" s="28" t="s">
        <v>18</v>
      </c>
      <c r="D61" s="98">
        <f>+SUMIFS(Input!$N:$N,Input!$C:$C,Index!$D$13,Input!$H:$H,Index!$D$31,Input!$F:$F,Index!$D$17,Input!$E:$E,Index!D20)</f>
        <v>0</v>
      </c>
      <c r="E61" s="83">
        <f>+IFERROR(D61/$D$60,0)</f>
        <v>0</v>
      </c>
      <c r="F61" s="104">
        <f>+SUMIFS(Input!$L:$L,Input!$C:$C,Index!$D$13,Input!$H:$H,Index!$D$31,Input!$F:$F,Index!$D$17,Input!$E:$E,Index!D20)</f>
        <v>0</v>
      </c>
    </row>
    <row r="62" spans="3:6" ht="14.1" customHeight="1">
      <c r="C62" s="28" t="s">
        <v>17</v>
      </c>
      <c r="D62" s="98">
        <f>+SUMIFS(Input!$N:$N,Input!$C:$C,Index!$D$13,Input!$H:$H,Index!$D$31,Input!$F:$F,Index!$D$17,Input!$E:$E,Index!D21)</f>
        <v>0</v>
      </c>
      <c r="E62" s="83">
        <f t="shared" ref="E62:E69" si="3">+IFERROR(D62/$D$60,0)</f>
        <v>0</v>
      </c>
      <c r="F62" s="104">
        <f>+SUMIFS(Input!$L:$L,Input!$C:$C,Index!$D$13,Input!$H:$H,Index!$D$31,Input!$F:$F,Index!$D$17,Input!$E:$E,Index!D21)</f>
        <v>0</v>
      </c>
    </row>
    <row r="63" spans="3:6" ht="14.1" customHeight="1">
      <c r="C63" s="28" t="s">
        <v>19</v>
      </c>
      <c r="D63" s="98">
        <f>+SUMIFS(Input!$N:$N,Input!$C:$C,Index!$D$13,Input!$H:$H,Index!$D$31,Input!$F:$F,Index!$D$17,Input!$E:$E,Index!D22)</f>
        <v>0</v>
      </c>
      <c r="E63" s="83">
        <f t="shared" si="3"/>
        <v>0</v>
      </c>
      <c r="F63" s="104">
        <f>+SUMIFS(Input!$L:$L,Input!$C:$C,Index!$D$13,Input!$H:$H,Index!$D$31,Input!$F:$F,Index!$D$17,Input!$E:$E,Index!D22)</f>
        <v>0</v>
      </c>
    </row>
    <row r="64" spans="3:6" ht="14.1" customHeight="1">
      <c r="C64" s="28" t="s">
        <v>20</v>
      </c>
      <c r="D64" s="98">
        <f>+SUMIFS(Input!$N:$N,Input!$C:$C,Index!$D$13,Input!$H:$H,Index!$D$31,Input!$F:$F,Index!$D$17,Input!$E:$E,Index!D23)</f>
        <v>0</v>
      </c>
      <c r="E64" s="83">
        <f t="shared" si="3"/>
        <v>0</v>
      </c>
      <c r="F64" s="104">
        <f>+SUMIFS(Input!$L:$L,Input!$C:$C,Index!$D$13,Input!$H:$H,Index!$D$31,Input!$F:$F,Index!$D$17,Input!$E:$E,Index!D23)</f>
        <v>0</v>
      </c>
    </row>
    <row r="65" spans="3:6" ht="14.1" customHeight="1">
      <c r="C65" s="28" t="s">
        <v>21</v>
      </c>
      <c r="D65" s="98">
        <f>+SUMIFS(Input!$N:$N,Input!$C:$C,Index!$D$13,Input!$H:$H,Index!$D$31,Input!$F:$F,Index!$D$17,Input!$E:$E,Index!D24)</f>
        <v>0</v>
      </c>
      <c r="E65" s="83">
        <f t="shared" si="3"/>
        <v>0</v>
      </c>
      <c r="F65" s="104">
        <f>+SUMIFS(Input!$L:$L,Input!$C:$C,Index!$D$13,Input!$H:$H,Index!$D$31,Input!$F:$F,Index!$D$17,Input!$E:$E,Index!D24)</f>
        <v>0</v>
      </c>
    </row>
    <row r="66" spans="3:6" ht="14.1" customHeight="1">
      <c r="C66" s="28" t="s">
        <v>22</v>
      </c>
      <c r="D66" s="98">
        <f>+SUMIFS(Input!$N:$N,Input!$C:$C,Index!$D$13,Input!$H:$H,Index!$D$31,Input!$F:$F,Index!$D$17,Input!$E:$E,Index!D25)</f>
        <v>0</v>
      </c>
      <c r="E66" s="83">
        <f t="shared" si="3"/>
        <v>0</v>
      </c>
      <c r="F66" s="104">
        <f>+SUMIFS(Input!$L:$L,Input!$C:$C,Index!$D$13,Input!$H:$H,Index!$D$31,Input!$F:$F,Index!$D$17,Input!$E:$E,Index!D25)</f>
        <v>0</v>
      </c>
    </row>
    <row r="67" spans="3:6" ht="14.1" customHeight="1">
      <c r="C67" s="28" t="s">
        <v>23</v>
      </c>
      <c r="D67" s="98">
        <f>+SUMIFS(Input!$N:$N,Input!$C:$C,Index!$D$13,Input!$H:$H,Index!$D$31,Input!$F:$F,Index!$D$17,Input!$E:$E,Index!D26)</f>
        <v>0</v>
      </c>
      <c r="E67" s="83">
        <f t="shared" si="3"/>
        <v>0</v>
      </c>
      <c r="F67" s="104">
        <f>+SUMIFS(Input!$L:$L,Input!$C:$C,Index!$D$13,Input!$H:$H,Index!$D$31,Input!$F:$F,Index!$D$17,Input!$E:$E,Index!D26)</f>
        <v>0</v>
      </c>
    </row>
    <row r="68" spans="3:6" ht="14.1" customHeight="1">
      <c r="C68" s="28" t="s">
        <v>24</v>
      </c>
      <c r="D68" s="98">
        <f>+SUMIFS(Input!$N:$N,Input!$C:$C,Index!$D$13,Input!$H:$H,Index!$D$31,Input!$F:$F,Index!$D$17,Input!$E:$E,Index!D27)</f>
        <v>0</v>
      </c>
      <c r="E68" s="83">
        <f t="shared" si="3"/>
        <v>0</v>
      </c>
      <c r="F68" s="104">
        <f>+SUMIFS(Input!$L:$L,Input!$C:$C,Index!$D$13,Input!$H:$H,Index!$D$31,Input!$F:$F,Index!$D$17,Input!$E:$E,Index!D27)</f>
        <v>0</v>
      </c>
    </row>
    <row r="69" spans="3:6" ht="14.1" customHeight="1">
      <c r="C69" s="28" t="s">
        <v>25</v>
      </c>
      <c r="D69" s="98">
        <f>+SUMIFS(Input!$N:$N,Input!$C:$C,Index!$D$13,Input!$H:$H,Index!$D$31,Input!$F:$F,Index!$D$17,Input!$E:$E,Index!D28)</f>
        <v>0</v>
      </c>
      <c r="E69" s="83">
        <f t="shared" si="3"/>
        <v>0</v>
      </c>
      <c r="F69" s="104">
        <f>+SUMIFS(Input!$L:$L,Input!$C:$C,Index!$D$13,Input!$H:$H,Index!$D$31,Input!$F:$F,Index!$D$17,Input!$E:$E,Index!D28)</f>
        <v>0</v>
      </c>
    </row>
    <row r="70" spans="3:6" ht="14.1" customHeight="1">
      <c r="C70" s="27" t="s">
        <v>27</v>
      </c>
      <c r="D70" s="99">
        <f>+SUM(D71:D79)</f>
        <v>0</v>
      </c>
      <c r="E70" s="85" t="e">
        <f>+D70/$D$81</f>
        <v>#DIV/0!</v>
      </c>
      <c r="F70" s="103">
        <f>+SUM(F71:F79)</f>
        <v>0</v>
      </c>
    </row>
    <row r="71" spans="3:6" ht="14.1" customHeight="1">
      <c r="C71" s="28" t="s">
        <v>18</v>
      </c>
      <c r="D71" s="98">
        <f>+SUMIFS(Input!$N:$N,Input!$C:$C,Index!$D$13,Input!$H:$H,Index!$D$31,Input!$F:$F,Index!$D$18,Input!$E:$E,Index!D20)</f>
        <v>0</v>
      </c>
      <c r="E71" s="83">
        <f>+IFERROR(D71/$D$70,0)</f>
        <v>0</v>
      </c>
      <c r="F71" s="104">
        <f>+SUMIFS(Input!$L:$L,Input!$C:$C,Index!$D$13,Input!$H:$H,Index!$D$31,Input!$F:$F,Index!$D$18,Input!$E:$E,Index!D20)</f>
        <v>0</v>
      </c>
    </row>
    <row r="72" spans="3:6" ht="14.1" customHeight="1">
      <c r="C72" s="28" t="s">
        <v>17</v>
      </c>
      <c r="D72" s="98">
        <f>+SUMIFS(Input!$N:$N,Input!$C:$C,Index!$D$13,Input!$H:$H,Index!$D$31,Input!$F:$F,Index!$D$18,Input!$E:$E,Index!D21)</f>
        <v>0</v>
      </c>
      <c r="E72" s="83">
        <f t="shared" ref="E72:E79" si="4">+IFERROR(D72/$D$70,0)</f>
        <v>0</v>
      </c>
      <c r="F72" s="104">
        <f>+SUMIFS(Input!$L:$L,Input!$C:$C,Index!$D$13,Input!$H:$H,Index!$D$31,Input!$F:$F,Index!$D$18,Input!$E:$E,Index!D21)</f>
        <v>0</v>
      </c>
    </row>
    <row r="73" spans="3:6" ht="14.1" customHeight="1">
      <c r="C73" s="28" t="s">
        <v>19</v>
      </c>
      <c r="D73" s="98">
        <f>+SUMIFS(Input!$N:$N,Input!$C:$C,Index!$D$13,Input!$H:$H,Index!$D$31,Input!$F:$F,Index!$D$18,Input!$E:$E,Index!D22)</f>
        <v>0</v>
      </c>
      <c r="E73" s="83">
        <f t="shared" si="4"/>
        <v>0</v>
      </c>
      <c r="F73" s="104">
        <f>+SUMIFS(Input!$L:$L,Input!$C:$C,Index!$D$13,Input!$H:$H,Index!$D$31,Input!$F:$F,Index!$D$18,Input!$E:$E,Index!D22)</f>
        <v>0</v>
      </c>
    </row>
    <row r="74" spans="3:6" ht="14.1" customHeight="1">
      <c r="C74" s="28" t="s">
        <v>20</v>
      </c>
      <c r="D74" s="98">
        <f>+SUMIFS(Input!$N:$N,Input!$C:$C,Index!$D$13,Input!$H:$H,Index!$D$31,Input!$F:$F,Index!$D$18,Input!$E:$E,Index!D23)</f>
        <v>0</v>
      </c>
      <c r="E74" s="83">
        <f t="shared" si="4"/>
        <v>0</v>
      </c>
      <c r="F74" s="104">
        <f>+SUMIFS(Input!$L:$L,Input!$C:$C,Index!$D$13,Input!$H:$H,Index!$D$31,Input!$F:$F,Index!$D$18,Input!$E:$E,Index!D23)</f>
        <v>0</v>
      </c>
    </row>
    <row r="75" spans="3:6" ht="14.1" customHeight="1">
      <c r="C75" s="28" t="s">
        <v>21</v>
      </c>
      <c r="D75" s="98">
        <f>+SUMIFS(Input!$N:$N,Input!$C:$C,Index!$D$13,Input!$H:$H,Index!$D$31,Input!$F:$F,Index!$D$18,Input!$E:$E,Index!D24)</f>
        <v>0</v>
      </c>
      <c r="E75" s="83">
        <f t="shared" si="4"/>
        <v>0</v>
      </c>
      <c r="F75" s="104">
        <f>+SUMIFS(Input!$L:$L,Input!$C:$C,Index!$D$13,Input!$H:$H,Index!$D$31,Input!$F:$F,Index!$D$18,Input!$E:$E,Index!D24)</f>
        <v>0</v>
      </c>
    </row>
    <row r="76" spans="3:6" ht="14.1" customHeight="1">
      <c r="C76" s="28" t="s">
        <v>22</v>
      </c>
      <c r="D76" s="98">
        <f>+SUMIFS(Input!$N:$N,Input!$C:$C,Index!$D$13,Input!$H:$H,Index!$D$31,Input!$F:$F,Index!$D$18,Input!$E:$E,Index!D25)</f>
        <v>0</v>
      </c>
      <c r="E76" s="83">
        <f t="shared" si="4"/>
        <v>0</v>
      </c>
      <c r="F76" s="104">
        <f>+SUMIFS(Input!$L:$L,Input!$C:$C,Index!$D$13,Input!$H:$H,Index!$D$31,Input!$F:$F,Index!$D$18,Input!$E:$E,Index!D25)</f>
        <v>0</v>
      </c>
    </row>
    <row r="77" spans="3:6" ht="14.1" customHeight="1">
      <c r="C77" s="28" t="s">
        <v>23</v>
      </c>
      <c r="D77" s="98">
        <f>+SUMIFS(Input!$N:$N,Input!$C:$C,Index!$D$13,Input!$H:$H,Index!$D$31,Input!$F:$F,Index!$D$18,Input!$E:$E,Index!D26)</f>
        <v>0</v>
      </c>
      <c r="E77" s="83">
        <f t="shared" si="4"/>
        <v>0</v>
      </c>
      <c r="F77" s="104">
        <f>+SUMIFS(Input!$L:$L,Input!$C:$C,Index!$D$13,Input!$H:$H,Index!$D$31,Input!$F:$F,Index!$D$18,Input!$E:$E,Index!D26)</f>
        <v>0</v>
      </c>
    </row>
    <row r="78" spans="3:6" ht="14.1" customHeight="1">
      <c r="C78" s="28" t="s">
        <v>24</v>
      </c>
      <c r="D78" s="98">
        <f>+SUMIFS(Input!$N:$N,Input!$C:$C,Index!$D$13,Input!$H:$H,Index!$D$31,Input!$F:$F,Index!$D$18,Input!$E:$E,Index!D27)</f>
        <v>0</v>
      </c>
      <c r="E78" s="83">
        <f t="shared" si="4"/>
        <v>0</v>
      </c>
      <c r="F78" s="104">
        <f>+SUMIFS(Input!$L:$L,Input!$C:$C,Index!$D$13,Input!$H:$H,Index!$D$31,Input!$F:$F,Index!$D$18,Input!$E:$E,Index!D27)</f>
        <v>0</v>
      </c>
    </row>
    <row r="79" spans="3:6" ht="14.1" customHeight="1">
      <c r="C79" s="28" t="s">
        <v>25</v>
      </c>
      <c r="D79" s="98">
        <f>+SUMIFS(Input!$N:$N,Input!$C:$C,Index!$D$13,Input!$H:$H,Index!$D$31,Input!$F:$F,Index!$D$18,Input!$E:$E,Index!D28)</f>
        <v>0</v>
      </c>
      <c r="E79" s="83">
        <f t="shared" si="4"/>
        <v>0</v>
      </c>
      <c r="F79" s="104">
        <f>+SUMIFS(Input!$L:$L,Input!$C:$C,Index!$D$13,Input!$H:$H,Index!$D$31,Input!$F:$F,Index!$D$18,Input!$E:$E,Index!D28)</f>
        <v>0</v>
      </c>
    </row>
    <row r="80" spans="3:6" ht="14.1" customHeight="1">
      <c r="C80" s="27" t="s">
        <v>28</v>
      </c>
      <c r="D80" s="99">
        <f>+SUMIFS(Input!$N:$N,Input!$C:$C,Index!$D$13,Input!$H:$H,Index!$D$31,Input!$F:$F,Index!$D$19)</f>
        <v>0</v>
      </c>
      <c r="E80" s="85" t="e">
        <f>+D80/$D$81</f>
        <v>#DIV/0!</v>
      </c>
      <c r="F80" s="103">
        <f>+SUMIFS(Input!$L:$L,Input!$C:$C,Index!$D$13,Input!$H:$H,Index!$D$31,Input!$F:$F,Index!$D$19)</f>
        <v>0</v>
      </c>
    </row>
    <row r="81" spans="3:6" ht="14.1" customHeight="1">
      <c r="C81" s="29" t="s">
        <v>11</v>
      </c>
      <c r="D81" s="50">
        <f>+SUM(D80,D70,D60)</f>
        <v>0</v>
      </c>
      <c r="E81" s="31" t="e">
        <f>+SUM(E80,E70,E60)</f>
        <v>#DIV/0!</v>
      </c>
      <c r="F81" s="105">
        <f>+SUM(F80,F70,F60)</f>
        <v>0</v>
      </c>
    </row>
    <row r="82" spans="3:6" ht="14.1" customHeight="1">
      <c r="C82" s="16"/>
      <c r="D82" s="16"/>
      <c r="E82" s="16"/>
      <c r="F82" s="16"/>
    </row>
    <row r="83" spans="3:6" ht="14.1" customHeight="1">
      <c r="C83" s="33" t="s">
        <v>32</v>
      </c>
      <c r="D83" s="34"/>
      <c r="E83" s="22"/>
      <c r="F83" s="22"/>
    </row>
    <row r="84" spans="3:6" ht="5.0999999999999996" customHeight="1">
      <c r="C84" s="22"/>
      <c r="D84" s="22"/>
      <c r="E84" s="22"/>
      <c r="F84" s="22"/>
    </row>
    <row r="85" spans="3:6" ht="14.1" customHeight="1">
      <c r="C85" s="20"/>
      <c r="D85" s="134" t="s">
        <v>2</v>
      </c>
      <c r="E85" s="134" t="s">
        <v>3</v>
      </c>
      <c r="F85" s="132" t="s">
        <v>4</v>
      </c>
    </row>
    <row r="86" spans="3:6" ht="14.1" customHeight="1">
      <c r="C86" s="20"/>
      <c r="D86" s="135"/>
      <c r="E86" s="135"/>
      <c r="F86" s="133"/>
    </row>
    <row r="87" spans="3:6" ht="14.1" customHeight="1">
      <c r="C87" s="35" t="s">
        <v>33</v>
      </c>
      <c r="D87" s="89">
        <f>+SUM(D60,D31,D13)</f>
        <v>0</v>
      </c>
      <c r="E87" s="90" t="e">
        <f>+D87/$D$94</f>
        <v>#DIV/0!</v>
      </c>
      <c r="F87" s="106">
        <f>+SUM(F60,F31,F13)</f>
        <v>0</v>
      </c>
    </row>
    <row r="88" spans="3:6" ht="14.1" customHeight="1">
      <c r="C88" s="36" t="s">
        <v>35</v>
      </c>
      <c r="D88" s="87">
        <f>+D13</f>
        <v>0</v>
      </c>
      <c r="E88" s="88" t="e">
        <f>+D88/$D$87</f>
        <v>#DIV/0!</v>
      </c>
      <c r="F88" s="107">
        <f>+F13</f>
        <v>0</v>
      </c>
    </row>
    <row r="89" spans="3:6" ht="14.1" customHeight="1">
      <c r="C89" s="36" t="s">
        <v>34</v>
      </c>
      <c r="D89" s="87">
        <f>+SUM(D60,D31)</f>
        <v>0</v>
      </c>
      <c r="E89" s="88" t="e">
        <f>+D89/$D$87</f>
        <v>#DIV/0!</v>
      </c>
      <c r="F89" s="107">
        <f>+SUM(F60,F31)</f>
        <v>0</v>
      </c>
    </row>
    <row r="90" spans="3:6" ht="14.1" customHeight="1">
      <c r="C90" s="35" t="s">
        <v>131</v>
      </c>
      <c r="D90" s="89">
        <f>+SUM(D80,D70,D51,D41)</f>
        <v>0</v>
      </c>
      <c r="E90" s="90" t="e">
        <f t="shared" ref="E90:E93" si="5">+D90/$D$94</f>
        <v>#DIV/0!</v>
      </c>
      <c r="F90" s="106">
        <f>+SUM(F80,F70,F51,F41)</f>
        <v>0</v>
      </c>
    </row>
    <row r="91" spans="3:6" ht="14.1" customHeight="1">
      <c r="C91" s="35" t="s">
        <v>132</v>
      </c>
      <c r="D91" s="89">
        <f>+SUMIFS(Input!N:N,Input!C:C,Index!D13,Input!H:H,Index!D33)</f>
        <v>0</v>
      </c>
      <c r="E91" s="90" t="e">
        <f t="shared" si="5"/>
        <v>#DIV/0!</v>
      </c>
      <c r="F91" s="86" t="s">
        <v>100</v>
      </c>
    </row>
    <row r="92" spans="3:6" ht="14.1" customHeight="1">
      <c r="C92" s="35" t="s">
        <v>134</v>
      </c>
      <c r="D92" s="89">
        <f>+SUMIFS(Input!N:N,Input!C:C,Index!D13,Input!M:M,Index!D63)</f>
        <v>0</v>
      </c>
      <c r="E92" s="90" t="e">
        <f t="shared" si="5"/>
        <v>#DIV/0!</v>
      </c>
      <c r="F92" s="86" t="s">
        <v>100</v>
      </c>
    </row>
    <row r="93" spans="3:6" ht="14.1" customHeight="1">
      <c r="C93" s="35" t="s">
        <v>137</v>
      </c>
      <c r="D93" s="91">
        <f>+SUMIFS(Input!N:N,Input!C:C,Index!D14)</f>
        <v>0</v>
      </c>
      <c r="E93" s="90" t="e">
        <f t="shared" si="5"/>
        <v>#DIV/0!</v>
      </c>
      <c r="F93" s="86" t="s">
        <v>100</v>
      </c>
    </row>
    <row r="94" spans="3:6" ht="14.1" customHeight="1">
      <c r="C94" s="29" t="s">
        <v>11</v>
      </c>
      <c r="D94" s="30">
        <f>+SUM(D87,D90,D91:D93)</f>
        <v>0</v>
      </c>
      <c r="E94" s="31" t="e">
        <f>+SUM(E87,E90,E91:E93)</f>
        <v>#DIV/0!</v>
      </c>
      <c r="F94" s="105">
        <f>+SUM(F90,F87)</f>
        <v>0</v>
      </c>
    </row>
    <row r="95" spans="3:6" ht="5.0999999999999996" customHeight="1"/>
    <row r="96" spans="3:6" ht="14.1" customHeight="1">
      <c r="C96" t="s">
        <v>130</v>
      </c>
    </row>
    <row r="97" spans="3:3" ht="14.1" customHeight="1">
      <c r="C97" t="s">
        <v>133</v>
      </c>
    </row>
    <row r="98" spans="3:3" ht="14.1" customHeight="1">
      <c r="C98" t="s">
        <v>135</v>
      </c>
    </row>
    <row r="99" spans="3:3" ht="14.1" customHeight="1">
      <c r="C99" t="s">
        <v>136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14" customWidth="1"/>
    <col min="2" max="2" width="3.375" style="14" customWidth="1"/>
    <col min="3" max="3" width="51.75" style="14" customWidth="1"/>
    <col min="4" max="6" width="21.625" style="14" customWidth="1"/>
    <col min="7" max="7" width="3.375" style="14" customWidth="1"/>
    <col min="8" max="8" width="3.125" style="14" customWidth="1"/>
    <col min="9" max="16384" width="9" style="14" hidden="1"/>
  </cols>
  <sheetData>
    <row r="1" spans="1:8" ht="14.1" customHeight="1">
      <c r="A1" s="13"/>
      <c r="B1" s="13"/>
      <c r="C1" s="13"/>
      <c r="D1" s="13"/>
      <c r="E1" s="13"/>
      <c r="F1" s="13"/>
      <c r="G1" s="13"/>
      <c r="H1" s="13"/>
    </row>
    <row r="2" spans="1:8" ht="14.1" customHeight="1">
      <c r="A2" s="13"/>
      <c r="B2" s="13"/>
      <c r="C2" s="13"/>
      <c r="D2" s="13"/>
      <c r="E2" s="13"/>
      <c r="F2" s="13"/>
      <c r="G2" s="13"/>
      <c r="H2" s="13"/>
    </row>
    <row r="3" spans="1:8" ht="14.1" customHeight="1">
      <c r="A3" s="13"/>
      <c r="B3" s="13"/>
      <c r="C3" s="13"/>
      <c r="D3" s="13"/>
      <c r="E3" s="13"/>
      <c r="F3" s="13"/>
      <c r="G3" s="13"/>
      <c r="H3" s="13"/>
    </row>
    <row r="4" spans="1:8" ht="5.0999999999999996" customHeight="1">
      <c r="A4" s="15"/>
      <c r="B4" s="15"/>
      <c r="C4" s="15"/>
      <c r="D4" s="15"/>
      <c r="E4" s="15"/>
      <c r="F4" s="15"/>
      <c r="G4" s="15"/>
      <c r="H4" s="15"/>
    </row>
    <row r="5" spans="1:8" ht="14.1" customHeight="1">
      <c r="A5" s="16"/>
      <c r="B5" s="16"/>
      <c r="F5" s="17"/>
    </row>
    <row r="6" spans="1:8" ht="18" customHeight="1">
      <c r="A6" s="16"/>
      <c r="B6" s="18" t="s">
        <v>63</v>
      </c>
      <c r="C6" s="18"/>
      <c r="D6" s="19"/>
      <c r="E6" s="19"/>
      <c r="F6" s="19"/>
      <c r="G6" s="19"/>
    </row>
    <row r="7" spans="1:8" ht="14.1" customHeight="1">
      <c r="A7" s="16"/>
      <c r="B7" s="16"/>
      <c r="F7" s="17"/>
    </row>
    <row r="8" spans="1:8" ht="14.1" customHeight="1">
      <c r="C8" s="21" t="s">
        <v>66</v>
      </c>
      <c r="D8" s="22"/>
      <c r="E8" s="22"/>
      <c r="F8" s="22"/>
    </row>
    <row r="9" spans="1:8" ht="5.0999999999999996" customHeight="1">
      <c r="C9" s="22"/>
      <c r="D9" s="22"/>
      <c r="E9" s="22"/>
      <c r="F9" s="22"/>
    </row>
    <row r="10" spans="1:8" ht="14.1" customHeight="1">
      <c r="C10" s="138" t="s">
        <v>12</v>
      </c>
      <c r="D10" s="134" t="s">
        <v>2</v>
      </c>
      <c r="E10" s="134" t="s">
        <v>3</v>
      </c>
      <c r="F10" s="132" t="s">
        <v>4</v>
      </c>
    </row>
    <row r="11" spans="1:8" ht="14.1" customHeight="1">
      <c r="C11" s="138"/>
      <c r="D11" s="135"/>
      <c r="E11" s="135"/>
      <c r="F11" s="133"/>
    </row>
    <row r="12" spans="1:8" ht="14.1" customHeight="1">
      <c r="C12" s="25" t="s">
        <v>67</v>
      </c>
      <c r="D12" s="26"/>
      <c r="E12" s="26"/>
      <c r="F12" s="26"/>
    </row>
    <row r="13" spans="1:8" ht="14.1" customHeight="1">
      <c r="C13" s="27" t="s">
        <v>26</v>
      </c>
      <c r="D13" s="101">
        <f>+SUM(D14:D22)</f>
        <v>0</v>
      </c>
      <c r="E13" s="84" t="e">
        <f>+SUM(E14:E22)</f>
        <v>#DIV/0!</v>
      </c>
      <c r="F13" s="103">
        <f>+SUM(F14:F22)</f>
        <v>0</v>
      </c>
    </row>
    <row r="14" spans="1:8" ht="14.1" customHeight="1">
      <c r="C14" s="28" t="s">
        <v>18</v>
      </c>
      <c r="D14" s="100">
        <f>+SUMIFS(Input!$N:$N,Input!$C:$C,Index!$D$11,Input!$H:$H,Index!$D$29,Input!$F:$F,Index!$D$17,Input!$E:$E,Index!D20)</f>
        <v>0</v>
      </c>
      <c r="E14" s="83" t="e">
        <f>+D14/$D$13</f>
        <v>#DIV/0!</v>
      </c>
      <c r="F14" s="104">
        <f>+SUMIFS(Input!$L:$L,Input!$C:$C,Index!$D$11,Input!$H:$H,Index!$D$29,Input!$F:$F,Index!$D$17,Input!$E:$E,Index!D20)</f>
        <v>0</v>
      </c>
    </row>
    <row r="15" spans="1:8" ht="14.1" customHeight="1">
      <c r="C15" s="28" t="s">
        <v>17</v>
      </c>
      <c r="D15" s="100">
        <f>+SUMIFS(Input!$N:$N,Input!$C:$C,Index!$D$11,Input!$H:$H,Index!$D$29,Input!$F:$F,Index!$D$17,Input!$E:$E,Index!D21)</f>
        <v>0</v>
      </c>
      <c r="E15" s="83" t="e">
        <f t="shared" ref="E15:E22" si="0">+D15/$D$13</f>
        <v>#DIV/0!</v>
      </c>
      <c r="F15" s="104">
        <f>+SUMIFS(Input!$L:$L,Input!$C:$C,Index!$D$11,Input!$H:$H,Index!$D$29,Input!$F:$F,Index!$D$17,Input!$E:$E,Index!D21)</f>
        <v>0</v>
      </c>
    </row>
    <row r="16" spans="1:8" ht="14.1" customHeight="1">
      <c r="C16" s="28" t="s">
        <v>19</v>
      </c>
      <c r="D16" s="100">
        <f>+SUMIFS(Input!$N:$N,Input!$C:$C,Index!$D$11,Input!$H:$H,Index!$D$29,Input!$F:$F,Index!$D$17,Input!$E:$E,Index!D22)</f>
        <v>0</v>
      </c>
      <c r="E16" s="83" t="e">
        <f t="shared" si="0"/>
        <v>#DIV/0!</v>
      </c>
      <c r="F16" s="104">
        <f>+SUMIFS(Input!$L:$L,Input!$C:$C,Index!$D$11,Input!$H:$H,Index!$D$29,Input!$F:$F,Index!$D$17,Input!$E:$E,Index!D22)</f>
        <v>0</v>
      </c>
    </row>
    <row r="17" spans="3:6" ht="14.1" customHeight="1">
      <c r="C17" s="28" t="s">
        <v>20</v>
      </c>
      <c r="D17" s="100">
        <f>+SUMIFS(Input!$N:$N,Input!$C:$C,Index!$D$11,Input!$H:$H,Index!$D$29,Input!$F:$F,Index!$D$17,Input!$E:$E,Index!D23)</f>
        <v>0</v>
      </c>
      <c r="E17" s="83" t="e">
        <f t="shared" si="0"/>
        <v>#DIV/0!</v>
      </c>
      <c r="F17" s="104">
        <f>+SUMIFS(Input!$L:$L,Input!$C:$C,Index!$D$11,Input!$H:$H,Index!$D$29,Input!$F:$F,Index!$D$17,Input!$E:$E,Index!D23)</f>
        <v>0</v>
      </c>
    </row>
    <row r="18" spans="3:6" ht="14.1" customHeight="1">
      <c r="C18" s="28" t="s">
        <v>21</v>
      </c>
      <c r="D18" s="100">
        <f>+SUMIFS(Input!$N:$N,Input!$C:$C,Index!$D$11,Input!$H:$H,Index!$D$29,Input!$F:$F,Index!$D$17,Input!$E:$E,Index!D24)</f>
        <v>0</v>
      </c>
      <c r="E18" s="83" t="e">
        <f t="shared" si="0"/>
        <v>#DIV/0!</v>
      </c>
      <c r="F18" s="104">
        <f>+SUMIFS(Input!$L:$L,Input!$C:$C,Index!$D$11,Input!$H:$H,Index!$D$29,Input!$F:$F,Index!$D$17,Input!$E:$E,Index!D24)</f>
        <v>0</v>
      </c>
    </row>
    <row r="19" spans="3:6" ht="14.1" customHeight="1">
      <c r="C19" s="28" t="s">
        <v>22</v>
      </c>
      <c r="D19" s="100">
        <f>+SUMIFS(Input!$N:$N,Input!$C:$C,Index!$D$11,Input!$H:$H,Index!$D$29,Input!$F:$F,Index!$D$17,Input!$E:$E,Index!D25)</f>
        <v>0</v>
      </c>
      <c r="E19" s="83" t="e">
        <f t="shared" si="0"/>
        <v>#DIV/0!</v>
      </c>
      <c r="F19" s="104">
        <f>+SUMIFS(Input!$L:$L,Input!$C:$C,Index!$D$11,Input!$H:$H,Index!$D$29,Input!$F:$F,Index!$D$17,Input!$E:$E,Index!D25)</f>
        <v>0</v>
      </c>
    </row>
    <row r="20" spans="3:6" ht="14.1" customHeight="1">
      <c r="C20" s="28" t="s">
        <v>23</v>
      </c>
      <c r="D20" s="100">
        <f>+SUMIFS(Input!$N:$N,Input!$C:$C,Index!$D$11,Input!$H:$H,Index!$D$29,Input!$F:$F,Index!$D$17,Input!$E:$E,Index!D26)</f>
        <v>0</v>
      </c>
      <c r="E20" s="83" t="e">
        <f t="shared" si="0"/>
        <v>#DIV/0!</v>
      </c>
      <c r="F20" s="104">
        <f>+SUMIFS(Input!$L:$L,Input!$C:$C,Index!$D$11,Input!$H:$H,Index!$D$29,Input!$F:$F,Index!$D$17,Input!$E:$E,Index!D26)</f>
        <v>0</v>
      </c>
    </row>
    <row r="21" spans="3:6" ht="14.1" customHeight="1">
      <c r="C21" s="28" t="s">
        <v>24</v>
      </c>
      <c r="D21" s="100">
        <f>+SUMIFS(Input!$N:$N,Input!$C:$C,Index!$D$11,Input!$H:$H,Index!$D$29,Input!$F:$F,Index!$D$17,Input!$E:$E,Index!D27)</f>
        <v>0</v>
      </c>
      <c r="E21" s="83" t="e">
        <f t="shared" si="0"/>
        <v>#DIV/0!</v>
      </c>
      <c r="F21" s="104">
        <f>+SUMIFS(Input!$L:$L,Input!$C:$C,Index!$D$11,Input!$H:$H,Index!$D$29,Input!$F:$F,Index!$D$17,Input!$E:$E,Index!D27)</f>
        <v>0</v>
      </c>
    </row>
    <row r="22" spans="3:6" ht="14.1" customHeight="1">
      <c r="C22" s="28" t="s">
        <v>25</v>
      </c>
      <c r="D22" s="100">
        <f>+SUMIFS(Input!$N:$N,Input!$C:$C,Index!$D$11,Input!$H:$H,Index!$D$29,Input!$F:$F,Index!$D$17,Input!$E:$E,Index!D28)</f>
        <v>0</v>
      </c>
      <c r="E22" s="83" t="e">
        <f t="shared" si="0"/>
        <v>#DIV/0!</v>
      </c>
      <c r="F22" s="104">
        <f>+SUMIFS(Input!$L:$L,Input!$C:$C,Index!$D$11,Input!$H:$H,Index!$D$29,Input!$F:$F,Index!$D$17,Input!$E:$E,Index!D28)</f>
        <v>0</v>
      </c>
    </row>
    <row r="23" spans="3:6" ht="14.1" customHeight="1">
      <c r="C23" s="29" t="s">
        <v>11</v>
      </c>
      <c r="D23" s="102">
        <f>+D13</f>
        <v>0</v>
      </c>
      <c r="E23" s="31" t="e">
        <f>+E13</f>
        <v>#DIV/0!</v>
      </c>
      <c r="F23" s="105">
        <f>+F13</f>
        <v>0</v>
      </c>
    </row>
    <row r="24" spans="3:6" ht="14.1" customHeight="1">
      <c r="C24" s="16"/>
      <c r="D24" s="16"/>
      <c r="E24" s="16"/>
      <c r="F24" s="16"/>
    </row>
    <row r="25" spans="3:6" ht="14.1" customHeight="1">
      <c r="C25" s="21" t="s">
        <v>68</v>
      </c>
      <c r="D25" s="16"/>
      <c r="E25" s="16"/>
      <c r="F25" s="16"/>
    </row>
    <row r="26" spans="3:6" ht="14.1" customHeight="1">
      <c r="C26" s="32" t="s">
        <v>29</v>
      </c>
      <c r="D26" s="22"/>
      <c r="E26" s="22"/>
      <c r="F26" s="22"/>
    </row>
    <row r="27" spans="3:6" ht="5.0999999999999996" customHeight="1">
      <c r="C27" s="22"/>
      <c r="D27" s="22"/>
      <c r="E27" s="22"/>
      <c r="F27" s="22"/>
    </row>
    <row r="28" spans="3:6" ht="14.1" customHeight="1">
      <c r="C28" s="138" t="s">
        <v>12</v>
      </c>
      <c r="D28" s="134" t="s">
        <v>2</v>
      </c>
      <c r="E28" s="134" t="s">
        <v>3</v>
      </c>
      <c r="F28" s="132" t="s">
        <v>4</v>
      </c>
    </row>
    <row r="29" spans="3:6" ht="14.1" customHeight="1">
      <c r="C29" s="138"/>
      <c r="D29" s="135"/>
      <c r="E29" s="135"/>
      <c r="F29" s="133"/>
    </row>
    <row r="30" spans="3:6" ht="14.1" customHeight="1">
      <c r="C30" s="25" t="s">
        <v>69</v>
      </c>
      <c r="D30" s="26"/>
      <c r="E30" s="26"/>
      <c r="F30" s="26"/>
    </row>
    <row r="31" spans="3:6" ht="14.1" customHeight="1">
      <c r="C31" s="27" t="s">
        <v>26</v>
      </c>
      <c r="D31" s="101">
        <f>+SUM(D32:D40)</f>
        <v>0</v>
      </c>
      <c r="E31" s="85" t="e">
        <f>+D31/$D$52</f>
        <v>#DIV/0!</v>
      </c>
      <c r="F31" s="103">
        <f>+SUM(F32:F40)</f>
        <v>0</v>
      </c>
    </row>
    <row r="32" spans="3:6" ht="14.1" customHeight="1">
      <c r="C32" s="28" t="s">
        <v>18</v>
      </c>
      <c r="D32" s="100">
        <f>+SUMIFS(Input!$N:$N,Input!$C:$C,Index!$D$11,Input!$H:$H,Index!$D$30,Input!$F:$F,Index!$D$17,Input!$E:$E,Index!D20)</f>
        <v>0</v>
      </c>
      <c r="E32" s="83">
        <f>+IFERROR(D32/$D$31,0)</f>
        <v>0</v>
      </c>
      <c r="F32" s="104">
        <f>+SUMIFS(Input!$L:$L,Input!$C:$C,Index!$D$11,Input!$H:$H,Index!$D$30,Input!$F:$F,Index!$D$17,Input!$E:$E,Index!D20)</f>
        <v>0</v>
      </c>
    </row>
    <row r="33" spans="3:6" ht="14.1" customHeight="1">
      <c r="C33" s="28" t="s">
        <v>17</v>
      </c>
      <c r="D33" s="100">
        <f>+SUMIFS(Input!$N:$N,Input!$C:$C,Index!$D$11,Input!$H:$H,Index!$D$30,Input!$F:$F,Index!$D$17,Input!$E:$E,Index!D21)</f>
        <v>0</v>
      </c>
      <c r="E33" s="83">
        <f t="shared" ref="E33:E40" si="1">+IFERROR(D33/$D$31,0)</f>
        <v>0</v>
      </c>
      <c r="F33" s="104">
        <f>+SUMIFS(Input!$L:$L,Input!$C:$C,Index!$D$11,Input!$H:$H,Index!$D$30,Input!$F:$F,Index!$D$17,Input!$E:$E,Index!D21)</f>
        <v>0</v>
      </c>
    </row>
    <row r="34" spans="3:6" ht="14.1" customHeight="1">
      <c r="C34" s="28" t="s">
        <v>19</v>
      </c>
      <c r="D34" s="100">
        <f>+SUMIFS(Input!$N:$N,Input!$C:$C,Index!$D$11,Input!$H:$H,Index!$D$30,Input!$F:$F,Index!$D$17,Input!$E:$E,Index!D22)</f>
        <v>0</v>
      </c>
      <c r="E34" s="83">
        <f t="shared" si="1"/>
        <v>0</v>
      </c>
      <c r="F34" s="104">
        <f>+SUMIFS(Input!$L:$L,Input!$C:$C,Index!$D$11,Input!$H:$H,Index!$D$30,Input!$F:$F,Index!$D$17,Input!$E:$E,Index!D22)</f>
        <v>0</v>
      </c>
    </row>
    <row r="35" spans="3:6" ht="14.1" customHeight="1">
      <c r="C35" s="28" t="s">
        <v>20</v>
      </c>
      <c r="D35" s="100">
        <f>+SUMIFS(Input!$N:$N,Input!$C:$C,Index!$D$11,Input!$H:$H,Index!$D$30,Input!$F:$F,Index!$D$17,Input!$E:$E,Index!D23)</f>
        <v>0</v>
      </c>
      <c r="E35" s="83">
        <f t="shared" si="1"/>
        <v>0</v>
      </c>
      <c r="F35" s="104">
        <f>+SUMIFS(Input!$L:$L,Input!$C:$C,Index!$D$11,Input!$H:$H,Index!$D$30,Input!$F:$F,Index!$D$17,Input!$E:$E,Index!D23)</f>
        <v>0</v>
      </c>
    </row>
    <row r="36" spans="3:6" ht="14.1" customHeight="1">
      <c r="C36" s="28" t="s">
        <v>21</v>
      </c>
      <c r="D36" s="100">
        <f>+SUMIFS(Input!$N:$N,Input!$C:$C,Index!$D$11,Input!$H:$H,Index!$D$30,Input!$F:$F,Index!$D$17,Input!$E:$E,Index!D24)</f>
        <v>0</v>
      </c>
      <c r="E36" s="83">
        <f t="shared" si="1"/>
        <v>0</v>
      </c>
      <c r="F36" s="104">
        <f>+SUMIFS(Input!$L:$L,Input!$C:$C,Index!$D$11,Input!$H:$H,Index!$D$30,Input!$F:$F,Index!$D$17,Input!$E:$E,Index!D24)</f>
        <v>0</v>
      </c>
    </row>
    <row r="37" spans="3:6" ht="14.1" customHeight="1">
      <c r="C37" s="28" t="s">
        <v>22</v>
      </c>
      <c r="D37" s="100">
        <f>+SUMIFS(Input!$N:$N,Input!$C:$C,Index!$D$11,Input!$H:$H,Index!$D$30,Input!$F:$F,Index!$D$17,Input!$E:$E,Index!D25)</f>
        <v>0</v>
      </c>
      <c r="E37" s="83">
        <f t="shared" si="1"/>
        <v>0</v>
      </c>
      <c r="F37" s="104">
        <f>+SUMIFS(Input!$L:$L,Input!$C:$C,Index!$D$11,Input!$H:$H,Index!$D$30,Input!$F:$F,Index!$D$17,Input!$E:$E,Index!D25)</f>
        <v>0</v>
      </c>
    </row>
    <row r="38" spans="3:6" ht="14.1" customHeight="1">
      <c r="C38" s="28" t="s">
        <v>23</v>
      </c>
      <c r="D38" s="100">
        <f>+SUMIFS(Input!$N:$N,Input!$C:$C,Index!$D$11,Input!$H:$H,Index!$D$30,Input!$F:$F,Index!$D$17,Input!$E:$E,Index!D26)</f>
        <v>0</v>
      </c>
      <c r="E38" s="83">
        <f t="shared" si="1"/>
        <v>0</v>
      </c>
      <c r="F38" s="104">
        <f>+SUMIFS(Input!$L:$L,Input!$C:$C,Index!$D$11,Input!$H:$H,Index!$D$30,Input!$F:$F,Index!$D$17,Input!$E:$E,Index!D26)</f>
        <v>0</v>
      </c>
    </row>
    <row r="39" spans="3:6" ht="14.1" customHeight="1">
      <c r="C39" s="28" t="s">
        <v>24</v>
      </c>
      <c r="D39" s="100">
        <f>+SUMIFS(Input!$N:$N,Input!$C:$C,Index!$D$11,Input!$H:$H,Index!$D$30,Input!$F:$F,Index!$D$17,Input!$E:$E,Index!D27)</f>
        <v>0</v>
      </c>
      <c r="E39" s="83">
        <f t="shared" si="1"/>
        <v>0</v>
      </c>
      <c r="F39" s="104">
        <f>+SUMIFS(Input!$L:$L,Input!$C:$C,Index!$D$11,Input!$H:$H,Index!$D$30,Input!$F:$F,Index!$D$17,Input!$E:$E,Index!D27)</f>
        <v>0</v>
      </c>
    </row>
    <row r="40" spans="3:6" ht="14.1" customHeight="1">
      <c r="C40" s="28" t="s">
        <v>25</v>
      </c>
      <c r="D40" s="100">
        <f>+SUMIFS(Input!$N:$N,Input!$C:$C,Index!$D$11,Input!$H:$H,Index!$D$30,Input!$F:$F,Index!$D$17,Input!$E:$E,Index!D28)</f>
        <v>0</v>
      </c>
      <c r="E40" s="83">
        <f t="shared" si="1"/>
        <v>0</v>
      </c>
      <c r="F40" s="104">
        <f>+SUMIFS(Input!$L:$L,Input!$C:$C,Index!$D$11,Input!$H:$H,Index!$D$30,Input!$F:$F,Index!$D$17,Input!$E:$E,Index!D28)</f>
        <v>0</v>
      </c>
    </row>
    <row r="41" spans="3:6" ht="14.1" customHeight="1">
      <c r="C41" s="27" t="s">
        <v>27</v>
      </c>
      <c r="D41" s="101">
        <f>+SUM(D42:D50)</f>
        <v>0</v>
      </c>
      <c r="E41" s="85" t="e">
        <f>+D41/$D$52</f>
        <v>#DIV/0!</v>
      </c>
      <c r="F41" s="103">
        <f>+SUM(F42:F50)</f>
        <v>0</v>
      </c>
    </row>
    <row r="42" spans="3:6" ht="14.1" customHeight="1">
      <c r="C42" s="28" t="s">
        <v>18</v>
      </c>
      <c r="D42" s="100">
        <f>+SUMIFS(Input!$N:$N,Input!$C:$C,Index!$D$11,Input!$H:$H,Index!$D$30,Input!$F:$F,Index!$D$18,Input!$E:$E,Index!D20)</f>
        <v>0</v>
      </c>
      <c r="E42" s="83">
        <f>+IFERROR(D42/$D$41,0)</f>
        <v>0</v>
      </c>
      <c r="F42" s="104">
        <f>+SUMIFS(Input!$L:$L,Input!$C:$C,Index!$D$11,Input!$H:$H,Index!$D$30,Input!$F:$F,Index!$D$18,Input!$E:$E,Index!D20)</f>
        <v>0</v>
      </c>
    </row>
    <row r="43" spans="3:6" ht="14.1" customHeight="1">
      <c r="C43" s="28" t="s">
        <v>17</v>
      </c>
      <c r="D43" s="100">
        <f>+SUMIFS(Input!$N:$N,Input!$C:$C,Index!$D$11,Input!$H:$H,Index!$D$30,Input!$F:$F,Index!$D$18,Input!$E:$E,Index!D21)</f>
        <v>0</v>
      </c>
      <c r="E43" s="83">
        <f t="shared" ref="E43:E50" si="2">+IFERROR(D43/$D$41,0)</f>
        <v>0</v>
      </c>
      <c r="F43" s="104">
        <f>+SUMIFS(Input!$L:$L,Input!$C:$C,Index!$D$11,Input!$H:$H,Index!$D$30,Input!$F:$F,Index!$D$18,Input!$E:$E,Index!D21)</f>
        <v>0</v>
      </c>
    </row>
    <row r="44" spans="3:6" ht="14.1" customHeight="1">
      <c r="C44" s="28" t="s">
        <v>19</v>
      </c>
      <c r="D44" s="100">
        <f>+SUMIFS(Input!$N:$N,Input!$C:$C,Index!$D$11,Input!$H:$H,Index!$D$30,Input!$F:$F,Index!$D$18,Input!$E:$E,Index!D22)</f>
        <v>0</v>
      </c>
      <c r="E44" s="83">
        <f t="shared" si="2"/>
        <v>0</v>
      </c>
      <c r="F44" s="104">
        <f>+SUMIFS(Input!$L:$L,Input!$C:$C,Index!$D$11,Input!$H:$H,Index!$D$30,Input!$F:$F,Index!$D$18,Input!$E:$E,Index!D22)</f>
        <v>0</v>
      </c>
    </row>
    <row r="45" spans="3:6" ht="14.1" customHeight="1">
      <c r="C45" s="28" t="s">
        <v>20</v>
      </c>
      <c r="D45" s="100">
        <f>+SUMIFS(Input!$N:$N,Input!$C:$C,Index!$D$11,Input!$H:$H,Index!$D$30,Input!$F:$F,Index!$D$18,Input!$E:$E,Index!D23)</f>
        <v>0</v>
      </c>
      <c r="E45" s="83">
        <f t="shared" si="2"/>
        <v>0</v>
      </c>
      <c r="F45" s="104">
        <f>+SUMIFS(Input!$L:$L,Input!$C:$C,Index!$D$11,Input!$H:$H,Index!$D$30,Input!$F:$F,Index!$D$18,Input!$E:$E,Index!D23)</f>
        <v>0</v>
      </c>
    </row>
    <row r="46" spans="3:6" ht="14.1" customHeight="1">
      <c r="C46" s="28" t="s">
        <v>21</v>
      </c>
      <c r="D46" s="100">
        <f>+SUMIFS(Input!$N:$N,Input!$C:$C,Index!$D$11,Input!$H:$H,Index!$D$30,Input!$F:$F,Index!$D$18,Input!$E:$E,Index!D24)</f>
        <v>0</v>
      </c>
      <c r="E46" s="83">
        <f t="shared" si="2"/>
        <v>0</v>
      </c>
      <c r="F46" s="104">
        <f>+SUMIFS(Input!$L:$L,Input!$C:$C,Index!$D$11,Input!$H:$H,Index!$D$30,Input!$F:$F,Index!$D$18,Input!$E:$E,Index!D24)</f>
        <v>0</v>
      </c>
    </row>
    <row r="47" spans="3:6" ht="14.1" customHeight="1">
      <c r="C47" s="28" t="s">
        <v>22</v>
      </c>
      <c r="D47" s="100">
        <f>+SUMIFS(Input!$N:$N,Input!$C:$C,Index!$D$11,Input!$H:$H,Index!$D$30,Input!$F:$F,Index!$D$18,Input!$E:$E,Index!D25)</f>
        <v>0</v>
      </c>
      <c r="E47" s="83">
        <f t="shared" si="2"/>
        <v>0</v>
      </c>
      <c r="F47" s="104">
        <f>+SUMIFS(Input!$L:$L,Input!$C:$C,Index!$D$11,Input!$H:$H,Index!$D$30,Input!$F:$F,Index!$D$18,Input!$E:$E,Index!D25)</f>
        <v>0</v>
      </c>
    </row>
    <row r="48" spans="3:6" ht="14.1" customHeight="1">
      <c r="C48" s="28" t="s">
        <v>23</v>
      </c>
      <c r="D48" s="100">
        <f>+SUMIFS(Input!$N:$N,Input!$C:$C,Index!$D$11,Input!$H:$H,Index!$D$30,Input!$F:$F,Index!$D$18,Input!$E:$E,Index!D26)</f>
        <v>0</v>
      </c>
      <c r="E48" s="83">
        <f t="shared" si="2"/>
        <v>0</v>
      </c>
      <c r="F48" s="104">
        <f>+SUMIFS(Input!$L:$L,Input!$C:$C,Index!$D$11,Input!$H:$H,Index!$D$30,Input!$F:$F,Index!$D$18,Input!$E:$E,Index!D26)</f>
        <v>0</v>
      </c>
    </row>
    <row r="49" spans="3:6" ht="14.1" customHeight="1">
      <c r="C49" s="28" t="s">
        <v>24</v>
      </c>
      <c r="D49" s="100">
        <f>+SUMIFS(Input!$N:$N,Input!$C:$C,Index!$D$11,Input!$H:$H,Index!$D$30,Input!$F:$F,Index!$D$18,Input!$E:$E,Index!D27)</f>
        <v>0</v>
      </c>
      <c r="E49" s="83">
        <f t="shared" si="2"/>
        <v>0</v>
      </c>
      <c r="F49" s="104">
        <f>+SUMIFS(Input!$L:$L,Input!$C:$C,Index!$D$11,Input!$H:$H,Index!$D$30,Input!$F:$F,Index!$D$18,Input!$E:$E,Index!D27)</f>
        <v>0</v>
      </c>
    </row>
    <row r="50" spans="3:6" ht="14.1" customHeight="1">
      <c r="C50" s="28" t="s">
        <v>25</v>
      </c>
      <c r="D50" s="100">
        <f>+SUMIFS(Input!$N:$N,Input!$C:$C,Index!$D$11,Input!$H:$H,Index!$D$30,Input!$F:$F,Index!$D$18,Input!$E:$E,Index!D28)</f>
        <v>0</v>
      </c>
      <c r="E50" s="83">
        <f t="shared" si="2"/>
        <v>0</v>
      </c>
      <c r="F50" s="104">
        <f>+SUMIFS(Input!$L:$L,Input!$C:$C,Index!$D$11,Input!$H:$H,Index!$D$30,Input!$F:$F,Index!$D$18,Input!$E:$E,Index!D28)</f>
        <v>0</v>
      </c>
    </row>
    <row r="51" spans="3:6" ht="14.1" customHeight="1">
      <c r="C51" s="27" t="s">
        <v>28</v>
      </c>
      <c r="D51" s="101">
        <f>+SUMIFS(Input!$N:$N,Input!$C:$C,Index!$D$11,Input!$H:$H,Index!$D$30,Input!$F:$F,Index!$D$19)</f>
        <v>0</v>
      </c>
      <c r="E51" s="85" t="e">
        <f>+D51/$D$52</f>
        <v>#DIV/0!</v>
      </c>
      <c r="F51" s="103">
        <f>+SUMIFS(Input!$L:$L,Input!$C:$C,Index!$D$11,Input!$H:$H,Index!$D$30,Input!$F:$F,Index!$D$19)</f>
        <v>0</v>
      </c>
    </row>
    <row r="52" spans="3:6" ht="14.1" customHeight="1">
      <c r="C52" s="29" t="s">
        <v>11</v>
      </c>
      <c r="D52" s="30">
        <f>+SUM(D51,D41,D31)</f>
        <v>0</v>
      </c>
      <c r="E52" s="31" t="e">
        <f>+SUM(E51,E41,E31)</f>
        <v>#DIV/0!</v>
      </c>
      <c r="F52" s="105">
        <f>+SUM(F51,F41,F31)</f>
        <v>0</v>
      </c>
    </row>
    <row r="53" spans="3:6" ht="14.1" customHeight="1">
      <c r="C53" s="16"/>
      <c r="D53" s="16"/>
      <c r="E53" s="16"/>
      <c r="F53" s="16"/>
    </row>
    <row r="54" spans="3:6" ht="14.1" customHeight="1">
      <c r="C54" s="21" t="s">
        <v>70</v>
      </c>
      <c r="D54" s="16"/>
      <c r="E54" s="16"/>
      <c r="F54" s="16"/>
    </row>
    <row r="55" spans="3:6" ht="14.1" customHeight="1">
      <c r="C55" s="32" t="s">
        <v>29</v>
      </c>
      <c r="D55" s="22"/>
      <c r="E55" s="22"/>
      <c r="F55" s="22"/>
    </row>
    <row r="56" spans="3:6" ht="5.0999999999999996" customHeight="1">
      <c r="C56" s="22"/>
      <c r="D56" s="22"/>
      <c r="E56" s="22"/>
      <c r="F56" s="22"/>
    </row>
    <row r="57" spans="3:6" ht="14.1" customHeight="1">
      <c r="C57" s="138" t="s">
        <v>12</v>
      </c>
      <c r="D57" s="134" t="s">
        <v>2</v>
      </c>
      <c r="E57" s="134" t="s">
        <v>3</v>
      </c>
      <c r="F57" s="132" t="s">
        <v>4</v>
      </c>
    </row>
    <row r="58" spans="3:6" ht="14.1" customHeight="1">
      <c r="C58" s="138"/>
      <c r="D58" s="135"/>
      <c r="E58" s="135"/>
      <c r="F58" s="133"/>
    </row>
    <row r="59" spans="3:6" ht="14.1" customHeight="1">
      <c r="C59" s="25" t="s">
        <v>71</v>
      </c>
      <c r="D59" s="26"/>
      <c r="E59" s="26"/>
      <c r="F59" s="26"/>
    </row>
    <row r="60" spans="3:6" ht="14.1" customHeight="1">
      <c r="C60" s="27" t="s">
        <v>26</v>
      </c>
      <c r="D60" s="101">
        <f>+SUM(D61:D69)</f>
        <v>0</v>
      </c>
      <c r="E60" s="85" t="e">
        <f>+D60/$D$81</f>
        <v>#DIV/0!</v>
      </c>
      <c r="F60" s="103">
        <f>+SUM(F61:F69)</f>
        <v>0</v>
      </c>
    </row>
    <row r="61" spans="3:6" ht="14.1" customHeight="1">
      <c r="C61" s="28" t="s">
        <v>18</v>
      </c>
      <c r="D61" s="100">
        <f>+SUMIFS(Input!$N:$N,Input!$C:$C,Index!$D$11,Input!$H:$H,Index!$D$31,Input!$F:$F,Index!$D$17,Input!$E:$E,Index!D20)</f>
        <v>0</v>
      </c>
      <c r="E61" s="83">
        <f>+IFERROR(D61/$D$60,0)</f>
        <v>0</v>
      </c>
      <c r="F61" s="104">
        <f>+SUMIFS(Input!$L:$L,Input!$C:$C,Index!$D$11,Input!$H:$H,Index!$D$31,Input!$F:$F,Index!$D$17,Input!$E:$E,Index!D20)</f>
        <v>0</v>
      </c>
    </row>
    <row r="62" spans="3:6" ht="14.1" customHeight="1">
      <c r="C62" s="28" t="s">
        <v>17</v>
      </c>
      <c r="D62" s="100">
        <f>+SUMIFS(Input!$N:$N,Input!$C:$C,Index!$D$11,Input!$H:$H,Index!$D$31,Input!$F:$F,Index!$D$17,Input!$E:$E,Index!D21)</f>
        <v>0</v>
      </c>
      <c r="E62" s="83">
        <f t="shared" ref="E62:E69" si="3">+IFERROR(D62/$D$60,0)</f>
        <v>0</v>
      </c>
      <c r="F62" s="104">
        <f>+SUMIFS(Input!$L:$L,Input!$C:$C,Index!$D$11,Input!$H:$H,Index!$D$31,Input!$F:$F,Index!$D$17,Input!$E:$E,Index!D21)</f>
        <v>0</v>
      </c>
    </row>
    <row r="63" spans="3:6" ht="14.1" customHeight="1">
      <c r="C63" s="28" t="s">
        <v>19</v>
      </c>
      <c r="D63" s="100">
        <f>+SUMIFS(Input!$N:$N,Input!$C:$C,Index!$D$11,Input!$H:$H,Index!$D$31,Input!$F:$F,Index!$D$17,Input!$E:$E,Index!D22)</f>
        <v>0</v>
      </c>
      <c r="E63" s="83">
        <f t="shared" si="3"/>
        <v>0</v>
      </c>
      <c r="F63" s="104">
        <f>+SUMIFS(Input!$L:$L,Input!$C:$C,Index!$D$11,Input!$H:$H,Index!$D$31,Input!$F:$F,Index!$D$17,Input!$E:$E,Index!D22)</f>
        <v>0</v>
      </c>
    </row>
    <row r="64" spans="3:6" ht="14.1" customHeight="1">
      <c r="C64" s="28" t="s">
        <v>20</v>
      </c>
      <c r="D64" s="100">
        <f>+SUMIFS(Input!$N:$N,Input!$C:$C,Index!$D$11,Input!$H:$H,Index!$D$31,Input!$F:$F,Index!$D$17,Input!$E:$E,Index!D23)</f>
        <v>0</v>
      </c>
      <c r="E64" s="83">
        <f t="shared" si="3"/>
        <v>0</v>
      </c>
      <c r="F64" s="104">
        <f>+SUMIFS(Input!$L:$L,Input!$C:$C,Index!$D$11,Input!$H:$H,Index!$D$31,Input!$F:$F,Index!$D$17,Input!$E:$E,Index!D23)</f>
        <v>0</v>
      </c>
    </row>
    <row r="65" spans="3:6" ht="14.1" customHeight="1">
      <c r="C65" s="28" t="s">
        <v>21</v>
      </c>
      <c r="D65" s="100">
        <f>+SUMIFS(Input!$N:$N,Input!$C:$C,Index!$D$11,Input!$H:$H,Index!$D$31,Input!$F:$F,Index!$D$17,Input!$E:$E,Index!D24)</f>
        <v>0</v>
      </c>
      <c r="E65" s="83">
        <f t="shared" si="3"/>
        <v>0</v>
      </c>
      <c r="F65" s="104">
        <f>+SUMIFS(Input!$L:$L,Input!$C:$C,Index!$D$11,Input!$H:$H,Index!$D$31,Input!$F:$F,Index!$D$17,Input!$E:$E,Index!D24)</f>
        <v>0</v>
      </c>
    </row>
    <row r="66" spans="3:6" ht="14.1" customHeight="1">
      <c r="C66" s="28" t="s">
        <v>22</v>
      </c>
      <c r="D66" s="100">
        <f>+SUMIFS(Input!$N:$N,Input!$C:$C,Index!$D$11,Input!$H:$H,Index!$D$31,Input!$F:$F,Index!$D$17,Input!$E:$E,Index!D25)</f>
        <v>0</v>
      </c>
      <c r="E66" s="83">
        <f t="shared" si="3"/>
        <v>0</v>
      </c>
      <c r="F66" s="104">
        <f>+SUMIFS(Input!$L:$L,Input!$C:$C,Index!$D$11,Input!$H:$H,Index!$D$31,Input!$F:$F,Index!$D$17,Input!$E:$E,Index!D25)</f>
        <v>0</v>
      </c>
    </row>
    <row r="67" spans="3:6" ht="14.1" customHeight="1">
      <c r="C67" s="28" t="s">
        <v>23</v>
      </c>
      <c r="D67" s="100">
        <f>+SUMIFS(Input!$N:$N,Input!$C:$C,Index!$D$11,Input!$H:$H,Index!$D$31,Input!$F:$F,Index!$D$17,Input!$E:$E,Index!D26)</f>
        <v>0</v>
      </c>
      <c r="E67" s="83">
        <f t="shared" si="3"/>
        <v>0</v>
      </c>
      <c r="F67" s="104">
        <f>+SUMIFS(Input!$L:$L,Input!$C:$C,Index!$D$11,Input!$H:$H,Index!$D$31,Input!$F:$F,Index!$D$17,Input!$E:$E,Index!D26)</f>
        <v>0</v>
      </c>
    </row>
    <row r="68" spans="3:6" ht="14.1" customHeight="1">
      <c r="C68" s="28" t="s">
        <v>24</v>
      </c>
      <c r="D68" s="100">
        <f>+SUMIFS(Input!$N:$N,Input!$C:$C,Index!$D$11,Input!$H:$H,Index!$D$31,Input!$F:$F,Index!$D$17,Input!$E:$E,Index!D27)</f>
        <v>0</v>
      </c>
      <c r="E68" s="83">
        <f t="shared" si="3"/>
        <v>0</v>
      </c>
      <c r="F68" s="104">
        <f>+SUMIFS(Input!$L:$L,Input!$C:$C,Index!$D$11,Input!$H:$H,Index!$D$31,Input!$F:$F,Index!$D$17,Input!$E:$E,Index!D27)</f>
        <v>0</v>
      </c>
    </row>
    <row r="69" spans="3:6" ht="14.1" customHeight="1">
      <c r="C69" s="28" t="s">
        <v>25</v>
      </c>
      <c r="D69" s="100">
        <f>+SUMIFS(Input!$N:$N,Input!$C:$C,Index!$D$11,Input!$H:$H,Index!$D$31,Input!$F:$F,Index!$D$17,Input!$E:$E,Index!D28)</f>
        <v>0</v>
      </c>
      <c r="E69" s="83">
        <f t="shared" si="3"/>
        <v>0</v>
      </c>
      <c r="F69" s="104">
        <f>+SUMIFS(Input!$L:$L,Input!$C:$C,Index!$D$11,Input!$H:$H,Index!$D$31,Input!$F:$F,Index!$D$17,Input!$E:$E,Index!D28)</f>
        <v>0</v>
      </c>
    </row>
    <row r="70" spans="3:6" ht="14.1" customHeight="1">
      <c r="C70" s="27" t="s">
        <v>27</v>
      </c>
      <c r="D70" s="101">
        <f>+SUM(D71:D79)</f>
        <v>0</v>
      </c>
      <c r="E70" s="85" t="e">
        <f>+D70/$D$81</f>
        <v>#DIV/0!</v>
      </c>
      <c r="F70" s="103">
        <f>+SUM(F71:F79)</f>
        <v>0</v>
      </c>
    </row>
    <row r="71" spans="3:6" ht="14.1" customHeight="1">
      <c r="C71" s="28" t="s">
        <v>18</v>
      </c>
      <c r="D71" s="100">
        <f>+SUMIFS(Input!$N:$N,Input!$C:$C,Index!$D$11,Input!$H:$H,Index!$D$31,Input!$F:$F,Index!$D$18,Input!$E:$E,Index!D20)</f>
        <v>0</v>
      </c>
      <c r="E71" s="83">
        <f>+IFERROR(D71/$D$70,0)</f>
        <v>0</v>
      </c>
      <c r="F71" s="104">
        <f>+SUMIFS(Input!$L:$L,Input!$C:$C,Index!$D$11,Input!$H:$H,Index!$D$31,Input!$F:$F,Index!$D$18,Input!$E:$E,Index!D20)</f>
        <v>0</v>
      </c>
    </row>
    <row r="72" spans="3:6" ht="14.1" customHeight="1">
      <c r="C72" s="28" t="s">
        <v>17</v>
      </c>
      <c r="D72" s="100">
        <f>+SUMIFS(Input!$N:$N,Input!$C:$C,Index!$D$11,Input!$H:$H,Index!$D$31,Input!$F:$F,Index!$D$18,Input!$E:$E,Index!D21)</f>
        <v>0</v>
      </c>
      <c r="E72" s="83">
        <f t="shared" ref="E72:E79" si="4">+IFERROR(D72/$D$70,0)</f>
        <v>0</v>
      </c>
      <c r="F72" s="104">
        <f>+SUMIFS(Input!$L:$L,Input!$C:$C,Index!$D$11,Input!$H:$H,Index!$D$31,Input!$F:$F,Index!$D$18,Input!$E:$E,Index!D21)</f>
        <v>0</v>
      </c>
    </row>
    <row r="73" spans="3:6" ht="14.1" customHeight="1">
      <c r="C73" s="28" t="s">
        <v>19</v>
      </c>
      <c r="D73" s="100">
        <f>+SUMIFS(Input!$N:$N,Input!$C:$C,Index!$D$11,Input!$H:$H,Index!$D$31,Input!$F:$F,Index!$D$18,Input!$E:$E,Index!D22)</f>
        <v>0</v>
      </c>
      <c r="E73" s="83">
        <f t="shared" si="4"/>
        <v>0</v>
      </c>
      <c r="F73" s="104">
        <f>+SUMIFS(Input!$L:$L,Input!$C:$C,Index!$D$11,Input!$H:$H,Index!$D$31,Input!$F:$F,Index!$D$18,Input!$E:$E,Index!D22)</f>
        <v>0</v>
      </c>
    </row>
    <row r="74" spans="3:6" ht="14.1" customHeight="1">
      <c r="C74" s="28" t="s">
        <v>20</v>
      </c>
      <c r="D74" s="100">
        <f>+SUMIFS(Input!$N:$N,Input!$C:$C,Index!$D$11,Input!$H:$H,Index!$D$31,Input!$F:$F,Index!$D$18,Input!$E:$E,Index!D23)</f>
        <v>0</v>
      </c>
      <c r="E74" s="83">
        <f t="shared" si="4"/>
        <v>0</v>
      </c>
      <c r="F74" s="104">
        <f>+SUMIFS(Input!$L:$L,Input!$C:$C,Index!$D$11,Input!$H:$H,Index!$D$31,Input!$F:$F,Index!$D$18,Input!$E:$E,Index!D23)</f>
        <v>0</v>
      </c>
    </row>
    <row r="75" spans="3:6" ht="14.1" customHeight="1">
      <c r="C75" s="28" t="s">
        <v>21</v>
      </c>
      <c r="D75" s="100">
        <f>+SUMIFS(Input!$N:$N,Input!$C:$C,Index!$D$11,Input!$H:$H,Index!$D$31,Input!$F:$F,Index!$D$18,Input!$E:$E,Index!D24)</f>
        <v>0</v>
      </c>
      <c r="E75" s="83">
        <f t="shared" si="4"/>
        <v>0</v>
      </c>
      <c r="F75" s="104">
        <f>+SUMIFS(Input!$L:$L,Input!$C:$C,Index!$D$11,Input!$H:$H,Index!$D$31,Input!$F:$F,Index!$D$18,Input!$E:$E,Index!D24)</f>
        <v>0</v>
      </c>
    </row>
    <row r="76" spans="3:6" ht="14.1" customHeight="1">
      <c r="C76" s="28" t="s">
        <v>22</v>
      </c>
      <c r="D76" s="100">
        <f>+SUMIFS(Input!$N:$N,Input!$C:$C,Index!$D$11,Input!$H:$H,Index!$D$31,Input!$F:$F,Index!$D$18,Input!$E:$E,Index!D25)</f>
        <v>0</v>
      </c>
      <c r="E76" s="83">
        <f t="shared" si="4"/>
        <v>0</v>
      </c>
      <c r="F76" s="104">
        <f>+SUMIFS(Input!$L:$L,Input!$C:$C,Index!$D$11,Input!$H:$H,Index!$D$31,Input!$F:$F,Index!$D$18,Input!$E:$E,Index!D25)</f>
        <v>0</v>
      </c>
    </row>
    <row r="77" spans="3:6" ht="14.1" customHeight="1">
      <c r="C77" s="28" t="s">
        <v>23</v>
      </c>
      <c r="D77" s="100">
        <f>+SUMIFS(Input!$N:$N,Input!$C:$C,Index!$D$11,Input!$H:$H,Index!$D$31,Input!$F:$F,Index!$D$18,Input!$E:$E,Index!D26)</f>
        <v>0</v>
      </c>
      <c r="E77" s="83">
        <f t="shared" si="4"/>
        <v>0</v>
      </c>
      <c r="F77" s="104">
        <f>+SUMIFS(Input!$L:$L,Input!$C:$C,Index!$D$11,Input!$H:$H,Index!$D$31,Input!$F:$F,Index!$D$18,Input!$E:$E,Index!D26)</f>
        <v>0</v>
      </c>
    </row>
    <row r="78" spans="3:6" ht="14.1" customHeight="1">
      <c r="C78" s="28" t="s">
        <v>24</v>
      </c>
      <c r="D78" s="100">
        <f>+SUMIFS(Input!$N:$N,Input!$C:$C,Index!$D$11,Input!$H:$H,Index!$D$31,Input!$F:$F,Index!$D$18,Input!$E:$E,Index!D27)</f>
        <v>0</v>
      </c>
      <c r="E78" s="83">
        <f t="shared" si="4"/>
        <v>0</v>
      </c>
      <c r="F78" s="104">
        <f>+SUMIFS(Input!$L:$L,Input!$C:$C,Index!$D$11,Input!$H:$H,Index!$D$31,Input!$F:$F,Index!$D$18,Input!$E:$E,Index!D27)</f>
        <v>0</v>
      </c>
    </row>
    <row r="79" spans="3:6" ht="14.1" customHeight="1">
      <c r="C79" s="28" t="s">
        <v>25</v>
      </c>
      <c r="D79" s="100">
        <f>+SUMIFS(Input!$N:$N,Input!$C:$C,Index!$D$11,Input!$H:$H,Index!$D$31,Input!$F:$F,Index!$D$18,Input!$E:$E,Index!D28)</f>
        <v>0</v>
      </c>
      <c r="E79" s="83">
        <f t="shared" si="4"/>
        <v>0</v>
      </c>
      <c r="F79" s="104">
        <f>+SUMIFS(Input!$L:$L,Input!$C:$C,Index!$D$11,Input!$H:$H,Index!$D$31,Input!$F:$F,Index!$D$18,Input!$E:$E,Index!D28)</f>
        <v>0</v>
      </c>
    </row>
    <row r="80" spans="3:6" ht="14.1" customHeight="1">
      <c r="C80" s="27" t="s">
        <v>28</v>
      </c>
      <c r="D80" s="101">
        <f>+SUMIFS(Input!$N:$N,Input!$C:$C,Index!$D$11,Input!$H:$H,Index!$D$31,Input!$F:$F,Index!$D$19)</f>
        <v>0</v>
      </c>
      <c r="E80" s="85" t="e">
        <f>+D80/$D$81</f>
        <v>#DIV/0!</v>
      </c>
      <c r="F80" s="103">
        <f>+SUMIFS(Input!$L:$L,Input!$C:$C,Index!$D$11,Input!$H:$H,Index!$D$31,Input!$F:$F,Index!$D$19)</f>
        <v>0</v>
      </c>
    </row>
    <row r="81" spans="3:6" ht="14.1" customHeight="1">
      <c r="C81" s="29" t="s">
        <v>11</v>
      </c>
      <c r="D81" s="30">
        <f>+SUM(D80,D70,D60)</f>
        <v>0</v>
      </c>
      <c r="E81" s="31" t="e">
        <f>+SUM(E80,E70,E60)</f>
        <v>#DIV/0!</v>
      </c>
      <c r="F81" s="105">
        <f>+SUM(F80,F70,F60)</f>
        <v>0</v>
      </c>
    </row>
    <row r="82" spans="3:6" ht="14.1" customHeight="1">
      <c r="C82" s="16"/>
      <c r="D82" s="16"/>
      <c r="E82" s="16"/>
      <c r="F82" s="16"/>
    </row>
    <row r="83" spans="3:6" ht="14.1" customHeight="1">
      <c r="C83" s="33" t="s">
        <v>32</v>
      </c>
      <c r="D83" s="34"/>
      <c r="E83" s="22"/>
      <c r="F83" s="22"/>
    </row>
    <row r="84" spans="3:6" ht="5.0999999999999996" customHeight="1">
      <c r="C84" s="22"/>
      <c r="D84" s="22"/>
      <c r="E84" s="22"/>
      <c r="F84" s="22"/>
    </row>
    <row r="85" spans="3:6" ht="14.1" customHeight="1">
      <c r="C85" s="20"/>
      <c r="D85" s="134" t="s">
        <v>2</v>
      </c>
      <c r="E85" s="134" t="s">
        <v>3</v>
      </c>
      <c r="F85" s="132" t="s">
        <v>4</v>
      </c>
    </row>
    <row r="86" spans="3:6" ht="14.1" customHeight="1">
      <c r="C86" s="20"/>
      <c r="D86" s="135"/>
      <c r="E86" s="135"/>
      <c r="F86" s="133"/>
    </row>
    <row r="87" spans="3:6" ht="14.1" customHeight="1">
      <c r="C87" s="35" t="s">
        <v>33</v>
      </c>
      <c r="D87" s="89">
        <f>+SUM(D60,D31,D13)</f>
        <v>0</v>
      </c>
      <c r="E87" s="90" t="e">
        <f>+D87/$D$94</f>
        <v>#DIV/0!</v>
      </c>
      <c r="F87" s="106">
        <f>+SUM(F60,F31,F13)</f>
        <v>0</v>
      </c>
    </row>
    <row r="88" spans="3:6" ht="14.1" customHeight="1">
      <c r="C88" s="36" t="s">
        <v>35</v>
      </c>
      <c r="D88" s="87">
        <f>+D13</f>
        <v>0</v>
      </c>
      <c r="E88" s="88" t="e">
        <f>+D88/$D$87</f>
        <v>#DIV/0!</v>
      </c>
      <c r="F88" s="107">
        <f>+F13</f>
        <v>0</v>
      </c>
    </row>
    <row r="89" spans="3:6" ht="14.1" customHeight="1">
      <c r="C89" s="36" t="s">
        <v>34</v>
      </c>
      <c r="D89" s="87">
        <f>+SUM(D60,D31)</f>
        <v>0</v>
      </c>
      <c r="E89" s="88" t="e">
        <f>+D89/$D$87</f>
        <v>#DIV/0!</v>
      </c>
      <c r="F89" s="107">
        <f>+SUM(F60,F31)</f>
        <v>0</v>
      </c>
    </row>
    <row r="90" spans="3:6" ht="14.1" customHeight="1">
      <c r="C90" s="35" t="s">
        <v>138</v>
      </c>
      <c r="D90" s="89">
        <f>+SUM(D80,D70,D51,D41)</f>
        <v>0</v>
      </c>
      <c r="E90" s="90" t="e">
        <f t="shared" ref="E90:E93" si="5">+D90/$D$94</f>
        <v>#DIV/0!</v>
      </c>
      <c r="F90" s="106">
        <f>+SUM(F80,F70,F51,F41)</f>
        <v>0</v>
      </c>
    </row>
    <row r="91" spans="3:6" ht="14.1" customHeight="1">
      <c r="C91" s="35" t="s">
        <v>132</v>
      </c>
      <c r="D91" s="89">
        <f>+SUMIFS(Input!N:N,Input!C:C,Index!D11,Input!H:H,Index!D33)</f>
        <v>0</v>
      </c>
      <c r="E91" s="90" t="e">
        <f t="shared" si="5"/>
        <v>#DIV/0!</v>
      </c>
      <c r="F91" s="86" t="s">
        <v>100</v>
      </c>
    </row>
    <row r="92" spans="3:6" ht="14.1" customHeight="1">
      <c r="C92" s="35" t="s">
        <v>139</v>
      </c>
      <c r="D92" s="89">
        <f>+SUMIFS(Input!N:N,Input!C:C,Index!D11,Input!M:M,Index!D63)</f>
        <v>0</v>
      </c>
      <c r="E92" s="90" t="e">
        <f t="shared" si="5"/>
        <v>#DIV/0!</v>
      </c>
      <c r="F92" s="86" t="s">
        <v>100</v>
      </c>
    </row>
    <row r="93" spans="3:6" ht="14.1" customHeight="1">
      <c r="C93" s="35" t="s">
        <v>137</v>
      </c>
      <c r="D93" s="91">
        <f>+SUMIFS(Input!N:N,Input!C:C,Index!D12)</f>
        <v>0</v>
      </c>
      <c r="E93" s="90" t="e">
        <f t="shared" si="5"/>
        <v>#DIV/0!</v>
      </c>
      <c r="F93" s="86" t="s">
        <v>100</v>
      </c>
    </row>
    <row r="94" spans="3:6" ht="14.1" customHeight="1">
      <c r="C94" s="29" t="s">
        <v>11</v>
      </c>
      <c r="D94" s="30">
        <f>+SUM(D87,D90,D91:D93)</f>
        <v>0</v>
      </c>
      <c r="E94" s="31" t="e">
        <f>+SUM(E87,E90,E91:E93)</f>
        <v>#DIV/0!</v>
      </c>
      <c r="F94" s="105">
        <f>+SUM(F90,F87)</f>
        <v>0</v>
      </c>
    </row>
    <row r="95" spans="3:6" ht="5.0999999999999996" customHeight="1"/>
    <row r="96" spans="3:6" ht="14.1" customHeight="1">
      <c r="C96" s="113" t="s">
        <v>130</v>
      </c>
    </row>
    <row r="97" spans="3:3" ht="14.1" customHeight="1">
      <c r="C97" s="113" t="s">
        <v>133</v>
      </c>
    </row>
    <row r="98" spans="3:3" ht="14.1" customHeight="1">
      <c r="C98" s="113" t="s">
        <v>135</v>
      </c>
    </row>
    <row r="99" spans="3:3" ht="14.1" customHeight="1">
      <c r="C99" s="113" t="s">
        <v>136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14" customWidth="1"/>
    <col min="2" max="2" width="3.375" style="14" customWidth="1"/>
    <col min="3" max="3" width="48.875" style="14" customWidth="1"/>
    <col min="4" max="6" width="21.625" style="14" customWidth="1"/>
    <col min="7" max="7" width="3.375" style="14" customWidth="1"/>
    <col min="8" max="8" width="3.125" style="14" customWidth="1"/>
    <col min="9" max="16384" width="9" style="14" hidden="1"/>
  </cols>
  <sheetData>
    <row r="1" spans="1:8" ht="14.1" customHeight="1">
      <c r="A1" s="13"/>
      <c r="B1" s="13"/>
      <c r="C1" s="13"/>
      <c r="D1" s="13"/>
      <c r="E1" s="13"/>
      <c r="F1" s="13"/>
      <c r="G1" s="13"/>
      <c r="H1" s="13"/>
    </row>
    <row r="2" spans="1:8" ht="14.1" customHeight="1">
      <c r="A2" s="13"/>
      <c r="B2" s="13"/>
      <c r="C2" s="13"/>
      <c r="D2" s="13"/>
      <c r="E2" s="13"/>
      <c r="F2" s="13"/>
      <c r="G2" s="13"/>
      <c r="H2" s="13"/>
    </row>
    <row r="3" spans="1:8" ht="14.1" customHeight="1">
      <c r="A3" s="13"/>
      <c r="B3" s="13"/>
      <c r="C3" s="13"/>
      <c r="D3" s="13"/>
      <c r="E3" s="13"/>
      <c r="F3" s="13"/>
      <c r="G3" s="13"/>
      <c r="H3" s="13"/>
    </row>
    <row r="4" spans="1:8" ht="5.0999999999999996" customHeight="1">
      <c r="A4" s="15"/>
      <c r="B4" s="15"/>
      <c r="C4" s="15"/>
      <c r="D4" s="15"/>
      <c r="E4" s="15"/>
      <c r="F4" s="15"/>
      <c r="G4" s="15"/>
      <c r="H4" s="15"/>
    </row>
    <row r="5" spans="1:8" ht="14.1" customHeight="1">
      <c r="A5" s="16"/>
      <c r="B5" s="16"/>
      <c r="F5" s="17"/>
    </row>
    <row r="6" spans="1:8" ht="18" customHeight="1">
      <c r="A6" s="16"/>
      <c r="B6" s="18" t="s">
        <v>64</v>
      </c>
      <c r="C6" s="18"/>
      <c r="D6" s="19"/>
      <c r="E6" s="19"/>
      <c r="F6" s="19"/>
      <c r="G6" s="19"/>
    </row>
    <row r="7" spans="1:8" ht="14.1" customHeight="1">
      <c r="A7" s="16"/>
      <c r="B7" s="16"/>
      <c r="F7" s="17"/>
    </row>
    <row r="8" spans="1:8" ht="14.1" customHeight="1">
      <c r="C8" s="21" t="s">
        <v>59</v>
      </c>
      <c r="D8" s="17"/>
      <c r="E8" s="22"/>
      <c r="F8" s="17"/>
    </row>
    <row r="9" spans="1:8" ht="5.0999999999999996" customHeight="1">
      <c r="C9" s="22"/>
      <c r="D9" s="22"/>
      <c r="E9" s="22"/>
      <c r="F9" s="22"/>
    </row>
    <row r="10" spans="1:8" ht="14.1" customHeight="1">
      <c r="C10" s="130" t="s">
        <v>1</v>
      </c>
      <c r="D10" s="132" t="s">
        <v>4</v>
      </c>
      <c r="E10" s="132" t="s">
        <v>16</v>
      </c>
      <c r="F10" s="132" t="s">
        <v>140</v>
      </c>
    </row>
    <row r="11" spans="1:8" ht="14.1" customHeight="1">
      <c r="C11" s="130"/>
      <c r="D11" s="132"/>
      <c r="E11" s="132"/>
      <c r="F11" s="132"/>
    </row>
    <row r="12" spans="1:8" ht="14.1" customHeight="1">
      <c r="C12" s="37" t="s">
        <v>72</v>
      </c>
      <c r="D12" s="38">
        <f>+SUM(D13:D15)</f>
        <v>0</v>
      </c>
      <c r="E12" s="39" t="e">
        <f>+D12/$D$20</f>
        <v>#DIV/0!</v>
      </c>
      <c r="F12" s="38">
        <f>+SUM(F13:F15)</f>
        <v>0</v>
      </c>
    </row>
    <row r="13" spans="1:8" ht="14.1" customHeight="1">
      <c r="C13" s="40" t="s">
        <v>73</v>
      </c>
      <c r="D13" s="41">
        <f>+SUMIFS(Input!$L:$L,Input!$C:$C,Index!$D$13,Input!$H:$H,Index!$D29)</f>
        <v>0</v>
      </c>
      <c r="E13" s="42" t="e">
        <f>+D13/$D$12</f>
        <v>#DIV/0!</v>
      </c>
      <c r="F13" s="41">
        <f>+SUMIFS(Input!$G:$G,Input!$C:$C,Index!$D$13,Input!$H:$H,Index!$D29)</f>
        <v>0</v>
      </c>
    </row>
    <row r="14" spans="1:8" ht="14.1" customHeight="1">
      <c r="C14" s="40" t="s">
        <v>74</v>
      </c>
      <c r="D14" s="41">
        <f>+SUMIFS(Input!$L:$L,Input!$C:$C,Index!$D$13,Input!$H:$H,Index!$D30)</f>
        <v>0</v>
      </c>
      <c r="E14" s="42" t="e">
        <f t="shared" ref="E14:E15" si="0">+D14/$D$12</f>
        <v>#DIV/0!</v>
      </c>
      <c r="F14" s="41">
        <f>+SUMIFS(Input!$G:$G,Input!$C:$C,Index!$D$13,Input!$H:$H,Index!$D30)</f>
        <v>0</v>
      </c>
    </row>
    <row r="15" spans="1:8" ht="14.1" customHeight="1">
      <c r="C15" s="40" t="s">
        <v>75</v>
      </c>
      <c r="D15" s="41">
        <f>+SUMIFS(Input!$L:$L,Input!$C:$C,Index!$D$13,Input!$H:$H,Index!$D31)</f>
        <v>0</v>
      </c>
      <c r="E15" s="42" t="e">
        <f t="shared" si="0"/>
        <v>#DIV/0!</v>
      </c>
      <c r="F15" s="86" t="s">
        <v>100</v>
      </c>
    </row>
    <row r="16" spans="1:8" ht="14.1" customHeight="1">
      <c r="C16" s="25" t="s">
        <v>8</v>
      </c>
      <c r="D16" s="38">
        <f>+SUM(D17:D19)</f>
        <v>0</v>
      </c>
      <c r="E16" s="39" t="e">
        <f>+D16/$D$20</f>
        <v>#DIV/0!</v>
      </c>
      <c r="F16" s="38">
        <f>+SUM(F17:F19)</f>
        <v>0</v>
      </c>
    </row>
    <row r="17" spans="1:8" ht="14.1" customHeight="1">
      <c r="C17" s="40" t="s">
        <v>73</v>
      </c>
      <c r="D17" s="41">
        <f>+SUMIFS(Input!$L:$L,Input!$C:$C,Index!$D$11,Input!$H:$H,Index!$D29)</f>
        <v>0</v>
      </c>
      <c r="E17" s="42" t="e">
        <f>+D17/$D$16</f>
        <v>#DIV/0!</v>
      </c>
      <c r="F17" s="41">
        <f>+SUMIFS(Input!$G:$G,Input!$C:$C,Index!$D$11,Input!$H:$H,Index!$D29)</f>
        <v>0</v>
      </c>
    </row>
    <row r="18" spans="1:8" ht="14.1" customHeight="1">
      <c r="C18" s="40" t="s">
        <v>74</v>
      </c>
      <c r="D18" s="41">
        <f>+SUMIFS(Input!$L:$L,Input!$C:$C,Index!$D$11,Input!$H:$H,Index!$D30)</f>
        <v>0</v>
      </c>
      <c r="E18" s="42" t="e">
        <f t="shared" ref="E18:E19" si="1">+D18/$D$16</f>
        <v>#DIV/0!</v>
      </c>
      <c r="F18" s="41">
        <f>+SUMIFS(Input!$G:$G,Input!$C:$C,Index!$D$11,Input!$H:$H,Index!$D30)</f>
        <v>0</v>
      </c>
    </row>
    <row r="19" spans="1:8" ht="14.1" customHeight="1">
      <c r="C19" s="40" t="s">
        <v>75</v>
      </c>
      <c r="D19" s="41">
        <f>+SUMIFS(Input!$L:$L,Input!$C:$C,Index!$D$11,Input!$H:$H,Index!$D31)</f>
        <v>0</v>
      </c>
      <c r="E19" s="42" t="e">
        <f t="shared" si="1"/>
        <v>#DIV/0!</v>
      </c>
      <c r="F19" s="86" t="s">
        <v>100</v>
      </c>
    </row>
    <row r="20" spans="1:8" ht="14.1" customHeight="1">
      <c r="C20" s="29" t="s">
        <v>11</v>
      </c>
      <c r="D20" s="43">
        <f>+SUM(D16,D12)</f>
        <v>0</v>
      </c>
      <c r="E20" s="44" t="e">
        <f>+SUM(E16,E12)</f>
        <v>#DIV/0!</v>
      </c>
      <c r="F20" s="43">
        <f>+SUM(F16,F12)</f>
        <v>0</v>
      </c>
    </row>
    <row r="21" spans="1:8" ht="5.0999999999999996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22" t="s">
        <v>145</v>
      </c>
      <c r="D22"/>
      <c r="E22"/>
      <c r="F22"/>
      <c r="G22"/>
      <c r="H22"/>
    </row>
    <row r="23" spans="1:8" ht="14.1" customHeight="1">
      <c r="A23"/>
      <c r="B23"/>
      <c r="C23" s="113" t="s">
        <v>144</v>
      </c>
      <c r="D23"/>
      <c r="E23"/>
      <c r="F23"/>
      <c r="G23"/>
      <c r="H23"/>
    </row>
    <row r="24" spans="1: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8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0" customHeight="1" zeroHeight="1"/>
  <cols>
    <col min="1" max="1" width="3.125" style="14" customWidth="1"/>
    <col min="2" max="2" width="3.375" style="14" customWidth="1"/>
    <col min="3" max="3" width="43.75" style="14" customWidth="1"/>
    <col min="4" max="6" width="21.625" style="14" customWidth="1"/>
    <col min="7" max="7" width="3.375" style="14" customWidth="1"/>
    <col min="8" max="8" width="3.125" style="14" customWidth="1"/>
    <col min="9" max="16" width="9" style="14" hidden="1" customWidth="1"/>
    <col min="17" max="18" width="0" style="14" hidden="1" customWidth="1"/>
    <col min="19" max="16384" width="9" style="14" hidden="1"/>
  </cols>
  <sheetData>
    <row r="1" spans="1:8" ht="14.1" customHeight="1">
      <c r="A1" s="13"/>
      <c r="B1" s="13"/>
      <c r="C1" s="13"/>
      <c r="D1" s="13"/>
      <c r="E1" s="13"/>
      <c r="F1" s="13"/>
      <c r="G1" s="13"/>
      <c r="H1" s="13"/>
    </row>
    <row r="2" spans="1:8" ht="14.1" customHeight="1">
      <c r="A2" s="13"/>
      <c r="B2" s="13"/>
      <c r="C2" s="13"/>
      <c r="D2" s="13"/>
      <c r="E2" s="13"/>
      <c r="F2" s="13"/>
      <c r="G2" s="13"/>
      <c r="H2" s="13"/>
    </row>
    <row r="3" spans="1:8" ht="14.1" customHeight="1">
      <c r="A3" s="13"/>
      <c r="B3" s="13"/>
      <c r="C3" s="13"/>
      <c r="D3" s="13"/>
      <c r="E3" s="13"/>
      <c r="F3" s="13"/>
      <c r="G3" s="13"/>
      <c r="H3" s="13"/>
    </row>
    <row r="4" spans="1:8" ht="5.0999999999999996" customHeight="1">
      <c r="A4" s="15"/>
      <c r="B4" s="15"/>
      <c r="C4" s="15"/>
      <c r="D4" s="15"/>
      <c r="E4" s="15"/>
      <c r="F4" s="15"/>
      <c r="G4" s="15"/>
      <c r="H4" s="15"/>
    </row>
    <row r="5" spans="1:8" ht="14.1" customHeight="1">
      <c r="A5" s="16"/>
      <c r="B5" s="16"/>
      <c r="F5" s="17"/>
    </row>
    <row r="6" spans="1:8" ht="18" customHeight="1">
      <c r="A6" s="16"/>
      <c r="B6" s="18" t="s">
        <v>65</v>
      </c>
      <c r="C6" s="18"/>
      <c r="D6" s="19"/>
      <c r="E6" s="19"/>
      <c r="F6" s="19"/>
      <c r="G6" s="19"/>
    </row>
    <row r="7" spans="1:8" ht="14.1" customHeight="1">
      <c r="A7" s="16"/>
      <c r="B7" s="16"/>
      <c r="F7" s="17"/>
    </row>
    <row r="8" spans="1:8" ht="14.1" customHeight="1">
      <c r="C8" t="s">
        <v>141</v>
      </c>
      <c r="D8" s="45"/>
      <c r="E8" s="45"/>
      <c r="F8" s="45"/>
    </row>
    <row r="9" spans="1:8" ht="5.0999999999999996" customHeight="1">
      <c r="C9" s="46"/>
      <c r="D9" s="45"/>
      <c r="E9" s="45"/>
      <c r="F9" s="45"/>
    </row>
    <row r="10" spans="1:8" ht="14.1" customHeight="1">
      <c r="C10" s="139" t="s">
        <v>81</v>
      </c>
      <c r="D10" s="134" t="s">
        <v>2</v>
      </c>
      <c r="E10" s="134" t="s">
        <v>3</v>
      </c>
      <c r="F10" s="132" t="s">
        <v>4</v>
      </c>
    </row>
    <row r="11" spans="1:8" ht="14.1" customHeight="1">
      <c r="C11" s="140"/>
      <c r="D11" s="135"/>
      <c r="E11" s="135"/>
      <c r="F11" s="133"/>
    </row>
    <row r="12" spans="1:8" ht="14.1" customHeight="1">
      <c r="C12" s="37" t="s">
        <v>6</v>
      </c>
      <c r="D12" s="47"/>
      <c r="E12" s="47"/>
      <c r="F12" s="48"/>
    </row>
    <row r="13" spans="1:8" ht="14.1" customHeight="1">
      <c r="C13" s="27" t="s">
        <v>31</v>
      </c>
      <c r="D13" s="82">
        <f>+SUM(D14:D40)</f>
        <v>0</v>
      </c>
      <c r="E13" s="92" t="e">
        <f>+D13/$D$44</f>
        <v>#DIV/0!</v>
      </c>
      <c r="F13" s="122">
        <f>+SUM(F14:F40)</f>
        <v>0</v>
      </c>
    </row>
    <row r="14" spans="1:8" ht="14.1" customHeight="1">
      <c r="C14" s="80" t="s">
        <v>164</v>
      </c>
      <c r="D14" s="49">
        <f>+SUMIFS(Input!$N:$N,Input!$C:$C,Index!$D$13,Input!$D:$D,Index!$D34)</f>
        <v>0</v>
      </c>
      <c r="E14" s="93" t="e">
        <f>+D14/$D$13</f>
        <v>#DIV/0!</v>
      </c>
      <c r="F14" s="123">
        <f>+SUMIFS(Input!$L:$L,Input!$C:$C,Index!$D$13,Input!$D:$D,Index!$D34)</f>
        <v>0</v>
      </c>
    </row>
    <row r="15" spans="1:8" ht="14.1" customHeight="1">
      <c r="C15" s="80" t="s">
        <v>165</v>
      </c>
      <c r="D15" s="49">
        <f>+SUMIFS(Input!$N:$N,Input!$C:$C,Index!$D$13,Input!$D:$D,Index!$D35)</f>
        <v>0</v>
      </c>
      <c r="E15" s="93" t="e">
        <f t="shared" ref="E15:E40" si="0">+D15/$D$13</f>
        <v>#DIV/0!</v>
      </c>
      <c r="F15" s="123">
        <f>+SUMIFS(Input!$L:$L,Input!$C:$C,Index!$D$13,Input!$D:$D,Index!$D35)</f>
        <v>0</v>
      </c>
    </row>
    <row r="16" spans="1:8" ht="14.1" customHeight="1">
      <c r="C16" s="80" t="s">
        <v>166</v>
      </c>
      <c r="D16" s="49">
        <f>+SUMIFS(Input!$N:$N,Input!$C:$C,Index!$D$13,Input!$D:$D,Index!$D36)</f>
        <v>0</v>
      </c>
      <c r="E16" s="93" t="e">
        <f t="shared" si="0"/>
        <v>#DIV/0!</v>
      </c>
      <c r="F16" s="123">
        <f>+SUMIFS(Input!$L:$L,Input!$C:$C,Index!$D$13,Input!$D:$D,Index!$D36)</f>
        <v>0</v>
      </c>
    </row>
    <row r="17" spans="3:6" ht="14.1" customHeight="1">
      <c r="C17" s="80" t="s">
        <v>167</v>
      </c>
      <c r="D17" s="49">
        <f>+SUMIFS(Input!$N:$N,Input!$C:$C,Index!$D$13,Input!$D:$D,Index!$D37)</f>
        <v>0</v>
      </c>
      <c r="E17" s="93" t="e">
        <f t="shared" si="0"/>
        <v>#DIV/0!</v>
      </c>
      <c r="F17" s="123">
        <f>+SUMIFS(Input!$L:$L,Input!$C:$C,Index!$D$13,Input!$D:$D,Index!$D37)</f>
        <v>0</v>
      </c>
    </row>
    <row r="18" spans="3:6" ht="14.1" customHeight="1">
      <c r="C18" s="80" t="s">
        <v>169</v>
      </c>
      <c r="D18" s="49">
        <f>+SUMIFS(Input!$N:$N,Input!$C:$C,Index!$D$13,Input!$D:$D,Index!$D38)</f>
        <v>0</v>
      </c>
      <c r="E18" s="93" t="e">
        <f t="shared" si="0"/>
        <v>#DIV/0!</v>
      </c>
      <c r="F18" s="123">
        <f>+SUMIFS(Input!$L:$L,Input!$C:$C,Index!$D$13,Input!$D:$D,Index!$D38)</f>
        <v>0</v>
      </c>
    </row>
    <row r="19" spans="3:6" ht="14.1" customHeight="1">
      <c r="C19" s="80" t="s">
        <v>170</v>
      </c>
      <c r="D19" s="49">
        <f>+SUMIFS(Input!$N:$N,Input!$C:$C,Index!$D$13,Input!$D:$D,Index!$D39)</f>
        <v>0</v>
      </c>
      <c r="E19" s="93" t="e">
        <f t="shared" si="0"/>
        <v>#DIV/0!</v>
      </c>
      <c r="F19" s="123">
        <f>+SUMIFS(Input!$L:$L,Input!$C:$C,Index!$D$13,Input!$D:$D,Index!$D39)</f>
        <v>0</v>
      </c>
    </row>
    <row r="20" spans="3:6" ht="14.1" customHeight="1">
      <c r="C20" s="80" t="s">
        <v>171</v>
      </c>
      <c r="D20" s="49">
        <f>+SUMIFS(Input!$N:$N,Input!$C:$C,Index!$D$13,Input!$D:$D,Index!$D40)</f>
        <v>0</v>
      </c>
      <c r="E20" s="93" t="e">
        <f t="shared" si="0"/>
        <v>#DIV/0!</v>
      </c>
      <c r="F20" s="123">
        <f>+SUMIFS(Input!$L:$L,Input!$C:$C,Index!$D$13,Input!$D:$D,Index!$D40)</f>
        <v>0</v>
      </c>
    </row>
    <row r="21" spans="3:6" ht="14.1" customHeight="1">
      <c r="C21" s="80" t="s">
        <v>172</v>
      </c>
      <c r="D21" s="49">
        <f>+SUMIFS(Input!$N:$N,Input!$C:$C,Index!$D$13,Input!$D:$D,Index!$D41)</f>
        <v>0</v>
      </c>
      <c r="E21" s="93" t="e">
        <f t="shared" si="0"/>
        <v>#DIV/0!</v>
      </c>
      <c r="F21" s="123">
        <f>+SUMIFS(Input!$L:$L,Input!$C:$C,Index!$D$13,Input!$D:$D,Index!$D41)</f>
        <v>0</v>
      </c>
    </row>
    <row r="22" spans="3:6" ht="14.1" customHeight="1">
      <c r="C22" s="80" t="s">
        <v>173</v>
      </c>
      <c r="D22" s="49">
        <f>+SUMIFS(Input!$N:$N,Input!$C:$C,Index!$D$13,Input!$D:$D,Index!$D42)</f>
        <v>0</v>
      </c>
      <c r="E22" s="93" t="e">
        <f t="shared" si="0"/>
        <v>#DIV/0!</v>
      </c>
      <c r="F22" s="123">
        <f>+SUMIFS(Input!$L:$L,Input!$C:$C,Index!$D$13,Input!$D:$D,Index!$D42)</f>
        <v>0</v>
      </c>
    </row>
    <row r="23" spans="3:6" ht="14.1" customHeight="1">
      <c r="C23" s="80" t="s">
        <v>174</v>
      </c>
      <c r="D23" s="49">
        <f>+SUMIFS(Input!$N:$N,Input!$C:$C,Index!$D$13,Input!$D:$D,Index!$D43)</f>
        <v>0</v>
      </c>
      <c r="E23" s="93" t="e">
        <f t="shared" si="0"/>
        <v>#DIV/0!</v>
      </c>
      <c r="F23" s="123">
        <f>+SUMIFS(Input!$L:$L,Input!$C:$C,Index!$D$13,Input!$D:$D,Index!$D43)</f>
        <v>0</v>
      </c>
    </row>
    <row r="24" spans="3:6" ht="14.1" customHeight="1">
      <c r="C24" s="80" t="s">
        <v>175</v>
      </c>
      <c r="D24" s="49">
        <f>+SUMIFS(Input!$N:$N,Input!$C:$C,Index!$D$13,Input!$D:$D,Index!$D44)</f>
        <v>0</v>
      </c>
      <c r="E24" s="93" t="e">
        <f t="shared" si="0"/>
        <v>#DIV/0!</v>
      </c>
      <c r="F24" s="123">
        <f>+SUMIFS(Input!$L:$L,Input!$C:$C,Index!$D$13,Input!$D:$D,Index!$D44)</f>
        <v>0</v>
      </c>
    </row>
    <row r="25" spans="3:6" ht="14.1" customHeight="1">
      <c r="C25" s="80" t="s">
        <v>176</v>
      </c>
      <c r="D25" s="49">
        <f>+SUMIFS(Input!$N:$N,Input!$C:$C,Index!$D$13,Input!$D:$D,Index!$D45)</f>
        <v>0</v>
      </c>
      <c r="E25" s="93" t="e">
        <f t="shared" si="0"/>
        <v>#DIV/0!</v>
      </c>
      <c r="F25" s="123">
        <f>+SUMIFS(Input!$L:$L,Input!$C:$C,Index!$D$13,Input!$D:$D,Index!$D45)</f>
        <v>0</v>
      </c>
    </row>
    <row r="26" spans="3:6" ht="14.1" customHeight="1">
      <c r="C26" s="80" t="s">
        <v>177</v>
      </c>
      <c r="D26" s="49">
        <f>+SUMIFS(Input!$N:$N,Input!$C:$C,Index!$D$13,Input!$D:$D,Index!$D46)</f>
        <v>0</v>
      </c>
      <c r="E26" s="93" t="e">
        <f t="shared" si="0"/>
        <v>#DIV/0!</v>
      </c>
      <c r="F26" s="123">
        <f>+SUMIFS(Input!$L:$L,Input!$C:$C,Index!$D$13,Input!$D:$D,Index!$D46)</f>
        <v>0</v>
      </c>
    </row>
    <row r="27" spans="3:6" ht="14.1" customHeight="1">
      <c r="C27" s="80" t="s">
        <v>178</v>
      </c>
      <c r="D27" s="49">
        <f>+SUMIFS(Input!$N:$N,Input!$C:$C,Index!$D$13,Input!$D:$D,Index!$D47)</f>
        <v>0</v>
      </c>
      <c r="E27" s="93" t="e">
        <f t="shared" si="0"/>
        <v>#DIV/0!</v>
      </c>
      <c r="F27" s="123">
        <f>+SUMIFS(Input!$L:$L,Input!$C:$C,Index!$D$13,Input!$D:$D,Index!$D47)</f>
        <v>0</v>
      </c>
    </row>
    <row r="28" spans="3:6" ht="14.1" customHeight="1">
      <c r="C28" s="80" t="s">
        <v>180</v>
      </c>
      <c r="D28" s="49">
        <f>+SUMIFS(Input!$N:$N,Input!$C:$C,Index!$D$13,Input!$D:$D,Index!$D48)</f>
        <v>0</v>
      </c>
      <c r="E28" s="93" t="e">
        <f t="shared" si="0"/>
        <v>#DIV/0!</v>
      </c>
      <c r="F28" s="123">
        <f>+SUMIFS(Input!$L:$L,Input!$C:$C,Index!$D$13,Input!$D:$D,Index!$D48)</f>
        <v>0</v>
      </c>
    </row>
    <row r="29" spans="3:6" ht="14.1" customHeight="1">
      <c r="C29" s="80" t="s">
        <v>181</v>
      </c>
      <c r="D29" s="49">
        <f>+SUMIFS(Input!$N:$N,Input!$C:$C,Index!$D$13,Input!$D:$D,Index!$D49)</f>
        <v>0</v>
      </c>
      <c r="E29" s="93" t="e">
        <f t="shared" si="0"/>
        <v>#DIV/0!</v>
      </c>
      <c r="F29" s="123">
        <f>+SUMIFS(Input!$L:$L,Input!$C:$C,Index!$D$13,Input!$D:$D,Index!$D49)</f>
        <v>0</v>
      </c>
    </row>
    <row r="30" spans="3:6" ht="14.1" customHeight="1">
      <c r="C30" s="80" t="s">
        <v>182</v>
      </c>
      <c r="D30" s="49">
        <f>+SUMIFS(Input!$N:$N,Input!$C:$C,Index!$D$13,Input!$D:$D,Index!$D50)</f>
        <v>0</v>
      </c>
      <c r="E30" s="93" t="e">
        <f t="shared" si="0"/>
        <v>#DIV/0!</v>
      </c>
      <c r="F30" s="123">
        <f>+SUMIFS(Input!$L:$L,Input!$C:$C,Index!$D$13,Input!$D:$D,Index!$D50)</f>
        <v>0</v>
      </c>
    </row>
    <row r="31" spans="3:6" ht="14.1" customHeight="1">
      <c r="C31" s="80" t="s">
        <v>183</v>
      </c>
      <c r="D31" s="49">
        <f>+SUMIFS(Input!$N:$N,Input!$C:$C,Index!$D$13,Input!$D:$D,Index!$D51)</f>
        <v>0</v>
      </c>
      <c r="E31" s="93" t="e">
        <f t="shared" si="0"/>
        <v>#DIV/0!</v>
      </c>
      <c r="F31" s="123">
        <f>+SUMIFS(Input!$L:$L,Input!$C:$C,Index!$D$13,Input!$D:$D,Index!$D51)</f>
        <v>0</v>
      </c>
    </row>
    <row r="32" spans="3:6" ht="14.1" customHeight="1">
      <c r="C32" s="80" t="s">
        <v>185</v>
      </c>
      <c r="D32" s="49">
        <f>+SUMIFS(Input!$N:$N,Input!$C:$C,Index!$D$13,Input!$D:$D,Index!$D52)</f>
        <v>0</v>
      </c>
      <c r="E32" s="93" t="e">
        <f t="shared" si="0"/>
        <v>#DIV/0!</v>
      </c>
      <c r="F32" s="123">
        <f>+SUMIFS(Input!$L:$L,Input!$C:$C,Index!$D$13,Input!$D:$D,Index!$D52)</f>
        <v>0</v>
      </c>
    </row>
    <row r="33" spans="3:6" ht="14.1" customHeight="1">
      <c r="C33" s="80" t="s">
        <v>186</v>
      </c>
      <c r="D33" s="49">
        <f>+SUMIFS(Input!$N:$N,Input!$C:$C,Index!$D$13,Input!$D:$D,Index!$D53)</f>
        <v>0</v>
      </c>
      <c r="E33" s="93" t="e">
        <f t="shared" si="0"/>
        <v>#DIV/0!</v>
      </c>
      <c r="F33" s="123">
        <f>+SUMIFS(Input!$L:$L,Input!$C:$C,Index!$D$13,Input!$D:$D,Index!$D53)</f>
        <v>0</v>
      </c>
    </row>
    <row r="34" spans="3:6" ht="14.1" customHeight="1">
      <c r="C34" s="80" t="s">
        <v>188</v>
      </c>
      <c r="D34" s="49">
        <f>+SUMIFS(Input!$N:$N,Input!$C:$C,Index!$D$13,Input!$D:$D,Index!$D54)</f>
        <v>0</v>
      </c>
      <c r="E34" s="93" t="e">
        <f t="shared" si="0"/>
        <v>#DIV/0!</v>
      </c>
      <c r="F34" s="123">
        <f>+SUMIFS(Input!$L:$L,Input!$C:$C,Index!$D$13,Input!$D:$D,Index!$D54)</f>
        <v>0</v>
      </c>
    </row>
    <row r="35" spans="3:6" ht="14.1" customHeight="1">
      <c r="C35" s="80" t="s">
        <v>190</v>
      </c>
      <c r="D35" s="49">
        <f>+SUMIFS(Input!$N:$N,Input!$C:$C,Index!$D$13,Input!$D:$D,Index!$D55)</f>
        <v>0</v>
      </c>
      <c r="E35" s="93" t="e">
        <f t="shared" si="0"/>
        <v>#DIV/0!</v>
      </c>
      <c r="F35" s="123">
        <f>+SUMIFS(Input!$L:$L,Input!$C:$C,Index!$D$13,Input!$D:$D,Index!$D55)</f>
        <v>0</v>
      </c>
    </row>
    <row r="36" spans="3:6" ht="14.1" customHeight="1">
      <c r="C36" s="80" t="s">
        <v>192</v>
      </c>
      <c r="D36" s="49">
        <f>+SUMIFS(Input!$N:$N,Input!$C:$C,Index!$D$13,Input!$D:$D,Index!$D56)</f>
        <v>0</v>
      </c>
      <c r="E36" s="93" t="e">
        <f t="shared" si="0"/>
        <v>#DIV/0!</v>
      </c>
      <c r="F36" s="123">
        <f>+SUMIFS(Input!$L:$L,Input!$C:$C,Index!$D$13,Input!$D:$D,Index!$D56)</f>
        <v>0</v>
      </c>
    </row>
    <row r="37" spans="3:6" ht="14.1" customHeight="1">
      <c r="C37" s="80" t="s">
        <v>193</v>
      </c>
      <c r="D37" s="49">
        <f>+SUMIFS(Input!$N:$N,Input!$C:$C,Index!$D$13,Input!$D:$D,Index!$D57)</f>
        <v>0</v>
      </c>
      <c r="E37" s="93" t="e">
        <f t="shared" si="0"/>
        <v>#DIV/0!</v>
      </c>
      <c r="F37" s="123">
        <f>+SUMIFS(Input!$L:$L,Input!$C:$C,Index!$D$13,Input!$D:$D,Index!$D57)</f>
        <v>0</v>
      </c>
    </row>
    <row r="38" spans="3:6" ht="14.1" customHeight="1">
      <c r="C38" s="80" t="s">
        <v>195</v>
      </c>
      <c r="D38" s="49">
        <f>+SUMIFS(Input!$N:$N,Input!$C:$C,Index!$D$13,Input!$D:$D,Index!$D58)</f>
        <v>0</v>
      </c>
      <c r="E38" s="93" t="e">
        <f t="shared" si="0"/>
        <v>#DIV/0!</v>
      </c>
      <c r="F38" s="123">
        <f>+SUMIFS(Input!$L:$L,Input!$C:$C,Index!$D$13,Input!$D:$D,Index!$D58)</f>
        <v>0</v>
      </c>
    </row>
    <row r="39" spans="3:6" ht="14.1" customHeight="1">
      <c r="C39" s="80" t="s">
        <v>197</v>
      </c>
      <c r="D39" s="49">
        <f>+SUMIFS(Input!$N:$N,Input!$C:$C,Index!$D$13,Input!$D:$D,Index!$D59)</f>
        <v>0</v>
      </c>
      <c r="E39" s="93" t="e">
        <f t="shared" si="0"/>
        <v>#DIV/0!</v>
      </c>
      <c r="F39" s="123">
        <f>+SUMIFS(Input!$L:$L,Input!$C:$C,Index!$D$13,Input!$D:$D,Index!$D59)</f>
        <v>0</v>
      </c>
    </row>
    <row r="40" spans="3:6" ht="14.1" customHeight="1">
      <c r="C40" s="80" t="s">
        <v>199</v>
      </c>
      <c r="D40" s="49">
        <f>+SUMIFS(Input!$N:$N,Input!$C:$C,Index!$D$13,Input!$D:$D,Index!$D60)</f>
        <v>0</v>
      </c>
      <c r="E40" s="93" t="e">
        <f t="shared" si="0"/>
        <v>#DIV/0!</v>
      </c>
      <c r="F40" s="123">
        <f>+SUMIFS(Input!$L:$L,Input!$C:$C,Index!$D$13,Input!$D:$D,Index!$D60)</f>
        <v>0</v>
      </c>
    </row>
    <row r="41" spans="3:6" ht="14.1" customHeight="1">
      <c r="C41" s="27" t="s">
        <v>30</v>
      </c>
      <c r="D41" s="82">
        <f>+SUMIFS(Input!$N:$N,Input!$C:$C,Index!$D$13,Input!$D:$D,Index!$D61)</f>
        <v>0</v>
      </c>
      <c r="E41" s="92" t="e">
        <f t="shared" ref="E41:E43" si="1">+D41/$D$44</f>
        <v>#DIV/0!</v>
      </c>
      <c r="F41" s="122">
        <f>+SUMIFS(Input!$L:$L,Input!$C:$C,Index!$D$13,Input!$D:$D,Index!$D61)</f>
        <v>0</v>
      </c>
    </row>
    <row r="42" spans="3:6" ht="14.1" customHeight="1">
      <c r="C42" s="27" t="s">
        <v>13</v>
      </c>
      <c r="D42" s="82">
        <f>+SUMIFS(Input!N:N,Input!C:C,Index!D13,Input!M:M,Index!D63)</f>
        <v>0</v>
      </c>
      <c r="E42" s="92" t="e">
        <f t="shared" si="1"/>
        <v>#DIV/0!</v>
      </c>
      <c r="F42" s="124" t="s">
        <v>100</v>
      </c>
    </row>
    <row r="43" spans="3:6" ht="14.1" customHeight="1">
      <c r="C43" s="27" t="s">
        <v>128</v>
      </c>
      <c r="D43" s="82">
        <f>+SUMIFS(Input!N:N,Input!C:C,Index!D14)</f>
        <v>0</v>
      </c>
      <c r="E43" s="92" t="e">
        <f t="shared" si="1"/>
        <v>#DIV/0!</v>
      </c>
      <c r="F43" s="124" t="s">
        <v>100</v>
      </c>
    </row>
    <row r="44" spans="3:6" ht="14.1" customHeight="1">
      <c r="C44" s="29" t="s">
        <v>11</v>
      </c>
      <c r="D44" s="30">
        <f>+SUM(D13,D41:D43)</f>
        <v>0</v>
      </c>
      <c r="E44" s="44" t="e">
        <f>+SUM(E13,E41:E43)</f>
        <v>#DIV/0!</v>
      </c>
      <c r="F44" s="125">
        <f>+SUM(F13,F41)</f>
        <v>0</v>
      </c>
    </row>
    <row r="45" spans="3:6" customFormat="1" ht="5.0999999999999996" customHeight="1"/>
    <row r="46" spans="3:6" customFormat="1" ht="14.1" customHeight="1">
      <c r="C46" s="22" t="s">
        <v>142</v>
      </c>
    </row>
    <row r="47" spans="3:6" ht="14.1" customHeight="1">
      <c r="C47" s="22" t="s">
        <v>143</v>
      </c>
      <c r="D47" s="51"/>
      <c r="E47" s="51"/>
      <c r="F47" s="51"/>
    </row>
    <row r="48" spans="3:6" ht="14.1" customHeight="1">
      <c r="C48"/>
      <c r="D48" s="51"/>
      <c r="E48" s="51"/>
      <c r="F48" s="51"/>
    </row>
    <row r="49" spans="3:6" ht="14.1" customHeight="1">
      <c r="C49" s="21" t="s">
        <v>76</v>
      </c>
      <c r="D49" s="45"/>
      <c r="E49" s="45"/>
      <c r="F49" s="45"/>
    </row>
    <row r="50" spans="3:6" ht="5.0999999999999996" customHeight="1">
      <c r="C50" s="46"/>
      <c r="D50" s="45"/>
      <c r="E50" s="45"/>
      <c r="F50" s="45"/>
    </row>
    <row r="51" spans="3:6" ht="14.1" customHeight="1">
      <c r="C51" s="139" t="s">
        <v>81</v>
      </c>
      <c r="D51" s="134" t="s">
        <v>2</v>
      </c>
      <c r="E51" s="134" t="s">
        <v>3</v>
      </c>
      <c r="F51" s="132" t="s">
        <v>4</v>
      </c>
    </row>
    <row r="52" spans="3:6" ht="14.1" customHeight="1">
      <c r="C52" s="140"/>
      <c r="D52" s="135"/>
      <c r="E52" s="135"/>
      <c r="F52" s="133"/>
    </row>
    <row r="53" spans="3:6" ht="14.1" customHeight="1">
      <c r="C53" s="37" t="s">
        <v>14</v>
      </c>
      <c r="D53" s="47"/>
      <c r="E53" s="47"/>
      <c r="F53" s="48"/>
    </row>
    <row r="54" spans="3:6" ht="14.1" customHeight="1">
      <c r="C54" s="27" t="s">
        <v>31</v>
      </c>
      <c r="D54" s="82">
        <f>+SUM(D55:D81)</f>
        <v>0</v>
      </c>
      <c r="E54" s="92" t="e">
        <f>+D54/$D$85</f>
        <v>#DIV/0!</v>
      </c>
      <c r="F54" s="122">
        <f>+SUM(F55:F81)</f>
        <v>0</v>
      </c>
    </row>
    <row r="55" spans="3:6" ht="14.1" customHeight="1">
      <c r="C55" s="80" t="s">
        <v>164</v>
      </c>
      <c r="D55" s="49">
        <f>+SUMIFS(Input!$N:$N,Input!$C:$C,Index!$D$11,Input!$D:$D,Index!$D34)</f>
        <v>0</v>
      </c>
      <c r="E55" s="93" t="e">
        <f>+D55/$D$54</f>
        <v>#DIV/0!</v>
      </c>
      <c r="F55" s="123">
        <f>+SUMIFS(Input!$L:$L,Input!$C:$C,Index!$D$11,Input!$D:$D,Index!$D34)</f>
        <v>0</v>
      </c>
    </row>
    <row r="56" spans="3:6" ht="14.1" customHeight="1">
      <c r="C56" s="80" t="s">
        <v>165</v>
      </c>
      <c r="D56" s="49">
        <f>+SUMIFS(Input!$N:$N,Input!$C:$C,Index!$D$11,Input!$D:$D,Index!$D35)</f>
        <v>0</v>
      </c>
      <c r="E56" s="93" t="e">
        <f t="shared" ref="E56:E81" si="2">+D56/$D$54</f>
        <v>#DIV/0!</v>
      </c>
      <c r="F56" s="123">
        <f>+SUMIFS(Input!$L:$L,Input!$C:$C,Index!$D$11,Input!$D:$D,Index!$D35)</f>
        <v>0</v>
      </c>
    </row>
    <row r="57" spans="3:6" ht="14.1" customHeight="1">
      <c r="C57" s="80" t="s">
        <v>166</v>
      </c>
      <c r="D57" s="49">
        <f>+SUMIFS(Input!$N:$N,Input!$C:$C,Index!$D$11,Input!$D:$D,Index!$D36)</f>
        <v>0</v>
      </c>
      <c r="E57" s="93" t="e">
        <f t="shared" si="2"/>
        <v>#DIV/0!</v>
      </c>
      <c r="F57" s="123">
        <f>+SUMIFS(Input!$L:$L,Input!$C:$C,Index!$D$11,Input!$D:$D,Index!$D36)</f>
        <v>0</v>
      </c>
    </row>
    <row r="58" spans="3:6" ht="14.1" customHeight="1">
      <c r="C58" s="80" t="s">
        <v>167</v>
      </c>
      <c r="D58" s="49">
        <f>+SUMIFS(Input!$N:$N,Input!$C:$C,Index!$D$11,Input!$D:$D,Index!$D37)</f>
        <v>0</v>
      </c>
      <c r="E58" s="93" t="e">
        <f t="shared" si="2"/>
        <v>#DIV/0!</v>
      </c>
      <c r="F58" s="123">
        <f>+SUMIFS(Input!$L:$L,Input!$C:$C,Index!$D$11,Input!$D:$D,Index!$D37)</f>
        <v>0</v>
      </c>
    </row>
    <row r="59" spans="3:6" ht="14.1" customHeight="1">
      <c r="C59" s="80" t="s">
        <v>169</v>
      </c>
      <c r="D59" s="49">
        <f>+SUMIFS(Input!$N:$N,Input!$C:$C,Index!$D$11,Input!$D:$D,Index!$D38)</f>
        <v>0</v>
      </c>
      <c r="E59" s="93" t="e">
        <f t="shared" si="2"/>
        <v>#DIV/0!</v>
      </c>
      <c r="F59" s="123">
        <f>+SUMIFS(Input!$L:$L,Input!$C:$C,Index!$D$11,Input!$D:$D,Index!$D38)</f>
        <v>0</v>
      </c>
    </row>
    <row r="60" spans="3:6" ht="14.1" customHeight="1">
      <c r="C60" s="80" t="s">
        <v>170</v>
      </c>
      <c r="D60" s="49">
        <f>+SUMIFS(Input!$N:$N,Input!$C:$C,Index!$D$11,Input!$D:$D,Index!$D39)</f>
        <v>0</v>
      </c>
      <c r="E60" s="93" t="e">
        <f t="shared" si="2"/>
        <v>#DIV/0!</v>
      </c>
      <c r="F60" s="123">
        <f>+SUMIFS(Input!$L:$L,Input!$C:$C,Index!$D$11,Input!$D:$D,Index!$D39)</f>
        <v>0</v>
      </c>
    </row>
    <row r="61" spans="3:6" ht="14.1" customHeight="1">
      <c r="C61" s="80" t="s">
        <v>171</v>
      </c>
      <c r="D61" s="49">
        <f>+SUMIFS(Input!$N:$N,Input!$C:$C,Index!$D$11,Input!$D:$D,Index!$D40)</f>
        <v>0</v>
      </c>
      <c r="E61" s="93" t="e">
        <f t="shared" si="2"/>
        <v>#DIV/0!</v>
      </c>
      <c r="F61" s="123">
        <f>+SUMIFS(Input!$L:$L,Input!$C:$C,Index!$D$11,Input!$D:$D,Index!$D40)</f>
        <v>0</v>
      </c>
    </row>
    <row r="62" spans="3:6" ht="14.1" customHeight="1">
      <c r="C62" s="80" t="s">
        <v>172</v>
      </c>
      <c r="D62" s="49">
        <f>+SUMIFS(Input!$N:$N,Input!$C:$C,Index!$D$11,Input!$D:$D,Index!$D41)</f>
        <v>0</v>
      </c>
      <c r="E62" s="93" t="e">
        <f t="shared" si="2"/>
        <v>#DIV/0!</v>
      </c>
      <c r="F62" s="123">
        <f>+SUMIFS(Input!$L:$L,Input!$C:$C,Index!$D$11,Input!$D:$D,Index!$D41)</f>
        <v>0</v>
      </c>
    </row>
    <row r="63" spans="3:6" ht="14.1" customHeight="1">
      <c r="C63" s="80" t="s">
        <v>173</v>
      </c>
      <c r="D63" s="49">
        <f>+SUMIFS(Input!$N:$N,Input!$C:$C,Index!$D$11,Input!$D:$D,Index!$D42)</f>
        <v>0</v>
      </c>
      <c r="E63" s="93" t="e">
        <f t="shared" si="2"/>
        <v>#DIV/0!</v>
      </c>
      <c r="F63" s="123">
        <f>+SUMIFS(Input!$L:$L,Input!$C:$C,Index!$D$11,Input!$D:$D,Index!$D42)</f>
        <v>0</v>
      </c>
    </row>
    <row r="64" spans="3:6" ht="14.1" customHeight="1">
      <c r="C64" s="80" t="s">
        <v>174</v>
      </c>
      <c r="D64" s="49">
        <f>+SUMIFS(Input!$N:$N,Input!$C:$C,Index!$D$11,Input!$D:$D,Index!$D43)</f>
        <v>0</v>
      </c>
      <c r="E64" s="93" t="e">
        <f t="shared" si="2"/>
        <v>#DIV/0!</v>
      </c>
      <c r="F64" s="123">
        <f>+SUMIFS(Input!$L:$L,Input!$C:$C,Index!$D$11,Input!$D:$D,Index!$D43)</f>
        <v>0</v>
      </c>
    </row>
    <row r="65" spans="3:6" ht="14.1" customHeight="1">
      <c r="C65" s="80" t="s">
        <v>175</v>
      </c>
      <c r="D65" s="49">
        <f>+SUMIFS(Input!$N:$N,Input!$C:$C,Index!$D$11,Input!$D:$D,Index!$D44)</f>
        <v>0</v>
      </c>
      <c r="E65" s="93" t="e">
        <f t="shared" si="2"/>
        <v>#DIV/0!</v>
      </c>
      <c r="F65" s="123">
        <f>+SUMIFS(Input!$L:$L,Input!$C:$C,Index!$D$11,Input!$D:$D,Index!$D44)</f>
        <v>0</v>
      </c>
    </row>
    <row r="66" spans="3:6" ht="14.1" customHeight="1">
      <c r="C66" s="80" t="s">
        <v>176</v>
      </c>
      <c r="D66" s="49">
        <f>+SUMIFS(Input!$N:$N,Input!$C:$C,Index!$D$11,Input!$D:$D,Index!$D45)</f>
        <v>0</v>
      </c>
      <c r="E66" s="93" t="e">
        <f t="shared" si="2"/>
        <v>#DIV/0!</v>
      </c>
      <c r="F66" s="123">
        <f>+SUMIFS(Input!$L:$L,Input!$C:$C,Index!$D$11,Input!$D:$D,Index!$D45)</f>
        <v>0</v>
      </c>
    </row>
    <row r="67" spans="3:6" ht="14.1" customHeight="1">
      <c r="C67" s="80" t="s">
        <v>177</v>
      </c>
      <c r="D67" s="49">
        <f>+SUMIFS(Input!$N:$N,Input!$C:$C,Index!$D$11,Input!$D:$D,Index!$D46)</f>
        <v>0</v>
      </c>
      <c r="E67" s="93" t="e">
        <f t="shared" si="2"/>
        <v>#DIV/0!</v>
      </c>
      <c r="F67" s="123">
        <f>+SUMIFS(Input!$L:$L,Input!$C:$C,Index!$D$11,Input!$D:$D,Index!$D46)</f>
        <v>0</v>
      </c>
    </row>
    <row r="68" spans="3:6" ht="14.1" customHeight="1">
      <c r="C68" s="80" t="s">
        <v>178</v>
      </c>
      <c r="D68" s="49">
        <f>+SUMIFS(Input!$N:$N,Input!$C:$C,Index!$D$11,Input!$D:$D,Index!$D47)</f>
        <v>0</v>
      </c>
      <c r="E68" s="93" t="e">
        <f t="shared" si="2"/>
        <v>#DIV/0!</v>
      </c>
      <c r="F68" s="123">
        <f>+SUMIFS(Input!$L:$L,Input!$C:$C,Index!$D$11,Input!$D:$D,Index!$D47)</f>
        <v>0</v>
      </c>
    </row>
    <row r="69" spans="3:6" ht="14.1" customHeight="1">
      <c r="C69" s="80" t="s">
        <v>180</v>
      </c>
      <c r="D69" s="49">
        <f>+SUMIFS(Input!$N:$N,Input!$C:$C,Index!$D$11,Input!$D:$D,Index!$D48)</f>
        <v>0</v>
      </c>
      <c r="E69" s="93" t="e">
        <f t="shared" si="2"/>
        <v>#DIV/0!</v>
      </c>
      <c r="F69" s="123">
        <f>+SUMIFS(Input!$L:$L,Input!$C:$C,Index!$D$11,Input!$D:$D,Index!$D48)</f>
        <v>0</v>
      </c>
    </row>
    <row r="70" spans="3:6" ht="14.1" customHeight="1">
      <c r="C70" s="80" t="s">
        <v>181</v>
      </c>
      <c r="D70" s="49">
        <f>+SUMIFS(Input!$N:$N,Input!$C:$C,Index!$D$11,Input!$D:$D,Index!$D49)</f>
        <v>0</v>
      </c>
      <c r="E70" s="93" t="e">
        <f t="shared" si="2"/>
        <v>#DIV/0!</v>
      </c>
      <c r="F70" s="123">
        <f>+SUMIFS(Input!$L:$L,Input!$C:$C,Index!$D$11,Input!$D:$D,Index!$D49)</f>
        <v>0</v>
      </c>
    </row>
    <row r="71" spans="3:6" ht="14.1" customHeight="1">
      <c r="C71" s="80" t="s">
        <v>182</v>
      </c>
      <c r="D71" s="49">
        <f>+SUMIFS(Input!$N:$N,Input!$C:$C,Index!$D$11,Input!$D:$D,Index!$D50)</f>
        <v>0</v>
      </c>
      <c r="E71" s="93" t="e">
        <f t="shared" si="2"/>
        <v>#DIV/0!</v>
      </c>
      <c r="F71" s="123">
        <f>+SUMIFS(Input!$L:$L,Input!$C:$C,Index!$D$11,Input!$D:$D,Index!$D50)</f>
        <v>0</v>
      </c>
    </row>
    <row r="72" spans="3:6" ht="14.1" customHeight="1">
      <c r="C72" s="80" t="s">
        <v>183</v>
      </c>
      <c r="D72" s="49">
        <f>+SUMIFS(Input!$N:$N,Input!$C:$C,Index!$D$11,Input!$D:$D,Index!$D51)</f>
        <v>0</v>
      </c>
      <c r="E72" s="93" t="e">
        <f t="shared" si="2"/>
        <v>#DIV/0!</v>
      </c>
      <c r="F72" s="123">
        <f>+SUMIFS(Input!$L:$L,Input!$C:$C,Index!$D$11,Input!$D:$D,Index!$D51)</f>
        <v>0</v>
      </c>
    </row>
    <row r="73" spans="3:6" ht="14.1" customHeight="1">
      <c r="C73" s="80" t="s">
        <v>185</v>
      </c>
      <c r="D73" s="49">
        <f>+SUMIFS(Input!$N:$N,Input!$C:$C,Index!$D$11,Input!$D:$D,Index!$D52)</f>
        <v>0</v>
      </c>
      <c r="E73" s="93" t="e">
        <f t="shared" si="2"/>
        <v>#DIV/0!</v>
      </c>
      <c r="F73" s="123">
        <f>+SUMIFS(Input!$L:$L,Input!$C:$C,Index!$D$11,Input!$D:$D,Index!$D52)</f>
        <v>0</v>
      </c>
    </row>
    <row r="74" spans="3:6" ht="14.1" customHeight="1">
      <c r="C74" s="80" t="s">
        <v>186</v>
      </c>
      <c r="D74" s="49">
        <f>+SUMIFS(Input!$N:$N,Input!$C:$C,Index!$D$11,Input!$D:$D,Index!$D53)</f>
        <v>0</v>
      </c>
      <c r="E74" s="93" t="e">
        <f t="shared" si="2"/>
        <v>#DIV/0!</v>
      </c>
      <c r="F74" s="123">
        <f>+SUMIFS(Input!$L:$L,Input!$C:$C,Index!$D$11,Input!$D:$D,Index!$D53)</f>
        <v>0</v>
      </c>
    </row>
    <row r="75" spans="3:6" ht="14.1" customHeight="1">
      <c r="C75" s="80" t="s">
        <v>188</v>
      </c>
      <c r="D75" s="49">
        <f>+SUMIFS(Input!$N:$N,Input!$C:$C,Index!$D$11,Input!$D:$D,Index!$D54)</f>
        <v>0</v>
      </c>
      <c r="E75" s="93" t="e">
        <f t="shared" si="2"/>
        <v>#DIV/0!</v>
      </c>
      <c r="F75" s="123">
        <f>+SUMIFS(Input!$L:$L,Input!$C:$C,Index!$D$11,Input!$D:$D,Index!$D54)</f>
        <v>0</v>
      </c>
    </row>
    <row r="76" spans="3:6" ht="14.1" customHeight="1">
      <c r="C76" s="80" t="s">
        <v>190</v>
      </c>
      <c r="D76" s="49">
        <f>+SUMIFS(Input!$N:$N,Input!$C:$C,Index!$D$11,Input!$D:$D,Index!$D55)</f>
        <v>0</v>
      </c>
      <c r="E76" s="93" t="e">
        <f t="shared" si="2"/>
        <v>#DIV/0!</v>
      </c>
      <c r="F76" s="123">
        <f>+SUMIFS(Input!$L:$L,Input!$C:$C,Index!$D$11,Input!$D:$D,Index!$D55)</f>
        <v>0</v>
      </c>
    </row>
    <row r="77" spans="3:6" ht="14.1" customHeight="1">
      <c r="C77" s="80" t="s">
        <v>192</v>
      </c>
      <c r="D77" s="49">
        <f>+SUMIFS(Input!$N:$N,Input!$C:$C,Index!$D$11,Input!$D:$D,Index!$D56)</f>
        <v>0</v>
      </c>
      <c r="E77" s="93" t="e">
        <f t="shared" si="2"/>
        <v>#DIV/0!</v>
      </c>
      <c r="F77" s="123">
        <f>+SUMIFS(Input!$L:$L,Input!$C:$C,Index!$D$11,Input!$D:$D,Index!$D56)</f>
        <v>0</v>
      </c>
    </row>
    <row r="78" spans="3:6" ht="14.1" customHeight="1">
      <c r="C78" s="80" t="s">
        <v>193</v>
      </c>
      <c r="D78" s="49">
        <f>+SUMIFS(Input!$N:$N,Input!$C:$C,Index!$D$11,Input!$D:$D,Index!$D57)</f>
        <v>0</v>
      </c>
      <c r="E78" s="93" t="e">
        <f t="shared" si="2"/>
        <v>#DIV/0!</v>
      </c>
      <c r="F78" s="123">
        <f>+SUMIFS(Input!$L:$L,Input!$C:$C,Index!$D$11,Input!$D:$D,Index!$D57)</f>
        <v>0</v>
      </c>
    </row>
    <row r="79" spans="3:6" ht="14.1" customHeight="1">
      <c r="C79" s="80" t="s">
        <v>195</v>
      </c>
      <c r="D79" s="49">
        <f>+SUMIFS(Input!$N:$N,Input!$C:$C,Index!$D$11,Input!$D:$D,Index!$D58)</f>
        <v>0</v>
      </c>
      <c r="E79" s="93" t="e">
        <f t="shared" si="2"/>
        <v>#DIV/0!</v>
      </c>
      <c r="F79" s="123">
        <f>+SUMIFS(Input!$L:$L,Input!$C:$C,Index!$D$11,Input!$D:$D,Index!$D58)</f>
        <v>0</v>
      </c>
    </row>
    <row r="80" spans="3:6" ht="14.1" customHeight="1">
      <c r="C80" s="80" t="s">
        <v>197</v>
      </c>
      <c r="D80" s="49">
        <f>+SUMIFS(Input!$N:$N,Input!$C:$C,Index!$D$11,Input!$D:$D,Index!$D59)</f>
        <v>0</v>
      </c>
      <c r="E80" s="93" t="e">
        <f t="shared" si="2"/>
        <v>#DIV/0!</v>
      </c>
      <c r="F80" s="123">
        <f>+SUMIFS(Input!$L:$L,Input!$C:$C,Index!$D$11,Input!$D:$D,Index!$D59)</f>
        <v>0</v>
      </c>
    </row>
    <row r="81" spans="3:6" ht="14.1" customHeight="1">
      <c r="C81" s="80" t="s">
        <v>199</v>
      </c>
      <c r="D81" s="49">
        <f>+SUMIFS(Input!$N:$N,Input!$C:$C,Index!$D$11,Input!$D:$D,Index!$D60)</f>
        <v>0</v>
      </c>
      <c r="E81" s="93" t="e">
        <f t="shared" si="2"/>
        <v>#DIV/0!</v>
      </c>
      <c r="F81" s="123">
        <f>+SUMIFS(Input!$L:$L,Input!$C:$C,Index!$D$11,Input!$D:$D,Index!$D60)</f>
        <v>0</v>
      </c>
    </row>
    <row r="82" spans="3:6" ht="14.1" customHeight="1">
      <c r="C82" s="27" t="s">
        <v>30</v>
      </c>
      <c r="D82" s="82">
        <f>+SUMIFS(Input!$N:$N,Input!$C:$C,Index!$D$11,Input!$D:$D,Index!$D61)</f>
        <v>0</v>
      </c>
      <c r="E82" s="92" t="e">
        <f>+D82/$D$85</f>
        <v>#DIV/0!</v>
      </c>
      <c r="F82" s="122">
        <f>+SUMIFS(Input!$L:$L,Input!$C:$C,Index!$D$11,Input!$D:$D,Index!$D61)</f>
        <v>0</v>
      </c>
    </row>
    <row r="83" spans="3:6" ht="14.1" customHeight="1">
      <c r="C83" s="27" t="s">
        <v>13</v>
      </c>
      <c r="D83" s="82">
        <f>+SUMIFS(Input!N:N,Input!C:C,Index!D11,Input!M:M,Index!D63)</f>
        <v>0</v>
      </c>
      <c r="E83" s="92" t="e">
        <f>+D83/$D$85</f>
        <v>#DIV/0!</v>
      </c>
      <c r="F83" s="124" t="s">
        <v>100</v>
      </c>
    </row>
    <row r="84" spans="3:6" ht="14.1" customHeight="1">
      <c r="C84" s="27" t="s">
        <v>128</v>
      </c>
      <c r="D84" s="82">
        <f>+SUMIFS(Input!N:N,Input!C:C,Index!D12)</f>
        <v>0</v>
      </c>
      <c r="E84" s="92" t="e">
        <f>+D84/$D$85</f>
        <v>#DIV/0!</v>
      </c>
      <c r="F84" s="124" t="s">
        <v>100</v>
      </c>
    </row>
    <row r="85" spans="3:6" ht="14.1" customHeight="1">
      <c r="C85" s="29" t="s">
        <v>11</v>
      </c>
      <c r="D85" s="30">
        <f>+SUM(D54,D82:D84)</f>
        <v>0</v>
      </c>
      <c r="E85" s="44" t="e">
        <f>+SUM(E54,E82:E84)</f>
        <v>#DIV/0!</v>
      </c>
      <c r="F85" s="125">
        <f>+SUM(F54,F82)</f>
        <v>0</v>
      </c>
    </row>
    <row r="86" spans="3:6" ht="14.1" customHeight="1"/>
  </sheetData>
  <mergeCells count="8">
    <mergeCell ref="C10:C11"/>
    <mergeCell ref="D10:D11"/>
    <mergeCell ref="E10:E11"/>
    <mergeCell ref="F10:F11"/>
    <mergeCell ref="C51:C52"/>
    <mergeCell ref="D51:D52"/>
    <mergeCell ref="E51:E52"/>
    <mergeCell ref="F51:F5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97585E09443F4AAD8146941AB48E01" ma:contentTypeVersion="5" ma:contentTypeDescription="Criar um novo documento." ma:contentTypeScope="" ma:versionID="341d2b79af88a545a077eeddd237f03f">
  <xsd:schema xmlns:xsd="http://www.w3.org/2001/XMLSchema" xmlns:xs="http://www.w3.org/2001/XMLSchema" xmlns:p="http://schemas.microsoft.com/office/2006/metadata/properties" xmlns:ns1="http://schemas.microsoft.com/sharepoint/v3" xmlns:ns2="9d629f8d-b1c2-45b2-ae28-e7468e488fba" targetNamespace="http://schemas.microsoft.com/office/2006/metadata/properties" ma:root="true" ma:fieldsID="9ceef524705317ec3293e4e5d2420b90" ns1:_="" ns2:_="">
    <xsd:import namespace="http://schemas.microsoft.com/sharepoint/v3"/>
    <xsd:import namespace="9d629f8d-b1c2-45b2-ae28-e7468e488f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29f8d-b1c2-45b2-ae28-e7468e488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CE987-CE2E-4861-92C0-593DEBEC4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Input</vt:lpstr>
      <vt:lpstr>Capa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2026-01-21T22:50:56Z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0x0101003B97585E09443F4AAD8146941AB48E01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